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W:\Mijn Documenten\Inhuur uitzendkrachten Buitendienst\2.3 Nota van Inlichtingen\"/>
    </mc:Choice>
  </mc:AlternateContent>
  <xr:revisionPtr revIDLastSave="0" documentId="13_ncr:1_{46424DF6-8CC3-4628-AB4B-F68DE7CE066E}" xr6:coauthVersionLast="47" xr6:coauthVersionMax="47" xr10:uidLastSave="{00000000-0000-0000-0000-000000000000}"/>
  <bookViews>
    <workbookView xWindow="-120" yWindow="-120" windowWidth="19440" windowHeight="10440" xr2:uid="{FDC3DF40-739C-4D15-A5B2-BA7C3DD7F322}"/>
  </bookViews>
  <sheets>
    <sheet name="Prijsinvulformulier" sheetId="5"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7" i="5" l="1"/>
  <c r="C45" i="5"/>
  <c r="C54" i="5" s="1"/>
  <c r="E26" i="5" l="1"/>
  <c r="E25" i="5"/>
  <c r="E24" i="5"/>
  <c r="E23" i="5"/>
  <c r="E22" i="5"/>
  <c r="E29" i="5" l="1"/>
  <c r="E30" i="5" l="1"/>
  <c r="C17" i="5" l="1"/>
  <c r="E32" i="5" s="1"/>
  <c r="E45" i="5"/>
  <c r="E46" i="5" l="1"/>
  <c r="E52" i="5"/>
  <c r="E4" i="5" l="1"/>
</calcChain>
</file>

<file path=xl/sharedStrings.xml><?xml version="1.0" encoding="utf-8"?>
<sst xmlns="http://schemas.openxmlformats.org/spreadsheetml/2006/main" count="46" uniqueCount="45">
  <si>
    <t>Fictief brutotarief</t>
  </si>
  <si>
    <t>Fictief bruto uurloon</t>
  </si>
  <si>
    <t>Uurloon</t>
  </si>
  <si>
    <t>Reservering vakantiedagen</t>
  </si>
  <si>
    <t>Uitbetaling bovenwettelijke vakantiedagen</t>
  </si>
  <si>
    <t>Kort verzuim, geboorteverlof en buitengewoon verlof</t>
  </si>
  <si>
    <t>Algemeen erkende feestdagen</t>
  </si>
  <si>
    <t>Wachtdagcompensatie</t>
  </si>
  <si>
    <t>Pensioen</t>
  </si>
  <si>
    <t>Percentage</t>
  </si>
  <si>
    <t xml:space="preserve">Reserveringen: </t>
  </si>
  <si>
    <t>Vakantie</t>
  </si>
  <si>
    <t>Werkgeverslasten</t>
  </si>
  <si>
    <t>WW sector fonds</t>
  </si>
  <si>
    <t>WAO/WGA/IVA Kinderopvang</t>
  </si>
  <si>
    <t>Sociaal fonds</t>
  </si>
  <si>
    <t>Uurtarief+ reserveringen</t>
  </si>
  <si>
    <t>Vakantiegeld</t>
  </si>
  <si>
    <t xml:space="preserve">Nominale marge </t>
  </si>
  <si>
    <t>Fictief bedrag reservering</t>
  </si>
  <si>
    <t>Loonkosten</t>
  </si>
  <si>
    <t>Maximum percentage inhouding aanvulling Ziektewet</t>
  </si>
  <si>
    <t>Zorgverzekeringswet</t>
  </si>
  <si>
    <t>Vaste opslag per uur</t>
  </si>
  <si>
    <t>Scholingspremie</t>
  </si>
  <si>
    <t>WHK premie</t>
  </si>
  <si>
    <t>Premie over pensioengrondslag</t>
  </si>
  <si>
    <t>Pensioengrondslag (brutoloon minus franchise)</t>
  </si>
  <si>
    <t xml:space="preserve">In de nominale marge is uw winstmarge opgenomen maar ook de kosten die betrekking hebben op reserveringen voor leegloop, ziekte,  extra scholing,  werving- en selectie, transitievergoedingen </t>
  </si>
  <si>
    <t xml:space="preserve">Inschrijver dient in de gele cellen een percentage in te vullen. </t>
  </si>
  <si>
    <t xml:space="preserve">Toelichting en inschrijfvereisten: </t>
  </si>
  <si>
    <t>Marge</t>
  </si>
  <si>
    <t xml:space="preserve">Omrekenfactor inschrijving </t>
  </si>
  <si>
    <t>Totaal werkgeverslasten</t>
  </si>
  <si>
    <t>Uurtarief+ reserveringen+ vakantiegeld+ werkgeverslasten+ pensioen</t>
  </si>
  <si>
    <t>PAWW (private aanvulling WW)</t>
  </si>
  <si>
    <t>Eindejaarsuitkering</t>
  </si>
  <si>
    <t>Uurtarief+ reserveringen+vakantiegeld</t>
  </si>
  <si>
    <t>uurt</t>
  </si>
  <si>
    <t>De vaste percentages in de tabel loonkosten zijn vastgesteld op basis van de percentages zoals benoemd in de ABU en NBBU CAO en publicatie van de premies Sociale Zekerheid in Staatscourant. Verder is als bron gebruikt de CAO gemeenten voor het vaststellen van het percentage voor de eindejaarsuitkering.  Het voorlopig franchise cijfer om de pensioengrondslag te bepalen is voor 2023 €7,86.</t>
  </si>
  <si>
    <t>ZW-A</t>
  </si>
  <si>
    <t>De opgegeven omrekenfactor geldt ongeacht in welke fase de uitzendkracht zich in bevindt.</t>
  </si>
  <si>
    <t>De omrekenfactor in cel C54 is de factor die wordt meegenomen in de beoordeling van het onderdeel prijs.</t>
  </si>
  <si>
    <t xml:space="preserve">In Kolom E worden op basis van het fictieve bruto uurtarief de verplichte reserveringen automatisch doorgerekend. De vaste opslag per uur wordt bepaald door het door inschrijver aangeboden marge (cel C52) en het fictief bruto uurtarief. </t>
  </si>
  <si>
    <t>Gedurende de uitvoering van de overeenkomst, geldt de berekening zoals aangegeven in kolom E.  Bovenop het uurtarief in cel E46 komt dan nog de vaste opslag per uur. In het geval inschrijver bijv. inschrijft met een marge van 20% en een WHK premie van 7%. Is de berekening van het tarief gedurende de uitvoering van de overeenkomst als volgt uurtarief (€10),-+ alle reserveringen (€2,09), vakantiegeld (€1,01), werkgeverslasten (€4,47) + pensioen (€0,42) + vaste opslag (€2,-) = €19,98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</si>
</sst>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0.000%"/>
  </numFmts>
  <fonts count="1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9"/>
      <color rgb="FF000000"/>
      <name val="Segoe UI"/>
      <family val="2"/>
    </font>
    <font>
      <b/>
      <sz val="14"/>
      <color theme="0"/>
      <name val="Calibri"/>
      <family val="2"/>
      <scheme val="minor"/>
    </font>
    <font>
      <sz val="11"/>
      <name val="Calibri"/>
      <family val="2"/>
      <scheme val="minor"/>
    </font>
    <font>
      <b/>
      <sz val="9"/>
      <color rgb="FF000000"/>
      <name val="Segoe UI"/>
      <family val="2"/>
    </font>
    <font>
      <b/>
      <sz val="14"/>
      <color theme="1"/>
      <name val="Calibri"/>
      <family val="2"/>
      <scheme val="minor"/>
    </font>
    <font>
      <b/>
      <sz val="14"/>
      <color rgb="FF000000"/>
      <name val="Calibri"/>
      <family val="2"/>
      <scheme val="minor"/>
    </font>
    <font>
      <b/>
      <sz val="14"/>
      <name val="Calibri"/>
      <family val="2"/>
      <scheme val="minor"/>
    </font>
  </fonts>
  <fills count="7">
    <fill>
      <patternFill patternType="none"/>
    </fill>
    <fill>
      <patternFill patternType="gray125"/>
    </fill>
    <fill>
      <patternFill patternType="solid">
        <fgColor rgb="FFFFFF00"/>
        <bgColor indexed="64"/>
      </patternFill>
    </fill>
    <fill>
      <patternFill patternType="solid">
        <fgColor rgb="FF002060"/>
        <bgColor indexed="64"/>
      </patternFill>
    </fill>
    <fill>
      <patternFill patternType="solid">
        <fgColor theme="2" tint="-0.749992370372631"/>
        <bgColor indexed="64"/>
      </patternFill>
    </fill>
    <fill>
      <patternFill patternType="solid">
        <fgColor rgb="FF00B050"/>
        <bgColor indexed="64"/>
      </patternFill>
    </fill>
    <fill>
      <patternFill patternType="solid">
        <fgColor theme="8" tint="0.39997558519241921"/>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double">
        <color auto="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top/>
      <bottom style="double">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thin">
        <color indexed="64"/>
      </left>
      <right style="medium">
        <color indexed="64"/>
      </right>
      <top style="double">
        <color indexed="64"/>
      </top>
      <bottom style="thin">
        <color indexed="64"/>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diagonal/>
    </border>
    <border>
      <left style="thin">
        <color indexed="64"/>
      </left>
      <right style="medium">
        <color indexed="64"/>
      </right>
      <top style="thin">
        <color indexed="64"/>
      </top>
      <bottom style="double">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90">
    <xf numFmtId="0" fontId="0" fillId="0" borderId="0" xfId="0"/>
    <xf numFmtId="0" fontId="2" fillId="3" borderId="1" xfId="0" applyFont="1" applyFill="1" applyBorder="1" applyAlignment="1">
      <alignment horizontal="center" vertical="center" wrapText="1"/>
    </xf>
    <xf numFmtId="9" fontId="0" fillId="0" borderId="0" xfId="0" applyNumberFormat="1"/>
    <xf numFmtId="44" fontId="0" fillId="0" borderId="0" xfId="0" applyNumberFormat="1"/>
    <xf numFmtId="10" fontId="4" fillId="0" borderId="1" xfId="2" applyNumberFormat="1" applyFont="1" applyFill="1" applyBorder="1" applyAlignment="1">
      <alignment horizontal="center" vertical="center"/>
    </xf>
    <xf numFmtId="10" fontId="7" fillId="0" borderId="1" xfId="2" applyNumberFormat="1" applyFont="1" applyFill="1" applyBorder="1" applyAlignment="1">
      <alignment horizontal="center" vertical="center" wrapText="1"/>
    </xf>
    <xf numFmtId="0" fontId="2" fillId="3" borderId="10" xfId="0" applyFont="1" applyFill="1" applyBorder="1"/>
    <xf numFmtId="0" fontId="0" fillId="0" borderId="11" xfId="0" applyBorder="1"/>
    <xf numFmtId="0" fontId="7" fillId="0" borderId="13" xfId="0" applyFont="1" applyBorder="1" applyAlignment="1">
      <alignment horizontal="right" vertical="center"/>
    </xf>
    <xf numFmtId="10" fontId="4" fillId="0" borderId="0" xfId="2" applyNumberFormat="1" applyFont="1" applyFill="1" applyBorder="1" applyAlignment="1">
      <alignment horizontal="center" vertical="center"/>
    </xf>
    <xf numFmtId="2" fontId="0" fillId="0" borderId="0" xfId="0" applyNumberFormat="1"/>
    <xf numFmtId="10" fontId="4" fillId="0" borderId="3" xfId="2" applyNumberFormat="1" applyFont="1" applyFill="1" applyBorder="1" applyAlignment="1">
      <alignment horizontal="center" vertical="center"/>
    </xf>
    <xf numFmtId="44" fontId="0" fillId="0" borderId="13" xfId="0" applyNumberFormat="1" applyBorder="1"/>
    <xf numFmtId="0" fontId="2" fillId="0" borderId="4" xfId="0" applyFont="1" applyBorder="1" applyAlignment="1">
      <alignment horizontal="center" vertical="center" wrapText="1"/>
    </xf>
    <xf numFmtId="10" fontId="7" fillId="0" borderId="2" xfId="2" applyNumberFormat="1" applyFont="1" applyFill="1" applyBorder="1" applyAlignment="1">
      <alignment horizontal="center" vertical="center" wrapText="1"/>
    </xf>
    <xf numFmtId="10" fontId="8" fillId="0" borderId="13" xfId="0" applyNumberFormat="1" applyFont="1" applyBorder="1" applyAlignment="1">
      <alignment horizontal="center"/>
    </xf>
    <xf numFmtId="0" fontId="2" fillId="3" borderId="17" xfId="0" applyFont="1" applyFill="1" applyBorder="1"/>
    <xf numFmtId="0" fontId="2" fillId="3" borderId="18" xfId="0" applyFont="1" applyFill="1" applyBorder="1" applyAlignment="1">
      <alignment horizontal="center" vertical="center" wrapText="1"/>
    </xf>
    <xf numFmtId="44" fontId="2" fillId="0" borderId="23" xfId="0" applyNumberFormat="1" applyFont="1" applyBorder="1" applyAlignment="1">
      <alignment horizontal="right"/>
    </xf>
    <xf numFmtId="0" fontId="2" fillId="3" borderId="27" xfId="0" applyFont="1" applyFill="1" applyBorder="1"/>
    <xf numFmtId="0" fontId="2" fillId="3" borderId="28" xfId="0" applyFont="1" applyFill="1" applyBorder="1" applyAlignment="1">
      <alignment horizontal="center" wrapText="1"/>
    </xf>
    <xf numFmtId="0" fontId="4" fillId="0" borderId="17" xfId="0" applyFont="1" applyBorder="1" applyAlignment="1">
      <alignment vertical="center"/>
    </xf>
    <xf numFmtId="44" fontId="0" fillId="0" borderId="18" xfId="1" applyFont="1" applyFill="1" applyBorder="1" applyProtection="1">
      <protection locked="0"/>
    </xf>
    <xf numFmtId="44" fontId="0" fillId="0" borderId="29" xfId="1" applyFont="1" applyFill="1" applyBorder="1" applyProtection="1">
      <protection locked="0"/>
    </xf>
    <xf numFmtId="0" fontId="4" fillId="0" borderId="30" xfId="0" applyFont="1" applyBorder="1" applyAlignment="1">
      <alignment vertical="center"/>
    </xf>
    <xf numFmtId="44" fontId="0" fillId="0" borderId="31" xfId="1" applyFont="1" applyFill="1" applyBorder="1" applyProtection="1">
      <protection locked="0"/>
    </xf>
    <xf numFmtId="0" fontId="0" fillId="0" borderId="32" xfId="0" applyBorder="1"/>
    <xf numFmtId="0" fontId="0" fillId="0" borderId="33" xfId="0" applyBorder="1"/>
    <xf numFmtId="0" fontId="4" fillId="0" borderId="33" xfId="0" applyFont="1" applyBorder="1" applyAlignment="1">
      <alignment vertical="center"/>
    </xf>
    <xf numFmtId="0" fontId="0" fillId="0" borderId="34" xfId="0" applyBorder="1"/>
    <xf numFmtId="10" fontId="9" fillId="0" borderId="35" xfId="2" applyNumberFormat="1" applyFont="1" applyFill="1" applyBorder="1" applyAlignment="1">
      <alignment horizontal="center" vertical="center"/>
    </xf>
    <xf numFmtId="0" fontId="7" fillId="0" borderId="19" xfId="0" applyFont="1" applyBorder="1" applyAlignment="1">
      <alignment horizontal="right" vertical="center"/>
    </xf>
    <xf numFmtId="44" fontId="1" fillId="6" borderId="22" xfId="1" applyFont="1" applyFill="1" applyBorder="1" applyAlignment="1" applyProtection="1">
      <alignment vertical="center"/>
    </xf>
    <xf numFmtId="0" fontId="7" fillId="0" borderId="0" xfId="0" applyFont="1" applyAlignment="1">
      <alignment horizontal="right" vertical="center"/>
    </xf>
    <xf numFmtId="164" fontId="9" fillId="0" borderId="0" xfId="2" applyNumberFormat="1" applyFont="1" applyFill="1" applyBorder="1" applyAlignment="1">
      <alignment horizontal="center" vertical="center"/>
    </xf>
    <xf numFmtId="10" fontId="9" fillId="0" borderId="0" xfId="2" applyNumberFormat="1" applyFont="1" applyFill="1" applyBorder="1" applyAlignment="1">
      <alignment horizontal="center" vertical="center"/>
    </xf>
    <xf numFmtId="2" fontId="9" fillId="0" borderId="20" xfId="2" applyNumberFormat="1" applyFont="1" applyFill="1" applyBorder="1" applyAlignment="1">
      <alignment horizontal="center" vertical="center"/>
    </xf>
    <xf numFmtId="44" fontId="0" fillId="0" borderId="32" xfId="1" applyFont="1" applyFill="1" applyBorder="1" applyProtection="1">
      <protection locked="0"/>
    </xf>
    <xf numFmtId="10" fontId="0" fillId="0" borderId="0" xfId="2" applyNumberFormat="1" applyFont="1"/>
    <xf numFmtId="44" fontId="0" fillId="0" borderId="28" xfId="1" applyFont="1" applyFill="1" applyBorder="1" applyAlignment="1" applyProtection="1">
      <alignment vertical="center"/>
      <protection locked="0"/>
    </xf>
    <xf numFmtId="44" fontId="0" fillId="0" borderId="0" xfId="1" applyFont="1"/>
    <xf numFmtId="164" fontId="4" fillId="0" borderId="1" xfId="2" applyNumberFormat="1" applyFont="1" applyFill="1" applyBorder="1" applyAlignment="1">
      <alignment horizontal="center" vertical="center"/>
    </xf>
    <xf numFmtId="0" fontId="10" fillId="0" borderId="2" xfId="0" applyFont="1" applyBorder="1" applyAlignment="1">
      <alignment horizontal="center" vertical="center"/>
    </xf>
    <xf numFmtId="10" fontId="4" fillId="0" borderId="5" xfId="2" applyNumberFormat="1" applyFont="1" applyFill="1" applyBorder="1" applyAlignment="1">
      <alignment horizontal="center" vertical="center"/>
    </xf>
    <xf numFmtId="10" fontId="6" fillId="0" borderId="10" xfId="2" applyNumberFormat="1" applyFont="1" applyFill="1" applyBorder="1" applyAlignment="1">
      <alignment horizontal="center" vertical="center"/>
    </xf>
    <xf numFmtId="10" fontId="4" fillId="0" borderId="7" xfId="2" applyNumberFormat="1" applyFont="1" applyFill="1" applyBorder="1" applyAlignment="1">
      <alignment horizontal="center" vertical="center"/>
    </xf>
    <xf numFmtId="0" fontId="2" fillId="0" borderId="7" xfId="0" applyFont="1" applyBorder="1"/>
    <xf numFmtId="10" fontId="4" fillId="2" borderId="1" xfId="2" applyNumberFormat="1" applyFont="1" applyFill="1" applyBorder="1" applyAlignment="1" applyProtection="1">
      <alignment horizontal="center" vertical="center"/>
      <protection locked="0"/>
    </xf>
    <xf numFmtId="0" fontId="2" fillId="3" borderId="4" xfId="0" applyFont="1" applyFill="1" applyBorder="1"/>
    <xf numFmtId="0" fontId="2" fillId="0" borderId="6" xfId="0" applyFont="1" applyBorder="1"/>
    <xf numFmtId="0" fontId="2" fillId="3" borderId="18" xfId="0" applyFont="1" applyFill="1" applyBorder="1" applyAlignment="1">
      <alignment horizontal="center" wrapText="1"/>
    </xf>
    <xf numFmtId="0" fontId="4" fillId="0" borderId="19" xfId="0" applyFont="1" applyBorder="1" applyAlignment="1">
      <alignment vertical="center"/>
    </xf>
    <xf numFmtId="9" fontId="6" fillId="2" borderId="20" xfId="2" applyFont="1" applyFill="1" applyBorder="1" applyAlignment="1" applyProtection="1">
      <alignment horizontal="center" vertical="center"/>
      <protection locked="0"/>
    </xf>
    <xf numFmtId="9" fontId="6" fillId="0" borderId="21" xfId="2" applyFont="1" applyFill="1" applyBorder="1" applyAlignment="1">
      <alignment horizontal="center" vertical="center"/>
    </xf>
    <xf numFmtId="2" fontId="8" fillId="5" borderId="13" xfId="0" applyNumberFormat="1" applyFont="1" applyFill="1" applyBorder="1" applyAlignment="1">
      <alignment horizontal="center"/>
    </xf>
    <xf numFmtId="0" fontId="3" fillId="0" borderId="32" xfId="0" applyFont="1" applyBorder="1" applyAlignment="1">
      <alignment horizontal="right"/>
    </xf>
    <xf numFmtId="0" fontId="2" fillId="0" borderId="0" xfId="0" applyFont="1"/>
    <xf numFmtId="0" fontId="2" fillId="3" borderId="18" xfId="0" applyFont="1" applyFill="1" applyBorder="1"/>
    <xf numFmtId="44" fontId="4" fillId="0" borderId="18" xfId="1" applyFont="1" applyFill="1" applyBorder="1" applyAlignment="1">
      <alignment horizontal="center" vertical="center"/>
    </xf>
    <xf numFmtId="44" fontId="0" fillId="0" borderId="18" xfId="0" applyNumberFormat="1" applyBorder="1"/>
    <xf numFmtId="0" fontId="7" fillId="0" borderId="17" xfId="0" applyFont="1" applyBorder="1" applyAlignment="1">
      <alignment vertical="center"/>
    </xf>
    <xf numFmtId="44" fontId="0" fillId="0" borderId="37" xfId="1" applyFont="1" applyFill="1" applyBorder="1" applyProtection="1">
      <protection locked="0"/>
    </xf>
    <xf numFmtId="10" fontId="4" fillId="0" borderId="2" xfId="2" applyNumberFormat="1" applyFont="1" applyFill="1" applyBorder="1" applyAlignment="1">
      <alignment horizontal="center" vertical="center"/>
    </xf>
    <xf numFmtId="10" fontId="7" fillId="0" borderId="7" xfId="2" applyNumberFormat="1" applyFont="1" applyFill="1" applyBorder="1" applyAlignment="1">
      <alignment horizontal="center" vertical="center" wrapText="1"/>
    </xf>
    <xf numFmtId="44" fontId="0" fillId="0" borderId="38" xfId="0" applyNumberFormat="1" applyBorder="1"/>
    <xf numFmtId="0" fontId="0" fillId="0" borderId="39" xfId="0" applyBorder="1"/>
    <xf numFmtId="9" fontId="0" fillId="0" borderId="4" xfId="2" applyFont="1" applyBorder="1" applyAlignment="1">
      <alignment horizontal="center" vertical="center"/>
    </xf>
    <xf numFmtId="9" fontId="0" fillId="0" borderId="5" xfId="2" applyFont="1" applyFill="1" applyBorder="1" applyAlignment="1">
      <alignment horizontal="center" vertical="center"/>
    </xf>
    <xf numFmtId="44" fontId="0" fillId="0" borderId="29" xfId="1" applyFont="1" applyFill="1" applyBorder="1" applyAlignment="1">
      <alignment horizontal="center" vertical="center"/>
    </xf>
    <xf numFmtId="0" fontId="0" fillId="0" borderId="27" xfId="0" applyBorder="1"/>
    <xf numFmtId="44" fontId="0" fillId="0" borderId="1" xfId="2" applyNumberFormat="1" applyFont="1" applyBorder="1" applyAlignment="1">
      <alignment horizontal="center" vertical="center"/>
    </xf>
    <xf numFmtId="9" fontId="0" fillId="0" borderId="10" xfId="2" applyFont="1" applyFill="1" applyBorder="1" applyAlignment="1">
      <alignment horizontal="center" vertical="center"/>
    </xf>
    <xf numFmtId="44" fontId="0" fillId="0" borderId="28" xfId="1" applyFont="1" applyFill="1" applyBorder="1" applyAlignment="1">
      <alignment horizontal="center" vertical="center"/>
    </xf>
    <xf numFmtId="0" fontId="5" fillId="4" borderId="14" xfId="0" applyFont="1" applyFill="1" applyBorder="1" applyAlignment="1">
      <alignment horizontal="center"/>
    </xf>
    <xf numFmtId="0" fontId="5" fillId="4" borderId="15" xfId="0" applyFont="1" applyFill="1" applyBorder="1" applyAlignment="1">
      <alignment horizontal="center"/>
    </xf>
    <xf numFmtId="0" fontId="5" fillId="4" borderId="16" xfId="0" applyFont="1" applyFill="1" applyBorder="1" applyAlignment="1">
      <alignment horizontal="center"/>
    </xf>
    <xf numFmtId="0" fontId="5" fillId="4" borderId="24" xfId="0" applyFont="1" applyFill="1" applyBorder="1" applyAlignment="1">
      <alignment horizontal="center"/>
    </xf>
    <xf numFmtId="0" fontId="5" fillId="4" borderId="25" xfId="0" applyFont="1" applyFill="1" applyBorder="1" applyAlignment="1">
      <alignment horizontal="center"/>
    </xf>
    <xf numFmtId="0" fontId="5" fillId="4" borderId="26" xfId="0" applyFont="1" applyFill="1" applyBorder="1" applyAlignment="1">
      <alignment horizontal="center"/>
    </xf>
    <xf numFmtId="0" fontId="5" fillId="3" borderId="9" xfId="0" applyFont="1" applyFill="1" applyBorder="1" applyAlignment="1">
      <alignment horizontal="left"/>
    </xf>
    <xf numFmtId="0" fontId="0" fillId="0" borderId="1" xfId="0" applyBorder="1" applyAlignment="1">
      <alignment vertical="top" wrapText="1"/>
    </xf>
    <xf numFmtId="0" fontId="0" fillId="0" borderId="6" xfId="0" applyBorder="1" applyAlignment="1">
      <alignment vertical="top" wrapText="1"/>
    </xf>
    <xf numFmtId="0" fontId="0" fillId="0" borderId="2" xfId="0" applyBorder="1" applyAlignment="1">
      <alignment vertical="top" wrapText="1"/>
    </xf>
    <xf numFmtId="0" fontId="0" fillId="0" borderId="11" xfId="0" applyBorder="1" applyAlignment="1">
      <alignment vertical="top" wrapText="1"/>
    </xf>
    <xf numFmtId="0" fontId="0" fillId="0" borderId="8" xfId="0" applyBorder="1" applyAlignment="1">
      <alignment vertical="top" wrapText="1"/>
    </xf>
    <xf numFmtId="0" fontId="0" fillId="0" borderId="9" xfId="0" applyBorder="1" applyAlignment="1">
      <alignment vertical="top" wrapText="1"/>
    </xf>
    <xf numFmtId="0" fontId="0" fillId="0" borderId="12" xfId="0" applyBorder="1" applyAlignment="1">
      <alignment vertical="top" wrapText="1"/>
    </xf>
    <xf numFmtId="0" fontId="0" fillId="0" borderId="7" xfId="0" applyBorder="1" applyAlignment="1">
      <alignment vertical="top"/>
    </xf>
    <xf numFmtId="0" fontId="0" fillId="0" borderId="0" xfId="0" applyAlignment="1">
      <alignment vertical="top"/>
    </xf>
    <xf numFmtId="0" fontId="0" fillId="0" borderId="36" xfId="0" applyBorder="1" applyAlignment="1">
      <alignment vertical="top"/>
    </xf>
  </cellXfs>
  <cellStyles count="3">
    <cellStyle name="Procent" xfId="2" builtinId="5"/>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1932305</xdr:colOff>
      <xdr:row>0</xdr:row>
      <xdr:rowOff>19050</xdr:rowOff>
    </xdr:from>
    <xdr:to>
      <xdr:col>5</xdr:col>
      <xdr:colOff>86783</xdr:colOff>
      <xdr:row>12</xdr:row>
      <xdr:rowOff>91863</xdr:rowOff>
    </xdr:to>
    <xdr:pic>
      <xdr:nvPicPr>
        <xdr:cNvPr id="2" name="Afbeelding 1">
          <a:extLst>
            <a:ext uri="{FF2B5EF4-FFF2-40B4-BE49-F238E27FC236}">
              <a16:creationId xmlns:a16="http://schemas.microsoft.com/office/drawing/2014/main" id="{AF31306D-4266-4CB9-940A-7C5B7F6CBA3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41905" y="19050"/>
          <a:ext cx="5822103" cy="2244513"/>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19A21-639D-495A-ACB3-4013672E68EA}">
  <dimension ref="B4:K66"/>
  <sheetViews>
    <sheetView showGridLines="0" tabSelected="1" topLeftCell="B13" zoomScale="85" zoomScaleNormal="85" workbookViewId="0">
      <selection activeCell="G17" sqref="G17"/>
    </sheetView>
  </sheetViews>
  <sheetFormatPr defaultRowHeight="15" x14ac:dyDescent="0.25"/>
  <cols>
    <col min="2" max="2" width="59.5703125" customWidth="1"/>
    <col min="3" max="3" width="18.85546875" customWidth="1"/>
    <col min="4" max="4" width="15" customWidth="1"/>
    <col min="5" max="5" width="18.28515625" customWidth="1"/>
    <col min="7" max="7" width="20.5703125" customWidth="1"/>
  </cols>
  <sheetData>
    <row r="4" spans="2:5" x14ac:dyDescent="0.25">
      <c r="E4" t="e">
        <f>+B:HB14EB:H</f>
        <v>#NAME?</v>
      </c>
    </row>
    <row r="13" spans="2:5" ht="15.75" thickBot="1" x14ac:dyDescent="0.3"/>
    <row r="14" spans="2:5" ht="18.75" x14ac:dyDescent="0.3">
      <c r="B14" s="73" t="s">
        <v>2</v>
      </c>
      <c r="C14" s="74"/>
      <c r="D14" s="74"/>
      <c r="E14" s="75"/>
    </row>
    <row r="15" spans="2:5" x14ac:dyDescent="0.25">
      <c r="B15" s="16"/>
      <c r="C15" s="1" t="s">
        <v>9</v>
      </c>
      <c r="D15" s="13"/>
      <c r="E15" s="17" t="s">
        <v>0</v>
      </c>
    </row>
    <row r="16" spans="2:5" x14ac:dyDescent="0.25">
      <c r="B16" s="65" t="s">
        <v>1</v>
      </c>
      <c r="C16" s="66">
        <v>1</v>
      </c>
      <c r="D16" s="67"/>
      <c r="E16" s="68">
        <v>10</v>
      </c>
    </row>
    <row r="17" spans="2:11" x14ac:dyDescent="0.25">
      <c r="B17" s="69" t="s">
        <v>27</v>
      </c>
      <c r="C17" s="70">
        <f>SUM(E30-7.86)</f>
        <v>5.2349304000000005</v>
      </c>
      <c r="D17" s="71"/>
      <c r="E17" s="72"/>
      <c r="H17" s="40"/>
    </row>
    <row r="18" spans="2:11" x14ac:dyDescent="0.25">
      <c r="B18" s="27"/>
      <c r="E18" s="26"/>
      <c r="J18" s="3"/>
      <c r="K18" s="3"/>
    </row>
    <row r="19" spans="2:11" ht="15.75" thickBot="1" x14ac:dyDescent="0.3">
      <c r="B19" s="27"/>
      <c r="E19" s="55"/>
    </row>
    <row r="20" spans="2:11" ht="18.75" x14ac:dyDescent="0.3">
      <c r="B20" s="76" t="s">
        <v>20</v>
      </c>
      <c r="C20" s="77"/>
      <c r="D20" s="77"/>
      <c r="E20" s="78"/>
    </row>
    <row r="21" spans="2:11" ht="30" x14ac:dyDescent="0.25">
      <c r="B21" s="19" t="s">
        <v>10</v>
      </c>
      <c r="C21" s="6"/>
      <c r="D21" s="42"/>
      <c r="E21" s="20" t="s">
        <v>19</v>
      </c>
      <c r="K21" s="38"/>
    </row>
    <row r="22" spans="2:11" x14ac:dyDescent="0.25">
      <c r="B22" s="21" t="s">
        <v>3</v>
      </c>
      <c r="C22" s="11">
        <v>8.7300000000000003E-2</v>
      </c>
      <c r="D22" s="43"/>
      <c r="E22" s="22">
        <f t="shared" ref="E22:E26" si="0">SUM(C22*$E$16)</f>
        <v>0.873</v>
      </c>
    </row>
    <row r="23" spans="2:11" x14ac:dyDescent="0.25">
      <c r="B23" s="21" t="s">
        <v>4</v>
      </c>
      <c r="C23" s="4">
        <v>2.18E-2</v>
      </c>
      <c r="D23" s="43"/>
      <c r="E23" s="22">
        <f t="shared" si="0"/>
        <v>0.218</v>
      </c>
    </row>
    <row r="24" spans="2:11" x14ac:dyDescent="0.25">
      <c r="B24" s="21" t="s">
        <v>6</v>
      </c>
      <c r="C24" s="4">
        <v>2.6200000000000001E-2</v>
      </c>
      <c r="D24" s="43"/>
      <c r="E24" s="22">
        <f t="shared" si="0"/>
        <v>0.26200000000000001</v>
      </c>
    </row>
    <row r="25" spans="2:11" x14ac:dyDescent="0.25">
      <c r="B25" s="21" t="s">
        <v>5</v>
      </c>
      <c r="C25" s="4">
        <v>6.0000000000000001E-3</v>
      </c>
      <c r="D25" s="43"/>
      <c r="E25" s="23">
        <f t="shared" si="0"/>
        <v>0.06</v>
      </c>
    </row>
    <row r="26" spans="2:11" ht="15.75" thickBot="1" x14ac:dyDescent="0.3">
      <c r="B26" s="21" t="s">
        <v>36</v>
      </c>
      <c r="C26" s="4">
        <v>6.7500000000000004E-2</v>
      </c>
      <c r="D26" s="43"/>
      <c r="E26" s="61">
        <f t="shared" si="0"/>
        <v>0.67500000000000004</v>
      </c>
    </row>
    <row r="27" spans="2:11" ht="34.9" customHeight="1" thickTop="1" x14ac:dyDescent="0.25">
      <c r="B27" s="24"/>
      <c r="C27" s="7"/>
      <c r="D27" s="5" t="s">
        <v>16</v>
      </c>
      <c r="E27" s="25">
        <f>SUM(E22+E26+E16+E24+E23+E25)</f>
        <v>12.088000000000001</v>
      </c>
    </row>
    <row r="28" spans="2:11" ht="18" customHeight="1" x14ac:dyDescent="0.25">
      <c r="B28" s="19" t="s">
        <v>11</v>
      </c>
      <c r="C28" s="6"/>
      <c r="D28" s="14"/>
      <c r="E28" s="37"/>
    </row>
    <row r="29" spans="2:11" ht="16.149999999999999" customHeight="1" x14ac:dyDescent="0.25">
      <c r="B29" s="21" t="s">
        <v>17</v>
      </c>
      <c r="C29" s="11">
        <v>8.3299999999999999E-2</v>
      </c>
      <c r="D29" s="44"/>
      <c r="E29" s="39">
        <f>SUM(E27*C29)</f>
        <v>1.0069304000000001</v>
      </c>
      <c r="G29" s="3"/>
    </row>
    <row r="30" spans="2:11" ht="47.45" customHeight="1" x14ac:dyDescent="0.25">
      <c r="B30" s="24"/>
      <c r="C30" s="62"/>
      <c r="D30" s="5" t="s">
        <v>37</v>
      </c>
      <c r="E30" s="22">
        <f>SUM(E27+E29)</f>
        <v>13.094930400000001</v>
      </c>
      <c r="G30" s="3"/>
    </row>
    <row r="31" spans="2:11" x14ac:dyDescent="0.25">
      <c r="B31" s="19" t="s">
        <v>8</v>
      </c>
      <c r="C31" s="6"/>
      <c r="D31" s="56"/>
      <c r="E31" s="57"/>
    </row>
    <row r="32" spans="2:11" x14ac:dyDescent="0.25">
      <c r="B32" s="21" t="s">
        <v>26</v>
      </c>
      <c r="C32" s="11">
        <v>0.08</v>
      </c>
      <c r="D32" s="45"/>
      <c r="E32" s="58">
        <f>SUM(C17*C32)</f>
        <v>0.41879443200000005</v>
      </c>
      <c r="J32" s="3"/>
      <c r="K32" s="3"/>
    </row>
    <row r="33" spans="2:11" x14ac:dyDescent="0.25">
      <c r="B33" s="27"/>
      <c r="D33" s="63"/>
      <c r="E33" s="64"/>
    </row>
    <row r="34" spans="2:11" x14ac:dyDescent="0.25">
      <c r="B34" s="19" t="s">
        <v>12</v>
      </c>
      <c r="C34" s="6"/>
      <c r="D34" s="46"/>
      <c r="E34" s="26"/>
      <c r="J34" s="3"/>
      <c r="K34" s="3"/>
    </row>
    <row r="35" spans="2:11" x14ac:dyDescent="0.25">
      <c r="B35" s="21" t="s">
        <v>13</v>
      </c>
      <c r="C35" s="11">
        <v>7.6399999999999996E-2</v>
      </c>
      <c r="D35" s="45"/>
      <c r="E35" s="26"/>
      <c r="J35" s="3"/>
      <c r="K35" s="3"/>
    </row>
    <row r="36" spans="2:11" x14ac:dyDescent="0.25">
      <c r="B36" s="21" t="s">
        <v>14</v>
      </c>
      <c r="C36" s="4">
        <v>7.6100000000000001E-2</v>
      </c>
      <c r="D36" s="45"/>
      <c r="E36" s="26"/>
    </row>
    <row r="37" spans="2:11" x14ac:dyDescent="0.25">
      <c r="B37" s="21" t="s">
        <v>35</v>
      </c>
      <c r="C37" s="4">
        <v>1.5E-3</v>
      </c>
      <c r="D37" s="45"/>
      <c r="E37" s="26"/>
    </row>
    <row r="38" spans="2:11" x14ac:dyDescent="0.25">
      <c r="B38" s="21" t="s">
        <v>21</v>
      </c>
      <c r="C38" s="4">
        <v>5.7999999999999996E-3</v>
      </c>
      <c r="D38" s="45"/>
      <c r="E38" s="26"/>
    </row>
    <row r="39" spans="2:11" x14ac:dyDescent="0.25">
      <c r="B39" s="21" t="s">
        <v>22</v>
      </c>
      <c r="C39" s="4">
        <v>6.6799999999999998E-2</v>
      </c>
      <c r="D39" s="45"/>
      <c r="E39" s="26"/>
    </row>
    <row r="40" spans="2:11" x14ac:dyDescent="0.25">
      <c r="B40" s="21" t="s">
        <v>7</v>
      </c>
      <c r="C40" s="4">
        <v>1.1599999999999999E-2</v>
      </c>
      <c r="D40" s="45"/>
      <c r="E40" s="26"/>
    </row>
    <row r="41" spans="2:11" x14ac:dyDescent="0.25">
      <c r="B41" s="21" t="s">
        <v>40</v>
      </c>
      <c r="C41" s="4">
        <v>2.1999999999999999E-2</v>
      </c>
      <c r="D41" s="45"/>
      <c r="E41" s="26"/>
    </row>
    <row r="42" spans="2:11" x14ac:dyDescent="0.25">
      <c r="B42" s="21" t="s">
        <v>15</v>
      </c>
      <c r="C42" s="41">
        <v>7.5000000000000002E-4</v>
      </c>
      <c r="D42" s="45"/>
      <c r="E42" s="26"/>
    </row>
    <row r="43" spans="2:11" x14ac:dyDescent="0.25">
      <c r="B43" s="21" t="s">
        <v>24</v>
      </c>
      <c r="C43" s="4">
        <v>1.0200000000000001E-2</v>
      </c>
      <c r="D43" s="56"/>
      <c r="E43" s="26"/>
    </row>
    <row r="44" spans="2:11" x14ac:dyDescent="0.25">
      <c r="B44" s="21" t="s">
        <v>25</v>
      </c>
      <c r="C44" s="47"/>
      <c r="D44" s="45"/>
      <c r="E44" s="57"/>
    </row>
    <row r="45" spans="2:11" x14ac:dyDescent="0.25">
      <c r="B45" s="60" t="s">
        <v>33</v>
      </c>
      <c r="C45" s="4">
        <f>SUM(C35:C44)</f>
        <v>0.27114999999999995</v>
      </c>
      <c r="D45" s="45"/>
      <c r="E45" s="58">
        <f>SUM(C45*E30)</f>
        <v>3.5506903779599996</v>
      </c>
    </row>
    <row r="46" spans="2:11" ht="60" x14ac:dyDescent="0.25">
      <c r="B46" s="28"/>
      <c r="C46" s="9"/>
      <c r="D46" s="5" t="s">
        <v>34</v>
      </c>
      <c r="E46" s="59">
        <f>SUM(E32+E45+E30)</f>
        <v>17.06441520996</v>
      </c>
      <c r="H46" s="10"/>
      <c r="I46" s="10"/>
      <c r="J46" s="10"/>
    </row>
    <row r="47" spans="2:11" ht="19.5" thickBot="1" x14ac:dyDescent="0.3">
      <c r="B47" s="31"/>
      <c r="C47" s="36"/>
      <c r="D47" s="30"/>
      <c r="E47" s="29"/>
    </row>
    <row r="48" spans="2:11" ht="18.75" x14ac:dyDescent="0.25">
      <c r="B48" s="33"/>
      <c r="C48" s="34"/>
      <c r="D48" s="35"/>
    </row>
    <row r="49" spans="2:7" ht="15.75" thickBot="1" x14ac:dyDescent="0.3"/>
    <row r="50" spans="2:7" ht="18.75" x14ac:dyDescent="0.3">
      <c r="B50" s="76" t="s">
        <v>18</v>
      </c>
      <c r="C50" s="77"/>
      <c r="D50" s="77"/>
      <c r="E50" s="78"/>
    </row>
    <row r="51" spans="2:7" ht="33.6" customHeight="1" x14ac:dyDescent="0.25">
      <c r="B51" s="16"/>
      <c r="C51" s="48" t="s">
        <v>9</v>
      </c>
      <c r="D51" s="49"/>
      <c r="E51" s="50" t="s">
        <v>23</v>
      </c>
    </row>
    <row r="52" spans="2:7" ht="15.75" thickBot="1" x14ac:dyDescent="0.3">
      <c r="B52" s="51" t="s">
        <v>31</v>
      </c>
      <c r="C52" s="52"/>
      <c r="D52" s="53"/>
      <c r="E52" s="32">
        <f>SUM(C52*E16)</f>
        <v>0</v>
      </c>
    </row>
    <row r="53" spans="2:7" ht="15.75" thickBot="1" x14ac:dyDescent="0.3">
      <c r="C53" s="2"/>
      <c r="D53" s="2"/>
      <c r="E53" s="18" t="s">
        <v>38</v>
      </c>
    </row>
    <row r="54" spans="2:7" ht="19.5" thickTop="1" x14ac:dyDescent="0.3">
      <c r="B54" s="8" t="s">
        <v>32</v>
      </c>
      <c r="C54" s="54">
        <f>SUM((C52+C45+C29+C26+C16+C25+C24+C23+C22+C32))</f>
        <v>1.6432499999999999</v>
      </c>
      <c r="D54" s="15"/>
      <c r="E54" s="12"/>
    </row>
    <row r="55" spans="2:7" ht="14.45" customHeight="1" x14ac:dyDescent="0.25"/>
    <row r="57" spans="2:7" ht="18.75" x14ac:dyDescent="0.3">
      <c r="B57" s="79" t="s">
        <v>30</v>
      </c>
      <c r="C57" s="79"/>
      <c r="D57" s="79"/>
      <c r="E57" s="79"/>
      <c r="F57" s="79"/>
      <c r="G57" s="79"/>
    </row>
    <row r="58" spans="2:7" x14ac:dyDescent="0.25">
      <c r="B58" s="80" t="s">
        <v>29</v>
      </c>
      <c r="C58" s="80"/>
      <c r="D58" s="80"/>
      <c r="E58" s="80"/>
      <c r="F58" s="80"/>
      <c r="G58" s="80"/>
    </row>
    <row r="59" spans="2:7" ht="9.6" customHeight="1" x14ac:dyDescent="0.25">
      <c r="B59" s="80"/>
      <c r="C59" s="80"/>
      <c r="D59" s="80"/>
      <c r="E59" s="80"/>
      <c r="F59" s="80"/>
      <c r="G59" s="80"/>
    </row>
    <row r="60" spans="2:7" ht="10.9" customHeight="1" x14ac:dyDescent="0.25">
      <c r="B60" s="81" t="s">
        <v>28</v>
      </c>
      <c r="C60" s="82"/>
      <c r="D60" s="82"/>
      <c r="E60" s="82"/>
      <c r="F60" s="82"/>
      <c r="G60" s="83"/>
    </row>
    <row r="61" spans="2:7" ht="32.25" customHeight="1" x14ac:dyDescent="0.25">
      <c r="B61" s="84"/>
      <c r="C61" s="85"/>
      <c r="D61" s="85"/>
      <c r="E61" s="85"/>
      <c r="F61" s="85"/>
      <c r="G61" s="86"/>
    </row>
    <row r="62" spans="2:7" ht="45.75" customHeight="1" x14ac:dyDescent="0.25">
      <c r="B62" s="81" t="s">
        <v>43</v>
      </c>
      <c r="C62" s="82"/>
      <c r="D62" s="82"/>
      <c r="E62" s="82"/>
      <c r="F62" s="82"/>
      <c r="G62" s="83"/>
    </row>
    <row r="63" spans="2:7" ht="22.5" customHeight="1" x14ac:dyDescent="0.25">
      <c r="B63" s="87" t="s">
        <v>42</v>
      </c>
      <c r="C63" s="88"/>
      <c r="D63" s="88"/>
      <c r="E63" s="88"/>
      <c r="F63" s="88"/>
      <c r="G63" s="89"/>
    </row>
    <row r="64" spans="2:7" ht="60.75" customHeight="1" x14ac:dyDescent="0.25">
      <c r="B64" s="80" t="s">
        <v>44</v>
      </c>
      <c r="C64" s="80"/>
      <c r="D64" s="80"/>
      <c r="E64" s="80"/>
      <c r="F64" s="80"/>
      <c r="G64" s="80"/>
    </row>
    <row r="65" spans="2:7" ht="48" customHeight="1" x14ac:dyDescent="0.25">
      <c r="B65" s="80" t="s">
        <v>39</v>
      </c>
      <c r="C65" s="80"/>
      <c r="D65" s="80"/>
      <c r="E65" s="80"/>
      <c r="F65" s="80"/>
      <c r="G65" s="80"/>
    </row>
    <row r="66" spans="2:7" x14ac:dyDescent="0.25">
      <c r="B66" s="80" t="s">
        <v>41</v>
      </c>
      <c r="C66" s="80"/>
      <c r="D66" s="80"/>
      <c r="E66" s="80"/>
      <c r="F66" s="80"/>
      <c r="G66" s="80"/>
    </row>
  </sheetData>
  <mergeCells count="10">
    <mergeCell ref="B66:G66"/>
    <mergeCell ref="B14:E14"/>
    <mergeCell ref="B20:E20"/>
    <mergeCell ref="B50:E50"/>
    <mergeCell ref="B65:G65"/>
    <mergeCell ref="B60:G61"/>
    <mergeCell ref="B58:G59"/>
    <mergeCell ref="B62:G62"/>
    <mergeCell ref="B57:G57"/>
    <mergeCell ref="B64:G64"/>
  </mergeCells>
  <pageMargins left="0.7" right="0.7" top="0.75" bottom="0.75" header="0.3" footer="0.3"/>
  <pageSetup paperSize="9" orientation="portrait" r:id="rId1"/>
  <ignoredErrors>
    <ignoredError sqref="E22:E25 E30 E26" unlockedFormula="1"/>
  </ignoredError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Prijsinvulformulier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Jitze Kooistra</dc:creator>
  <cp:lastModifiedBy>Annelies Kroes</cp:lastModifiedBy>
  <dcterms:created xsi:type="dcterms:W3CDTF">2021-04-22T10:15:45Z</dcterms:created>
  <dcterms:modified xsi:type="dcterms:W3CDTF">2023-06-06T11:22:22Z</dcterms:modified>
</cp:coreProperties>
</file>