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LMS 2022/6. NvI/"/>
    </mc:Choice>
  </mc:AlternateContent>
  <xr:revisionPtr revIDLastSave="6" documentId="8_{483FA361-9E03-4ECB-B40F-3E1BD9D7922E}" xr6:coauthVersionLast="47" xr6:coauthVersionMax="47" xr10:uidLastSave="{EFCA88F4-BFEE-46DF-8B0D-064D1CC3BB07}"/>
  <bookViews>
    <workbookView xWindow="-108" yWindow="-108" windowWidth="23256" windowHeight="12576" xr2:uid="{5212C6C7-7B89-467F-A79D-8D8BFBA87BA4}"/>
  </bookViews>
  <sheets>
    <sheet name="Leermanagementsystee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G25" i="2"/>
  <c r="G20" i="2"/>
  <c r="E25" i="2"/>
  <c r="E20" i="2"/>
  <c r="G15" i="2"/>
  <c r="G27" i="2" l="1"/>
  <c r="G30" i="2" s="1"/>
  <c r="G28" i="2"/>
</calcChain>
</file>

<file path=xl/sharedStrings.xml><?xml version="1.0" encoding="utf-8"?>
<sst xmlns="http://schemas.openxmlformats.org/spreadsheetml/2006/main" count="51" uniqueCount="42">
  <si>
    <t>Prijs excl btw</t>
  </si>
  <si>
    <t>Totaal</t>
  </si>
  <si>
    <t>Prijzenblad</t>
  </si>
  <si>
    <t>Weging</t>
  </si>
  <si>
    <t>Naam inschrijver</t>
  </si>
  <si>
    <t>Inschrijver vult alle gele cellen in.</t>
  </si>
  <si>
    <t>Prijzen mogen de in het aanbestedingsdocument genoemde maximale bedragen niet overschrijden.</t>
  </si>
  <si>
    <t>Inschrijfprijs</t>
  </si>
  <si>
    <t>Consultant (realiseert processen en / of koppelingen)</t>
  </si>
  <si>
    <t>Prijselement</t>
  </si>
  <si>
    <t>Inschrijvingen die (één van) deze maxima overtreden, worden ongeldig verklaard en daarmee uitgesloten van gunning.</t>
  </si>
  <si>
    <t>Leermanagementsysteem</t>
  </si>
  <si>
    <t>Gebruiksrecht student</t>
  </si>
  <si>
    <t>Gebruiksrecht medewerker</t>
  </si>
  <si>
    <t>Implementatie (inclusief alle vereiste koppelingen)</t>
  </si>
  <si>
    <t>Prijzen zijn exclusief btw.</t>
  </si>
  <si>
    <t>Eenmalig</t>
  </si>
  <si>
    <t>Per uur</t>
  </si>
  <si>
    <t>Trainer / opleider</t>
  </si>
  <si>
    <t>Eenheid</t>
  </si>
  <si>
    <t>Staffel gebruikersaantallen</t>
  </si>
  <si>
    <t>Totaal gebruiksrecht student</t>
  </si>
  <si>
    <t>Totaal gebruiksrecht medewerker</t>
  </si>
  <si>
    <t>Graafschap College</t>
  </si>
  <si>
    <t>&lt; 5.000</t>
  </si>
  <si>
    <t>5.000 - 7.500</t>
  </si>
  <si>
    <t>7.500 - 10.000</t>
  </si>
  <si>
    <t>&gt; 10.000</t>
  </si>
  <si>
    <t>10.000 gebruikers over 4 jaar</t>
  </si>
  <si>
    <t>&lt; 200</t>
  </si>
  <si>
    <t>200 - 400</t>
  </si>
  <si>
    <t>400 - 600</t>
  </si>
  <si>
    <t>&gt; 600</t>
  </si>
  <si>
    <t>600 gebruikers over 4 jaar</t>
  </si>
  <si>
    <t>Gebruiksrecht externen</t>
  </si>
  <si>
    <t>1700 externen over 4 jaar</t>
  </si>
  <si>
    <t>Per student per jaar</t>
  </si>
  <si>
    <t>Per medewerker per jaar</t>
  </si>
  <si>
    <t>Per externe per jaar</t>
  </si>
  <si>
    <t xml:space="preserve">De inschrijfprijs voor het gebruiksrecht per jaar mag maximaal € 12,50 excl. btw per gebruiker per jaar bedragen. Dit geldt voor elke staffelregel als maximum. </t>
  </si>
  <si>
    <t>De inschrijfprijs voor het uurtarief van een consultant mag maximaal € 170,- euro excl. btw bedragen.</t>
  </si>
  <si>
    <t>De inschrijfprijs voor het uurtarief van een trainer /opleider mag maximaal € 125,- euro excl. btw bedragen.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</si>
</sst>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vertical="center" wrapText="1"/>
    </xf>
    <xf numFmtId="14" fontId="0" fillId="0" borderId="0" xfId="0" applyNumberFormat="1"/>
    <xf numFmtId="0" fontId="0" fillId="4" borderId="1" xfId="0" applyFill="1" applyBorder="1"/>
    <xf numFmtId="164" fontId="0" fillId="0" borderId="1" xfId="0" applyNumberFormat="1" applyBorder="1"/>
    <xf numFmtId="164" fontId="0" fillId="3" borderId="2" xfId="0" applyNumberFormat="1" applyFill="1" applyBorder="1"/>
    <xf numFmtId="164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left"/>
    </xf>
    <xf numFmtId="0" fontId="0" fillId="4" borderId="1" xfId="0" applyFill="1" applyBorder="1" applyAlignment="1">
      <alignment horizontal="right"/>
    </xf>
    <xf numFmtId="0" fontId="0" fillId="0" borderId="0" xfId="0" applyAlignment="1">
      <alignment vertical="center"/>
    </xf>
    <xf numFmtId="0" fontId="0" fillId="2" borderId="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64" fontId="4" fillId="5" borderId="1" xfId="0" applyNumberFormat="1" applyFont="1" applyFill="1" applyBorder="1"/>
    <xf numFmtId="0" fontId="3" fillId="5" borderId="1" xfId="0" applyFont="1" applyFill="1" applyBorder="1" applyAlignment="1">
      <alignment wrapText="1"/>
    </xf>
    <xf numFmtId="0" fontId="0" fillId="5" borderId="0" xfId="0" applyFill="1"/>
    <xf numFmtId="0" fontId="4" fillId="0" borderId="1" xfId="0" applyFont="1" applyBorder="1" applyAlignment="1">
      <alignment wrapText="1"/>
    </xf>
    <xf numFmtId="164" fontId="0" fillId="5" borderId="1" xfId="0" applyNumberFormat="1" applyFill="1" applyBorder="1"/>
    <xf numFmtId="164" fontId="4" fillId="3" borderId="4" xfId="0" applyNumberFormat="1" applyFont="1" applyFill="1" applyBorder="1"/>
    <xf numFmtId="164" fontId="0" fillId="3" borderId="4" xfId="0" applyNumberFormat="1" applyFill="1" applyBorder="1"/>
    <xf numFmtId="0" fontId="0" fillId="0" borderId="0" xfId="0" applyProtection="1">
      <protection locked="0"/>
    </xf>
    <xf numFmtId="14" fontId="4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E6C2-1A9F-4E58-AD69-A43B317326AE}">
  <dimension ref="A1:G35"/>
  <sheetViews>
    <sheetView tabSelected="1" workbookViewId="0"/>
  </sheetViews>
  <sheetFormatPr defaultRowHeight="14.4" x14ac:dyDescent="0.3"/>
  <cols>
    <col min="1" max="1" width="19" bestFit="1" customWidth="1"/>
    <col min="2" max="2" width="44.6640625" bestFit="1" customWidth="1"/>
    <col min="3" max="3" width="18.44140625" bestFit="1" customWidth="1"/>
    <col min="4" max="4" width="23.6640625" bestFit="1" customWidth="1"/>
    <col min="5" max="5" width="19.33203125" customWidth="1"/>
    <col min="6" max="6" width="16.33203125" customWidth="1"/>
    <col min="7" max="7" width="19.44140625" customWidth="1"/>
  </cols>
  <sheetData>
    <row r="1" spans="1:7" x14ac:dyDescent="0.3">
      <c r="A1" t="s">
        <v>23</v>
      </c>
    </row>
    <row r="2" spans="1:7" x14ac:dyDescent="0.3">
      <c r="A2" t="s">
        <v>11</v>
      </c>
    </row>
    <row r="3" spans="1:7" x14ac:dyDescent="0.3">
      <c r="A3" t="s">
        <v>2</v>
      </c>
    </row>
    <row r="4" spans="1:7" x14ac:dyDescent="0.3">
      <c r="A4" s="29">
        <v>44911</v>
      </c>
    </row>
    <row r="5" spans="1:7" x14ac:dyDescent="0.3">
      <c r="A5" s="5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32" t="s">
        <v>5</v>
      </c>
      <c r="B7" s="32"/>
      <c r="C7" s="3"/>
      <c r="D7" s="3"/>
      <c r="E7" s="3"/>
      <c r="F7" s="3"/>
      <c r="G7" s="3"/>
    </row>
    <row r="8" spans="1:7" x14ac:dyDescent="0.3">
      <c r="A8" s="10" t="s">
        <v>15</v>
      </c>
      <c r="B8" s="10"/>
      <c r="C8" s="3"/>
      <c r="D8" s="3"/>
      <c r="E8" s="3"/>
      <c r="F8" s="3"/>
      <c r="G8" s="3"/>
    </row>
    <row r="9" spans="1:7" x14ac:dyDescent="0.3">
      <c r="A9" s="10" t="s">
        <v>6</v>
      </c>
      <c r="B9" s="10"/>
      <c r="C9" s="3"/>
      <c r="D9" s="3"/>
      <c r="E9" s="3"/>
      <c r="F9" s="3"/>
      <c r="G9" s="3"/>
    </row>
    <row r="10" spans="1:7" x14ac:dyDescent="0.3">
      <c r="A10" s="3"/>
      <c r="B10" s="3"/>
      <c r="C10" s="3"/>
      <c r="D10" s="3"/>
      <c r="E10" s="3"/>
      <c r="F10" s="3"/>
      <c r="G10" s="3"/>
    </row>
    <row r="11" spans="1:7" x14ac:dyDescent="0.3">
      <c r="A11" s="3"/>
      <c r="B11" s="2" t="s">
        <v>4</v>
      </c>
      <c r="C11" s="13"/>
      <c r="D11" s="28"/>
      <c r="E11" s="3"/>
      <c r="F11" s="3"/>
      <c r="G11" s="3"/>
    </row>
    <row r="12" spans="1:7" x14ac:dyDescent="0.3">
      <c r="A12" s="3"/>
      <c r="B12" s="3"/>
      <c r="C12" s="3"/>
      <c r="D12" s="3"/>
      <c r="E12" s="3"/>
      <c r="F12" s="3"/>
      <c r="G12" s="3"/>
    </row>
    <row r="14" spans="1:7" s="3" customFormat="1" x14ac:dyDescent="0.3">
      <c r="B14" s="2" t="s">
        <v>9</v>
      </c>
      <c r="C14" s="2" t="s">
        <v>19</v>
      </c>
      <c r="D14" s="2" t="s">
        <v>20</v>
      </c>
      <c r="E14" s="2" t="s">
        <v>0</v>
      </c>
      <c r="F14" s="2" t="s">
        <v>3</v>
      </c>
      <c r="G14" s="2" t="s">
        <v>1</v>
      </c>
    </row>
    <row r="15" spans="1:7" x14ac:dyDescent="0.3">
      <c r="B15" s="4" t="s">
        <v>14</v>
      </c>
      <c r="C15" s="15" t="s">
        <v>16</v>
      </c>
      <c r="D15" s="18"/>
      <c r="E15" s="14"/>
      <c r="F15" s="6">
        <v>1</v>
      </c>
      <c r="G15" s="7">
        <f>E15</f>
        <v>0</v>
      </c>
    </row>
    <row r="16" spans="1:7" x14ac:dyDescent="0.3">
      <c r="B16" s="4" t="s">
        <v>12</v>
      </c>
      <c r="C16" s="15" t="s">
        <v>36</v>
      </c>
      <c r="D16" s="17" t="s">
        <v>24</v>
      </c>
      <c r="E16" s="14"/>
      <c r="F16" s="22"/>
      <c r="G16" s="21"/>
    </row>
    <row r="17" spans="1:7" x14ac:dyDescent="0.3">
      <c r="B17" s="4"/>
      <c r="C17" s="15" t="s">
        <v>36</v>
      </c>
      <c r="D17" s="17" t="s">
        <v>25</v>
      </c>
      <c r="E17" s="14"/>
      <c r="F17" s="22"/>
      <c r="G17" s="21"/>
    </row>
    <row r="18" spans="1:7" x14ac:dyDescent="0.3">
      <c r="B18" s="4"/>
      <c r="C18" s="15" t="s">
        <v>36</v>
      </c>
      <c r="D18" s="17" t="s">
        <v>26</v>
      </c>
      <c r="E18" s="14"/>
      <c r="F18" s="22"/>
      <c r="G18" s="21"/>
    </row>
    <row r="19" spans="1:7" x14ac:dyDescent="0.3">
      <c r="B19" s="4"/>
      <c r="C19" s="15" t="s">
        <v>36</v>
      </c>
      <c r="D19" s="17" t="s">
        <v>27</v>
      </c>
      <c r="E19" s="14"/>
      <c r="F19" s="23"/>
      <c r="G19" s="21"/>
    </row>
    <row r="20" spans="1:7" ht="28.8" x14ac:dyDescent="0.3">
      <c r="B20" s="4" t="s">
        <v>21</v>
      </c>
      <c r="C20" s="15" t="s">
        <v>36</v>
      </c>
      <c r="D20" s="18"/>
      <c r="E20" s="26">
        <f>SUM(E16:E19)/4</f>
        <v>0</v>
      </c>
      <c r="F20" s="24" t="s">
        <v>28</v>
      </c>
      <c r="G20" s="7">
        <f>E20*10000*4</f>
        <v>0</v>
      </c>
    </row>
    <row r="21" spans="1:7" ht="28.8" x14ac:dyDescent="0.3">
      <c r="B21" s="4" t="s">
        <v>13</v>
      </c>
      <c r="C21" s="15" t="s">
        <v>37</v>
      </c>
      <c r="D21" s="17" t="s">
        <v>29</v>
      </c>
      <c r="E21" s="14"/>
      <c r="F21" s="22"/>
      <c r="G21" s="25"/>
    </row>
    <row r="22" spans="1:7" ht="28.8" x14ac:dyDescent="0.3">
      <c r="B22" s="4"/>
      <c r="C22" s="15" t="s">
        <v>37</v>
      </c>
      <c r="D22" s="17" t="s">
        <v>30</v>
      </c>
      <c r="E22" s="14"/>
      <c r="F22" s="22"/>
      <c r="G22" s="25"/>
    </row>
    <row r="23" spans="1:7" ht="28.8" x14ac:dyDescent="0.3">
      <c r="B23" s="4"/>
      <c r="C23" s="15" t="s">
        <v>37</v>
      </c>
      <c r="D23" s="17" t="s">
        <v>31</v>
      </c>
      <c r="E23" s="14"/>
      <c r="F23" s="22"/>
      <c r="G23" s="25"/>
    </row>
    <row r="24" spans="1:7" ht="28.8" x14ac:dyDescent="0.3">
      <c r="B24" s="4"/>
      <c r="C24" s="15" t="s">
        <v>37</v>
      </c>
      <c r="D24" s="17" t="s">
        <v>32</v>
      </c>
      <c r="E24" s="14"/>
      <c r="F24" s="22"/>
      <c r="G24" s="25"/>
    </row>
    <row r="25" spans="1:7" ht="28.8" x14ac:dyDescent="0.3">
      <c r="B25" s="4" t="s">
        <v>22</v>
      </c>
      <c r="C25" s="15" t="s">
        <v>37</v>
      </c>
      <c r="D25" s="18"/>
      <c r="E25" s="27">
        <f>SUM(E21:E24)/4</f>
        <v>0</v>
      </c>
      <c r="F25" s="24" t="s">
        <v>33</v>
      </c>
      <c r="G25" s="7">
        <f>E25*600*4</f>
        <v>0</v>
      </c>
    </row>
    <row r="26" spans="1:7" ht="28.8" x14ac:dyDescent="0.3">
      <c r="B26" s="4" t="s">
        <v>34</v>
      </c>
      <c r="C26" s="15" t="s">
        <v>38</v>
      </c>
      <c r="D26" s="18"/>
      <c r="E26" s="14"/>
      <c r="F26" s="24" t="s">
        <v>35</v>
      </c>
      <c r="G26" s="7">
        <f>E26*1700*4</f>
        <v>0</v>
      </c>
    </row>
    <row r="27" spans="1:7" x14ac:dyDescent="0.3">
      <c r="B27" s="1" t="s">
        <v>8</v>
      </c>
      <c r="C27" s="16" t="s">
        <v>17</v>
      </c>
      <c r="D27" s="19"/>
      <c r="E27" s="14"/>
      <c r="F27" s="11">
        <v>1000</v>
      </c>
      <c r="G27" s="7">
        <f>E27*1000</f>
        <v>0</v>
      </c>
    </row>
    <row r="28" spans="1:7" x14ac:dyDescent="0.3">
      <c r="B28" s="1" t="s">
        <v>18</v>
      </c>
      <c r="C28" s="16" t="s">
        <v>17</v>
      </c>
      <c r="D28" s="20"/>
      <c r="E28" s="9"/>
      <c r="F28" s="6">
        <v>500</v>
      </c>
      <c r="G28" s="7">
        <f>E28*500</f>
        <v>0</v>
      </c>
    </row>
    <row r="30" spans="1:7" x14ac:dyDescent="0.3">
      <c r="E30" s="30" t="s">
        <v>7</v>
      </c>
      <c r="F30" s="31"/>
      <c r="G30" s="8">
        <f>SUM(G15:G28)</f>
        <v>0</v>
      </c>
    </row>
    <row r="32" spans="1:7" x14ac:dyDescent="0.3">
      <c r="A32" s="12" t="s">
        <v>39</v>
      </c>
    </row>
    <row r="33" spans="1:1" ht="13.95" customHeight="1" x14ac:dyDescent="0.3">
      <c r="A33" s="12" t="s">
        <v>40</v>
      </c>
    </row>
    <row r="34" spans="1:1" x14ac:dyDescent="0.3">
      <c r="A34" s="12" t="s">
        <v>41</v>
      </c>
    </row>
    <row r="35" spans="1:1" x14ac:dyDescent="0.3">
      <c r="A35" s="12" t="s">
        <v>10</v>
      </c>
    </row>
  </sheetData>
  <sheetProtection algorithmName="SHA-512" hashValue="9ZVPtGjf4Wc3YVgCClsMZDeDta75vQ8+ltUdENAynxANBiF8m4UrjgWR1kodl2tuHwAper/llR7vut4/34RIqA==" saltValue="DS0acpbQfmSTrOayf+wgAQ==" spinCount="100000" sheet="1" objects="1" scenarios="1"/>
  <mergeCells count="2">
    <mergeCell ref="E30:F30"/>
    <mergeCell ref="A7:B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8EC10B-453F-48DF-AEE3-3FAD7E440800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718f682f-1aee-4659-8d2c-29e8773f526d"/>
    <ds:schemaRef ds:uri="http://schemas.microsoft.com/office/2006/documentManagement/types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267AA6-0640-43A1-94D3-8D69ADD3C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4858DA-1BAF-4F50-AF13-D768E7D58B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Leermanagementsysteem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Merel Swinkels | InkoopMeesters</cp:lastModifiedBy>
  <dcterms:created xsi:type="dcterms:W3CDTF">2020-10-16T11:37:25Z</dcterms:created>
  <dcterms:modified xsi:type="dcterms:W3CDTF">2022-12-16T13:33:57Z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