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goon-my.sharepoint.com/personal/moltvoort_zone_college/Documents/Aanbestedingen/Afvaldiensten/2023/stukken voor publicatie/"/>
    </mc:Choice>
  </mc:AlternateContent>
  <xr:revisionPtr revIDLastSave="0" documentId="8_{2686AF3D-D541-4FFB-8D0E-5CED6EBF8E93}" xr6:coauthVersionLast="47" xr6:coauthVersionMax="47" xr10:uidLastSave="{00000000-0000-0000-0000-000000000000}"/>
  <bookViews>
    <workbookView xWindow="28680" yWindow="-120" windowWidth="29040" windowHeight="15840" tabRatio="500" activeTab="1" xr2:uid="{00000000-000D-0000-FFFF-FFFF00000000}"/>
  </bookViews>
  <sheets>
    <sheet name="Toelichting" sheetId="6" r:id="rId1"/>
    <sheet name="Containers en verwerking" sheetId="1" r:id="rId2"/>
    <sheet name="Afroep en optionele prijzen" sheetId="5" r:id="rId3"/>
  </sheets>
  <definedNames>
    <definedName name="_xlnm.Print_Area" localSheetId="2">'Afroep en optionele prijzen'!$A$1:$G$19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6" i="1" l="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M60" i="1" l="1"/>
  <c r="M18" i="1"/>
  <c r="M8" i="1"/>
  <c r="M59" i="1"/>
  <c r="M66" i="1"/>
  <c r="M14" i="1"/>
  <c r="M24" i="1"/>
  <c r="M16" i="1"/>
  <c r="M41" i="1"/>
  <c r="M76" i="1"/>
  <c r="M75" i="1"/>
  <c r="M74" i="1"/>
  <c r="M73" i="1"/>
  <c r="M72" i="1"/>
  <c r="M71" i="1"/>
  <c r="M70" i="1"/>
  <c r="M69" i="1"/>
  <c r="M67" i="1"/>
  <c r="M65" i="1"/>
  <c r="M64" i="1"/>
  <c r="M63" i="1"/>
  <c r="M62" i="1"/>
  <c r="M61" i="1"/>
  <c r="M58" i="1"/>
  <c r="M57" i="1"/>
  <c r="M56" i="1"/>
  <c r="M55" i="1"/>
  <c r="M54" i="1"/>
  <c r="M53" i="1"/>
  <c r="M52" i="1"/>
  <c r="M51" i="1"/>
  <c r="M50" i="1"/>
  <c r="M49" i="1"/>
  <c r="M48" i="1"/>
  <c r="M47" i="1"/>
  <c r="M46" i="1"/>
  <c r="M45" i="1"/>
  <c r="M44" i="1"/>
  <c r="M43" i="1"/>
  <c r="M42" i="1"/>
  <c r="M40" i="1"/>
  <c r="M39" i="1"/>
  <c r="M38" i="1"/>
  <c r="M37" i="1"/>
  <c r="M36" i="1"/>
  <c r="M35" i="1"/>
  <c r="M34" i="1"/>
  <c r="M33" i="1"/>
  <c r="M32" i="1"/>
  <c r="M31" i="1"/>
  <c r="M30" i="1"/>
  <c r="M29" i="1"/>
  <c r="M28" i="1"/>
  <c r="M27" i="1"/>
  <c r="M26" i="1"/>
  <c r="M25" i="1"/>
  <c r="M23" i="1"/>
  <c r="M22" i="1"/>
  <c r="M21" i="1"/>
  <c r="M20" i="1"/>
  <c r="M19" i="1"/>
  <c r="M17" i="1"/>
  <c r="M15" i="1"/>
  <c r="M13" i="1"/>
  <c r="M12" i="1"/>
  <c r="M11" i="1"/>
  <c r="M10" i="1"/>
  <c r="M9" i="1"/>
  <c r="M7" i="1"/>
  <c r="M6" i="1"/>
  <c r="M5" i="1"/>
  <c r="M4" i="1"/>
  <c r="M3" i="1"/>
  <c r="M2" i="1"/>
  <c r="M78" i="1" l="1"/>
  <c r="L77" i="1"/>
</calcChain>
</file>

<file path=xl/sharedStrings.xml><?xml version="1.0" encoding="utf-8"?>
<sst xmlns="http://schemas.openxmlformats.org/spreadsheetml/2006/main" count="404" uniqueCount="143">
  <si>
    <t>Locatie</t>
  </si>
  <si>
    <t>Afvalstroom</t>
  </si>
  <si>
    <t>Enschede</t>
  </si>
  <si>
    <t>Restafval</t>
  </si>
  <si>
    <t>afroep</t>
  </si>
  <si>
    <t>Papier/Karton</t>
  </si>
  <si>
    <t>Mestafval</t>
  </si>
  <si>
    <t>Almelo</t>
  </si>
  <si>
    <t>Twello</t>
  </si>
  <si>
    <t>Doetinchem</t>
  </si>
  <si>
    <t>Borculo</t>
  </si>
  <si>
    <t>Lochem</t>
  </si>
  <si>
    <t>6m3</t>
  </si>
  <si>
    <t>Glas</t>
  </si>
  <si>
    <t>Puin container</t>
  </si>
  <si>
    <t>Algemeen</t>
  </si>
  <si>
    <t xml:space="preserve">Vul alle kostencomponenten in </t>
  </si>
  <si>
    <t>Containers en verwerking</t>
  </si>
  <si>
    <t>Afwijkingen in frequentie (lediging), kilo's en aantal containers worden verrekend op basis van aangeboden prijzen</t>
  </si>
  <si>
    <t>Blad</t>
  </si>
  <si>
    <t xml:space="preserve">De totale kosten worden beoordeeld als bedrag </t>
  </si>
  <si>
    <t>Indien sprake is van opbrengsten (waarde van de grondstof) dient dit te worden verdisconteerd in de kosten verwerking</t>
  </si>
  <si>
    <t>Afroepprijzen</t>
  </si>
  <si>
    <t>PS-hardschuim</t>
  </si>
  <si>
    <t>Zwolle</t>
  </si>
  <si>
    <t>Aantal containers</t>
  </si>
  <si>
    <t>In de kosten dienen alle wettelijke lasten en de in de Eisen aan de uitvoering opgenomen aspecten te zijn verdisconteerd</t>
  </si>
  <si>
    <t xml:space="preserve">Type beschrijving wil zeggen dat een korte toelichting wordt gegeven over de container en de werkwijze. </t>
  </si>
  <si>
    <t>Afvalbakken</t>
  </si>
  <si>
    <t>Optionele prijzen</t>
  </si>
  <si>
    <t>Verzoek om losse prijzen per afvalbak voor de aanschaf (koop) voor verrekening van mogelijke afname in de toekomst.</t>
  </si>
  <si>
    <t xml:space="preserve">De afvalbakken in de binnenmilieustraat worden optioneel meegenomen. Deze zijn nog niet aan vervanging toe. De afvalbakken voldoen aan de volgende eisen: 
- afvalbakken voor minimaal vier afvalstromen zoals papier, plastic, GFT en restafval.
- de afvalbakken zijn modulair en eenvoudig onderling koppelbaar. Er zitten losse dekselkappen op. 
- de afvalbakken zijn van duurzaam materiaal gemaakt.
- de afvalbakken zijn in twee verschillende maten verkrijgbaar
- de in te zetten afvalbakken dienen technisch in goede staat te zijn
- de afvalbakken voldoen aan het kleurenschema van Opdrachtgever:
•	Restafval = grijs 
•	Plastic (schoon en vervuild) = oranje 
•	KCA = rood 
•	Groen/ GFT = groen 
•	Papier/karton = blauw 
•	Glas = geel. </t>
  </si>
  <si>
    <t>Totale kosten per jaar</t>
  </si>
  <si>
    <t>Verzoek om lossen prijzen aan te leveren voor verrekening in de toekomst. Prijs voor de containers dient inclusief alle voorkomende handelingen te zijn ( zoals halen, brengen, lediging, verwerking en belastingen)</t>
  </si>
  <si>
    <t>afvalbak medium (60 ltr) set van 3</t>
  </si>
  <si>
    <t xml:space="preserve">afvalbak medium (60 ltr) </t>
  </si>
  <si>
    <t>afvalbak large</t>
  </si>
  <si>
    <t>afvalbak small</t>
  </si>
  <si>
    <t>bouw- en sloopafval</t>
  </si>
  <si>
    <t>wit-, bruin- en grijsgoed</t>
  </si>
  <si>
    <t>autobanden</t>
  </si>
  <si>
    <t>Archief/ vertrouweljk</t>
  </si>
  <si>
    <t>Plastic (PD)</t>
  </si>
  <si>
    <t>Totale kosten Containers en verwerking over drie (3) jaar excl btw</t>
  </si>
  <si>
    <t>Afroep
Omschrijving</t>
  </si>
  <si>
    <t>Optioneel 
Omschrijving</t>
  </si>
  <si>
    <t>Hengelosestraat 481</t>
  </si>
  <si>
    <t>GFT/ Groen</t>
  </si>
  <si>
    <t xml:space="preserve">Kosten transport per lediging </t>
  </si>
  <si>
    <t>Kosten huur per container per maand</t>
  </si>
  <si>
    <t>inhoud container</t>
  </si>
  <si>
    <t>Kosten huur per container per dag</t>
  </si>
  <si>
    <t>aanschafprijs per stuk</t>
  </si>
  <si>
    <t>Kosten verwerking per kilo</t>
  </si>
  <si>
    <t>Frequentie ontzorging</t>
  </si>
  <si>
    <t>wekelijks</t>
  </si>
  <si>
    <t>Bornerbroekstraat 348</t>
  </si>
  <si>
    <t>Indicatie ledigings frequentie per jaar</t>
  </si>
  <si>
    <t>Hout</t>
  </si>
  <si>
    <t>10m3</t>
  </si>
  <si>
    <t>120 ltr</t>
  </si>
  <si>
    <t>500 ltr</t>
  </si>
  <si>
    <t>1100 ltr</t>
  </si>
  <si>
    <t>770 ltr</t>
  </si>
  <si>
    <t>Bedrijfsafval (grof)</t>
  </si>
  <si>
    <t>Kosten verwerking per container</t>
  </si>
  <si>
    <t>Indicatieve hoeveelheid in kg per container per lediging</t>
  </si>
  <si>
    <t>Kosten verwerking per kilogram</t>
  </si>
  <si>
    <t>Inhoud Container</t>
  </si>
  <si>
    <t>Soort container</t>
  </si>
  <si>
    <t>gesloten pers</t>
  </si>
  <si>
    <t>240 ltr</t>
  </si>
  <si>
    <t>1000 ltr</t>
  </si>
  <si>
    <t>rol</t>
  </si>
  <si>
    <t>portaal open</t>
  </si>
  <si>
    <t>om de week</t>
  </si>
  <si>
    <t>Totale kosten Containers en verwerking per jaar excl BTW. (ter beoordeling)</t>
  </si>
  <si>
    <t xml:space="preserve">Alle kosten dienen te worden uitgewerkt exclusief btw. </t>
  </si>
  <si>
    <t>alleen huur container</t>
  </si>
  <si>
    <t>Puin</t>
  </si>
  <si>
    <t xml:space="preserve">Puin </t>
  </si>
  <si>
    <t>Toelichting/ beschrijving</t>
  </si>
  <si>
    <t>9m3</t>
  </si>
  <si>
    <t>660 ltr</t>
  </si>
  <si>
    <t xml:space="preserve"> rol</t>
  </si>
  <si>
    <t>Vermeersweg</t>
  </si>
  <si>
    <t>Meester Zwiersweg 4</t>
  </si>
  <si>
    <t>hout</t>
  </si>
  <si>
    <t>Gezellenlaan 14-16</t>
  </si>
  <si>
    <t>Terborchseweg 108</t>
  </si>
  <si>
    <t>Roerstraat 1</t>
  </si>
  <si>
    <t>Gildenbroederslaan 3</t>
  </si>
  <si>
    <t>papier/ karton</t>
  </si>
  <si>
    <t>afzetcontainer</t>
  </si>
  <si>
    <t>Hollewandsweg 15 (hoefsmid)</t>
  </si>
  <si>
    <t>Totaal kosten periode 3 jaren</t>
  </si>
  <si>
    <t>Totaal kosten per jaar</t>
  </si>
  <si>
    <t>PD</t>
  </si>
  <si>
    <t>gesloten portaal</t>
  </si>
  <si>
    <t>Papier/ karton</t>
  </si>
  <si>
    <t>alleen huur container (staat aan zijde Nije Allee)</t>
  </si>
  <si>
    <t>staal rol</t>
  </si>
  <si>
    <t>1 stalen container bij zijde Nije Allee</t>
  </si>
  <si>
    <t>Groenafval</t>
  </si>
  <si>
    <t>oud ijzer</t>
  </si>
  <si>
    <t xml:space="preserve">in plaats van 9x 140 ltr </t>
  </si>
  <si>
    <t>extra toegevoegd</t>
  </si>
  <si>
    <t>Afname Huur en lediging van PD containers en glas is afhankelijk van doorgang deelname aan de Nedvang regeling en Afvalfonds verpakkingen:' Afval goed Geregeld'.</t>
  </si>
  <si>
    <t>20m3</t>
  </si>
  <si>
    <t>afzet open</t>
  </si>
  <si>
    <t>vervalt, was eenmalig</t>
  </si>
  <si>
    <t>staat er niet permanent, wordt op afroep 1x per jaar geplaatst en geleegd</t>
  </si>
  <si>
    <t>alleen ledigen, bak in eigendom overnemen</t>
  </si>
  <si>
    <t>alleen legen, geen huur</t>
  </si>
  <si>
    <t>was eenmalig</t>
  </si>
  <si>
    <t>Groen</t>
  </si>
  <si>
    <t>GFT</t>
  </si>
  <si>
    <t>staffelprijs 1-4</t>
  </si>
  <si>
    <t>staffelprijs 5-49</t>
  </si>
  <si>
    <t>staffelprijs 50 - 199</t>
  </si>
  <si>
    <r>
      <t xml:space="preserve">staffelprijs </t>
    </r>
    <r>
      <rPr>
        <b/>
        <u/>
        <sz val="11"/>
        <rFont val="Calibri"/>
        <family val="2"/>
      </rPr>
      <t>&gt;</t>
    </r>
    <r>
      <rPr>
        <b/>
        <sz val="11"/>
        <rFont val="Calibri"/>
        <family val="2"/>
      </rPr>
      <t xml:space="preserve"> 200</t>
    </r>
  </si>
  <si>
    <t>bak in grond wordt leeggeschept met kraan/ verwerking via Nijssen Fourages: info@fourages.nl</t>
  </si>
  <si>
    <t>in plaats van de betonnen bak van 15m3 waarin nu groen en mest in wordt gestort komen er 2 open containers van 6m3. Deze worden leeggeschept met kraan.</t>
  </si>
  <si>
    <t>afzetcontainer/ portaal open</t>
  </si>
  <si>
    <t xml:space="preserve">klein chemisch afval (kca) chemicaliën </t>
  </si>
  <si>
    <t>klein chemisch afval (kca) lampen, elektronica, batterijen</t>
  </si>
  <si>
    <t>open afzet (portaal)</t>
  </si>
  <si>
    <t>10 m3</t>
  </si>
  <si>
    <t>Omschrijving soort inzamelmiddel</t>
  </si>
  <si>
    <t>olie en smeervetten (techniek)</t>
  </si>
  <si>
    <t>half in grond. Inzamelen/ leeghalen, transport en verwerking door fa. van Leeuwen</t>
  </si>
  <si>
    <t>Opgenomen gegevens over ledigingen en kilo's is gebaseerd op het gemiddeld aantal ledigingen en kilo' s zoals opgenomen in het totaaloverzicht in bijlage 1.  En blijft een indicatie. Van locatie Zwolle is de hoeveelheid niet bekend van de huidige situatie. De aantallen zijn indicatief en kunnen afwijken in de praktijk. Er kunnen geen rechten worden ontleend aan de aantallen en hoeveelheden.</t>
  </si>
  <si>
    <t>alleen huur, zelf ledigen in portaal container</t>
  </si>
  <si>
    <t>rolcontainer restafval 770 ltr (grijs)</t>
  </si>
  <si>
    <t>rolcontainer 240 ltr PD (oranje)</t>
  </si>
  <si>
    <t>rolcontainer restafval 660 ltr (grijs)</t>
  </si>
  <si>
    <t>rolcontainer 240 ltr GFT (groen)</t>
  </si>
  <si>
    <t>rolcontainer papier/ karton 660 ltr (blauw)</t>
  </si>
  <si>
    <t>rolcontainer 240 ltr glas (geel)</t>
  </si>
  <si>
    <t>rolcontainer restafval 240 ltr (grijs)</t>
  </si>
  <si>
    <t>Bij omschrijving geeft u aan welk type inzamelmiddel u aanbiedt voor de aangeboden prijs</t>
  </si>
  <si>
    <r>
      <t xml:space="preserve">Alle lichtgele velden dienen ingevuld te worden (worden wit na invullng). </t>
    </r>
    <r>
      <rPr>
        <sz val="10"/>
        <color rgb="FFFF0000"/>
        <rFont val="Verdana"/>
        <family val="2"/>
      </rPr>
      <t>Bij afroep en optionele prijzen is het niet verplicht om alle gele velden in te vullen.</t>
    </r>
  </si>
  <si>
    <r>
      <t xml:space="preserve">Kosten transport per lediging </t>
    </r>
    <r>
      <rPr>
        <b/>
        <sz val="11"/>
        <color theme="5" tint="-0.249977111117893"/>
        <rFont val="Calibri"/>
        <family val="2"/>
      </rPr>
      <t xml:space="preserve">(per container)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</si>
</sst>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_(* #,##0_);_(* \(#,##0\);_(* &quot;-&quot;??_);_(@_)"/>
    <numFmt numFmtId="167" formatCode="_-&quot;€&quot;\ * #,##0.00_-;_-&quot;€&quot;\ * #,##0.00\-;_-&quot;€&quot;\ * &quot;-&quot;??_-;_-@_-"/>
  </numFmts>
  <fonts count="19" x14ac:knownFonts="1">
    <font>
      <sz val="12"/>
      <color theme="1"/>
      <name val="Verdana"/>
      <family val="2"/>
    </font>
    <font>
      <sz val="12"/>
      <color theme="1"/>
      <name val="Verdana"/>
      <family val="2"/>
    </font>
    <font>
      <sz val="11"/>
      <name val="Calibri"/>
      <family val="2"/>
    </font>
    <font>
      <vertAlign val="superscript"/>
      <sz val="11"/>
      <name val="Calibri"/>
      <family val="2"/>
    </font>
    <font>
      <b/>
      <sz val="11"/>
      <name val="Calibri"/>
      <family val="2"/>
    </font>
    <font>
      <sz val="10"/>
      <color theme="1"/>
      <name val="Verdana"/>
      <family val="2"/>
    </font>
    <font>
      <sz val="9"/>
      <color theme="1"/>
      <name val="Verdana"/>
      <family val="2"/>
    </font>
    <font>
      <sz val="8"/>
      <color indexed="8"/>
      <name val="Verdana"/>
      <family val="2"/>
    </font>
    <font>
      <b/>
      <sz val="9"/>
      <color theme="1"/>
      <name val="Verdana"/>
      <family val="2"/>
    </font>
    <font>
      <sz val="8"/>
      <name val="Verdana"/>
      <family val="2"/>
    </font>
    <font>
      <sz val="11"/>
      <color rgb="FFFF0000"/>
      <name val="Calibri"/>
      <family val="2"/>
    </font>
    <font>
      <sz val="8"/>
      <color indexed="8"/>
      <name val="Verdana"/>
      <family val="2"/>
    </font>
    <font>
      <sz val="10"/>
      <color theme="1"/>
      <name val="Verdana"/>
      <family val="2"/>
    </font>
    <font>
      <sz val="11"/>
      <color theme="5" tint="-0.249977111117893"/>
      <name val="Calibri"/>
      <family val="2"/>
    </font>
    <font>
      <strike/>
      <sz val="11"/>
      <color theme="5" tint="-0.249977111117893"/>
      <name val="Calibri"/>
      <family val="2"/>
    </font>
    <font>
      <sz val="8"/>
      <color theme="5" tint="-0.249977111117893"/>
      <name val="Verdana"/>
      <family val="2"/>
    </font>
    <font>
      <b/>
      <u/>
      <sz val="11"/>
      <name val="Calibri"/>
      <family val="2"/>
    </font>
    <font>
      <sz val="10"/>
      <color rgb="FFFF0000"/>
      <name val="Verdana"/>
      <family val="2"/>
    </font>
    <font>
      <b/>
      <sz val="11"/>
      <color theme="5" tint="-0.249977111117893"/>
      <name val="Calibri"/>
      <family val="2"/>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indexed="65"/>
        <bgColor indexed="64"/>
      </patternFill>
    </fill>
    <fill>
      <patternFill patternType="solid">
        <fgColor rgb="FF92D050"/>
        <bgColor indexed="64"/>
      </patternFill>
    </fill>
    <fill>
      <patternFill patternType="solid">
        <fgColor theme="2" tint="-0.499984740745262"/>
        <bgColor indexed="64"/>
      </patternFill>
    </fill>
  </fills>
  <borders count="16">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style="thin">
        <color auto="1"/>
      </right>
      <top style="hair">
        <color auto="1"/>
      </top>
      <bottom/>
      <diagonal/>
    </border>
    <border>
      <left style="thin">
        <color indexed="64"/>
      </left>
      <right/>
      <top style="hair">
        <color auto="1"/>
      </top>
      <bottom/>
      <diagonal/>
    </border>
    <border>
      <left/>
      <right style="thin">
        <color auto="1"/>
      </right>
      <top style="hair">
        <color auto="1"/>
      </top>
      <bottom style="hair">
        <color auto="1"/>
      </bottom>
      <diagonal/>
    </border>
    <border>
      <left style="thin">
        <color auto="1"/>
      </left>
      <right/>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6" fillId="0" borderId="0"/>
    <xf numFmtId="167" fontId="6" fillId="0" borderId="0" applyFont="0" applyFill="0" applyBorder="0" applyAlignment="0" applyProtection="0"/>
  </cellStyleXfs>
  <cellXfs count="94">
    <xf numFmtId="0" fontId="0" fillId="0" borderId="0" xfId="0"/>
    <xf numFmtId="166" fontId="0" fillId="0" borderId="0" xfId="1" applyNumberFormat="1" applyFont="1" applyAlignment="1">
      <alignment horizontal="center"/>
    </xf>
    <xf numFmtId="0" fontId="4" fillId="3" borderId="3" xfId="0" applyFont="1" applyFill="1" applyBorder="1"/>
    <xf numFmtId="0" fontId="4" fillId="3" borderId="1" xfId="0" applyFont="1" applyFill="1" applyBorder="1"/>
    <xf numFmtId="0" fontId="4" fillId="3" borderId="4" xfId="0" applyFont="1" applyFill="1" applyBorder="1"/>
    <xf numFmtId="0" fontId="2" fillId="0" borderId="5" xfId="0" applyFont="1" applyBorder="1"/>
    <xf numFmtId="0" fontId="2" fillId="0" borderId="6" xfId="0" applyFont="1" applyBorder="1"/>
    <xf numFmtId="0" fontId="2" fillId="0" borderId="6" xfId="0" applyFont="1" applyBorder="1" applyAlignment="1">
      <alignment horizontal="center"/>
    </xf>
    <xf numFmtId="0" fontId="2" fillId="0" borderId="7" xfId="0" applyFont="1" applyBorder="1"/>
    <xf numFmtId="0" fontId="2" fillId="0" borderId="7" xfId="0" applyFont="1" applyBorder="1" applyAlignment="1">
      <alignment horizontal="center"/>
    </xf>
    <xf numFmtId="0" fontId="3" fillId="0" borderId="1" xfId="0" applyFont="1" applyBorder="1"/>
    <xf numFmtId="164" fontId="7" fillId="4" borderId="6" xfId="2" applyFont="1" applyFill="1" applyBorder="1" applyAlignment="1" applyProtection="1">
      <alignment vertical="center"/>
      <protection locked="0"/>
    </xf>
    <xf numFmtId="164" fontId="2" fillId="0" borderId="6" xfId="2" applyFont="1" applyBorder="1"/>
    <xf numFmtId="2" fontId="0" fillId="0" borderId="0" xfId="0" applyNumberFormat="1"/>
    <xf numFmtId="0" fontId="2" fillId="0" borderId="8" xfId="0" applyFont="1" applyBorder="1"/>
    <xf numFmtId="0" fontId="2" fillId="0" borderId="8" xfId="0" applyFont="1" applyBorder="1" applyAlignment="1">
      <alignment horizontal="center"/>
    </xf>
    <xf numFmtId="164" fontId="7" fillId="4" borderId="8" xfId="2" applyFont="1" applyFill="1" applyBorder="1" applyAlignment="1" applyProtection="1">
      <alignment vertical="center"/>
      <protection locked="0"/>
    </xf>
    <xf numFmtId="164" fontId="2" fillId="0" borderId="8" xfId="2" applyFont="1" applyBorder="1"/>
    <xf numFmtId="0" fontId="4" fillId="2" borderId="2" xfId="0" applyFont="1" applyFill="1" applyBorder="1" applyAlignment="1">
      <alignment horizontal="left" vertical="top" wrapText="1"/>
    </xf>
    <xf numFmtId="166" fontId="4" fillId="2" borderId="2" xfId="1" applyNumberFormat="1" applyFont="1" applyFill="1" applyBorder="1" applyAlignment="1">
      <alignment horizontal="left" vertical="top" wrapText="1"/>
    </xf>
    <xf numFmtId="2" fontId="4" fillId="2" borderId="2" xfId="0" applyNumberFormat="1" applyFont="1" applyFill="1" applyBorder="1" applyAlignment="1">
      <alignment horizontal="left" vertical="top" wrapText="1"/>
    </xf>
    <xf numFmtId="0" fontId="4" fillId="2" borderId="5" xfId="0" applyFont="1" applyFill="1" applyBorder="1" applyAlignment="1">
      <alignment horizontal="left" vertical="top" wrapText="1"/>
    </xf>
    <xf numFmtId="0" fontId="5" fillId="0" borderId="6" xfId="0" applyFont="1" applyBorder="1"/>
    <xf numFmtId="0" fontId="5" fillId="0" borderId="6" xfId="0" applyFont="1" applyBorder="1" applyAlignment="1">
      <alignment wrapText="1"/>
    </xf>
    <xf numFmtId="0" fontId="5" fillId="0" borderId="7" xfId="0" applyFont="1" applyBorder="1"/>
    <xf numFmtId="0" fontId="8" fillId="3" borderId="2" xfId="3" applyFont="1" applyFill="1" applyBorder="1" applyAlignment="1">
      <alignment vertical="center"/>
    </xf>
    <xf numFmtId="0" fontId="8" fillId="3" borderId="9" xfId="3" applyFont="1" applyFill="1" applyBorder="1"/>
    <xf numFmtId="164" fontId="4" fillId="0" borderId="2" xfId="2" applyFont="1" applyBorder="1"/>
    <xf numFmtId="0" fontId="10" fillId="0" borderId="6" xfId="0" applyFont="1" applyBorder="1" applyAlignment="1">
      <alignment horizontal="center"/>
    </xf>
    <xf numFmtId="0" fontId="5" fillId="0" borderId="1" xfId="0" applyFont="1" applyBorder="1"/>
    <xf numFmtId="0" fontId="5" fillId="0" borderId="6" xfId="0" applyFont="1" applyBorder="1" applyAlignment="1">
      <alignment vertical="top" wrapText="1"/>
    </xf>
    <xf numFmtId="0" fontId="5" fillId="0" borderId="4" xfId="0" applyFont="1" applyBorder="1"/>
    <xf numFmtId="0" fontId="5" fillId="0" borderId="7" xfId="0" applyFont="1" applyBorder="1" applyAlignment="1">
      <alignment wrapText="1"/>
    </xf>
    <xf numFmtId="0" fontId="2" fillId="0" borderId="12" xfId="0" applyFont="1" applyBorder="1" applyAlignment="1">
      <alignment horizontal="center"/>
    </xf>
    <xf numFmtId="0" fontId="2" fillId="0" borderId="12" xfId="0" applyFont="1" applyBorder="1"/>
    <xf numFmtId="164" fontId="2" fillId="0" borderId="12" xfId="2" applyFont="1" applyBorder="1"/>
    <xf numFmtId="0" fontId="2" fillId="2" borderId="3"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 xfId="0" applyFont="1" applyFill="1" applyBorder="1" applyAlignment="1">
      <alignment horizontal="left" vertical="top" wrapText="1"/>
    </xf>
    <xf numFmtId="164" fontId="11" fillId="4" borderId="8" xfId="2" applyFont="1" applyFill="1" applyBorder="1" applyAlignment="1" applyProtection="1">
      <alignment vertical="center"/>
      <protection locked="0"/>
    </xf>
    <xf numFmtId="166" fontId="2" fillId="0" borderId="8" xfId="1" applyNumberFormat="1" applyFont="1" applyBorder="1" applyAlignment="1">
      <alignment horizontal="center"/>
    </xf>
    <xf numFmtId="166" fontId="2" fillId="0" borderId="6" xfId="1" applyNumberFormat="1" applyFont="1" applyBorder="1" applyAlignment="1">
      <alignment horizontal="center"/>
    </xf>
    <xf numFmtId="166" fontId="2" fillId="0" borderId="12" xfId="1" applyNumberFormat="1" applyFont="1" applyBorder="1" applyAlignment="1">
      <alignment horizontal="center"/>
    </xf>
    <xf numFmtId="166" fontId="2" fillId="0" borderId="7" xfId="1" applyNumberFormat="1" applyFont="1" applyBorder="1" applyAlignment="1">
      <alignment horizontal="center"/>
    </xf>
    <xf numFmtId="164" fontId="4" fillId="5" borderId="2" xfId="2" applyFont="1" applyFill="1" applyBorder="1"/>
    <xf numFmtId="0" fontId="12" fillId="0" borderId="6" xfId="0" applyFont="1" applyBorder="1" applyAlignment="1">
      <alignment wrapText="1"/>
    </xf>
    <xf numFmtId="164" fontId="11" fillId="4" borderId="6" xfId="2" applyFont="1" applyFill="1" applyBorder="1" applyAlignment="1" applyProtection="1">
      <alignment vertical="center"/>
      <protection locked="0"/>
    </xf>
    <xf numFmtId="166" fontId="2" fillId="0" borderId="5" xfId="1" applyNumberFormat="1" applyFont="1" applyBorder="1" applyAlignment="1">
      <alignment horizontal="center"/>
    </xf>
    <xf numFmtId="1" fontId="2" fillId="0" borderId="8" xfId="0" applyNumberFormat="1" applyFont="1" applyBorder="1"/>
    <xf numFmtId="1" fontId="2" fillId="0" borderId="6" xfId="0" applyNumberFormat="1" applyFont="1" applyBorder="1"/>
    <xf numFmtId="1" fontId="2" fillId="0" borderId="12" xfId="0" applyNumberFormat="1" applyFont="1" applyBorder="1"/>
    <xf numFmtId="1" fontId="2" fillId="0" borderId="7" xfId="0" applyNumberFormat="1" applyFont="1" applyBorder="1"/>
    <xf numFmtId="1" fontId="2" fillId="0" borderId="5" xfId="0" applyNumberFormat="1" applyFont="1" applyBorder="1"/>
    <xf numFmtId="0" fontId="4" fillId="3" borderId="4" xfId="0" applyFont="1" applyFill="1" applyBorder="1" applyAlignment="1">
      <alignment wrapText="1"/>
    </xf>
    <xf numFmtId="164" fontId="4" fillId="5" borderId="0" xfId="2" applyFont="1" applyFill="1" applyBorder="1"/>
    <xf numFmtId="164" fontId="2" fillId="0" borderId="7" xfId="2" applyFont="1" applyBorder="1"/>
    <xf numFmtId="0" fontId="0" fillId="0" borderId="13" xfId="0" applyBorder="1"/>
    <xf numFmtId="0" fontId="13" fillId="0" borderId="6" xfId="0" applyFont="1" applyBorder="1"/>
    <xf numFmtId="166" fontId="13" fillId="0" borderId="6" xfId="1" applyNumberFormat="1" applyFont="1" applyBorder="1" applyAlignment="1">
      <alignment horizontal="center"/>
    </xf>
    <xf numFmtId="0" fontId="13" fillId="0" borderId="6" xfId="0" applyFont="1" applyBorder="1" applyAlignment="1">
      <alignment horizontal="center"/>
    </xf>
    <xf numFmtId="1" fontId="13" fillId="0" borderId="6" xfId="0" applyNumberFormat="1" applyFont="1" applyBorder="1"/>
    <xf numFmtId="164" fontId="7" fillId="4" borderId="14" xfId="2" applyFont="1" applyFill="1" applyBorder="1" applyAlignment="1" applyProtection="1">
      <alignment vertical="center"/>
      <protection locked="0"/>
    </xf>
    <xf numFmtId="0" fontId="2" fillId="0" borderId="4" xfId="0" applyFont="1" applyBorder="1"/>
    <xf numFmtId="0" fontId="2" fillId="0" borderId="4" xfId="0" applyFont="1" applyBorder="1" applyAlignment="1">
      <alignment horizontal="center"/>
    </xf>
    <xf numFmtId="1" fontId="2" fillId="0" borderId="4" xfId="0" applyNumberFormat="1" applyFont="1" applyBorder="1"/>
    <xf numFmtId="0" fontId="4" fillId="3" borderId="0" xfId="0" applyFont="1" applyFill="1"/>
    <xf numFmtId="0" fontId="13" fillId="0" borderId="4" xfId="0" applyFont="1" applyBorder="1"/>
    <xf numFmtId="166" fontId="13" fillId="0" borderId="4" xfId="1" applyNumberFormat="1" applyFont="1" applyBorder="1" applyAlignment="1">
      <alignment horizontal="center"/>
    </xf>
    <xf numFmtId="0" fontId="13" fillId="0" borderId="4" xfId="0" applyFont="1" applyBorder="1" applyAlignment="1">
      <alignment horizontal="center"/>
    </xf>
    <xf numFmtId="0" fontId="13" fillId="0" borderId="12" xfId="0" applyFont="1" applyBorder="1"/>
    <xf numFmtId="166" fontId="13" fillId="0" borderId="12" xfId="1" applyNumberFormat="1" applyFont="1" applyBorder="1" applyAlignment="1">
      <alignment horizontal="center"/>
    </xf>
    <xf numFmtId="0" fontId="13" fillId="0" borderId="12" xfId="0" applyFont="1" applyBorder="1" applyAlignment="1">
      <alignment horizontal="center"/>
    </xf>
    <xf numFmtId="0" fontId="13" fillId="0" borderId="8" xfId="0" applyFont="1" applyBorder="1"/>
    <xf numFmtId="166" fontId="13" fillId="0" borderId="8" xfId="1" applyNumberFormat="1" applyFont="1" applyBorder="1" applyAlignment="1">
      <alignment horizontal="center"/>
    </xf>
    <xf numFmtId="0" fontId="13" fillId="0" borderId="8" xfId="0" applyFont="1" applyBorder="1" applyAlignment="1">
      <alignment horizontal="center"/>
    </xf>
    <xf numFmtId="1" fontId="13" fillId="0" borderId="8" xfId="0" applyNumberFormat="1" applyFont="1" applyBorder="1"/>
    <xf numFmtId="0" fontId="14" fillId="0" borderId="12" xfId="0" applyFont="1" applyBorder="1"/>
    <xf numFmtId="166" fontId="14" fillId="0" borderId="12" xfId="1" applyNumberFormat="1" applyFont="1" applyBorder="1" applyAlignment="1">
      <alignment horizontal="center"/>
    </xf>
    <xf numFmtId="0" fontId="14" fillId="0" borderId="6" xfId="0" applyFont="1" applyBorder="1" applyAlignment="1">
      <alignment horizontal="center"/>
    </xf>
    <xf numFmtId="0" fontId="14" fillId="0" borderId="8" xfId="0" applyFont="1" applyBorder="1" applyAlignment="1">
      <alignment horizontal="center"/>
    </xf>
    <xf numFmtId="1" fontId="14" fillId="0" borderId="12" xfId="0" applyNumberFormat="1" applyFont="1" applyBorder="1"/>
    <xf numFmtId="164" fontId="15" fillId="4" borderId="6" xfId="2" applyFont="1" applyFill="1" applyBorder="1" applyAlignment="1" applyProtection="1">
      <alignment vertical="center" wrapText="1"/>
      <protection locked="0"/>
    </xf>
    <xf numFmtId="164" fontId="15" fillId="4" borderId="6" xfId="2" applyFont="1" applyFill="1" applyBorder="1" applyAlignment="1" applyProtection="1">
      <alignment vertical="center"/>
      <protection locked="0"/>
    </xf>
    <xf numFmtId="0" fontId="14" fillId="0" borderId="6" xfId="0" applyFont="1" applyBorder="1"/>
    <xf numFmtId="166" fontId="14" fillId="0" borderId="6" xfId="1" applyNumberFormat="1" applyFont="1" applyBorder="1" applyAlignment="1">
      <alignment horizontal="center"/>
    </xf>
    <xf numFmtId="1" fontId="14" fillId="0" borderId="6" xfId="0" applyNumberFormat="1" applyFont="1" applyBorder="1"/>
    <xf numFmtId="0" fontId="10" fillId="2" borderId="2" xfId="0" applyFont="1" applyFill="1" applyBorder="1" applyAlignment="1">
      <alignment horizontal="left" vertical="top" wrapText="1"/>
    </xf>
    <xf numFmtId="0" fontId="4" fillId="3" borderId="15" xfId="0" applyFont="1" applyFill="1" applyBorder="1"/>
    <xf numFmtId="166" fontId="2" fillId="0" borderId="14" xfId="1" applyNumberFormat="1" applyFont="1" applyBorder="1" applyAlignment="1">
      <alignment horizontal="center"/>
    </xf>
    <xf numFmtId="0" fontId="13" fillId="0" borderId="1" xfId="0" applyFont="1" applyBorder="1"/>
    <xf numFmtId="0" fontId="10" fillId="2" borderId="11" xfId="0" applyFont="1" applyFill="1" applyBorder="1" applyAlignment="1">
      <alignment horizontal="left" vertical="top" wrapText="1"/>
    </xf>
    <xf numFmtId="0" fontId="10" fillId="2" borderId="10" xfId="0" applyFont="1" applyFill="1" applyBorder="1" applyAlignment="1">
      <alignment horizontal="left" vertical="top" wrapText="1"/>
    </xf>
    <xf numFmtId="164" fontId="7" fillId="6" borderId="6" xfId="2" applyFont="1" applyFill="1" applyBorder="1" applyAlignment="1" applyProtection="1">
      <alignment vertical="center"/>
      <protection locked="0"/>
    </xf>
  </cellXfs>
  <cellStyles count="5">
    <cellStyle name="Komma" xfId="1" builtinId="3"/>
    <cellStyle name="Stand. 2" xfId="3" xr:uid="{00000000-0005-0000-0000-000002000000}"/>
    <cellStyle name="Standaard" xfId="0" builtinId="0"/>
    <cellStyle name="Valuta" xfId="2" builtinId="4"/>
    <cellStyle name="Valuta 2" xfId="4" xr:uid="{00000000-0005-0000-0000-000004000000}"/>
  </cellStyles>
  <dxfs count="5">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5D7B-C126-4999-9DDD-2A42D9F082C2}">
  <sheetPr>
    <pageSetUpPr fitToPage="1"/>
  </sheetPr>
  <dimension ref="A1:B15"/>
  <sheetViews>
    <sheetView workbookViewId="0">
      <selection activeCell="B3" sqref="B3"/>
    </sheetView>
  </sheetViews>
  <sheetFormatPr defaultRowHeight="15" x14ac:dyDescent="0.2"/>
  <cols>
    <col min="1" max="1" width="17.59765625" bestFit="1" customWidth="1"/>
    <col min="2" max="2" width="83" bestFit="1" customWidth="1"/>
  </cols>
  <sheetData>
    <row r="1" spans="1:2" x14ac:dyDescent="0.2">
      <c r="A1" s="21" t="s">
        <v>19</v>
      </c>
      <c r="B1" s="21" t="s">
        <v>15</v>
      </c>
    </row>
    <row r="2" spans="1:2" x14ac:dyDescent="0.2">
      <c r="A2" s="22" t="s">
        <v>15</v>
      </c>
      <c r="B2" s="22" t="s">
        <v>16</v>
      </c>
    </row>
    <row r="3" spans="1:2" ht="25.5" x14ac:dyDescent="0.2">
      <c r="A3" s="22" t="s">
        <v>15</v>
      </c>
      <c r="B3" s="23" t="s">
        <v>141</v>
      </c>
    </row>
    <row r="4" spans="1:2" x14ac:dyDescent="0.2">
      <c r="A4" s="22" t="s">
        <v>15</v>
      </c>
      <c r="B4" s="22" t="s">
        <v>21</v>
      </c>
    </row>
    <row r="5" spans="1:2" x14ac:dyDescent="0.2">
      <c r="A5" s="22" t="s">
        <v>15</v>
      </c>
      <c r="B5" s="22" t="s">
        <v>26</v>
      </c>
    </row>
    <row r="6" spans="1:2" x14ac:dyDescent="0.2">
      <c r="A6" s="22" t="s">
        <v>15</v>
      </c>
      <c r="B6" s="46" t="s">
        <v>77</v>
      </c>
    </row>
    <row r="7" spans="1:2" ht="25.5" x14ac:dyDescent="0.2">
      <c r="A7" s="22" t="s">
        <v>15</v>
      </c>
      <c r="B7" s="23" t="s">
        <v>107</v>
      </c>
    </row>
    <row r="8" spans="1:2" x14ac:dyDescent="0.2">
      <c r="A8" s="22" t="s">
        <v>17</v>
      </c>
      <c r="B8" s="22" t="s">
        <v>18</v>
      </c>
    </row>
    <row r="9" spans="1:2" ht="51.75" customHeight="1" x14ac:dyDescent="0.2">
      <c r="A9" s="22" t="s">
        <v>17</v>
      </c>
      <c r="B9" s="23" t="s">
        <v>131</v>
      </c>
    </row>
    <row r="10" spans="1:2" x14ac:dyDescent="0.2">
      <c r="A10" s="22" t="s">
        <v>17</v>
      </c>
      <c r="B10" s="23" t="s">
        <v>27</v>
      </c>
    </row>
    <row r="11" spans="1:2" x14ac:dyDescent="0.2">
      <c r="A11" s="24" t="s">
        <v>32</v>
      </c>
      <c r="B11" s="24" t="s">
        <v>20</v>
      </c>
    </row>
    <row r="12" spans="1:2" ht="25.5" x14ac:dyDescent="0.2">
      <c r="A12" s="22" t="s">
        <v>22</v>
      </c>
      <c r="B12" s="23" t="s">
        <v>33</v>
      </c>
    </row>
    <row r="13" spans="1:2" x14ac:dyDescent="0.2">
      <c r="A13" s="22" t="s">
        <v>22</v>
      </c>
      <c r="B13" s="23" t="s">
        <v>140</v>
      </c>
    </row>
    <row r="14" spans="1:2" ht="178.5" x14ac:dyDescent="0.2">
      <c r="A14" s="29" t="s">
        <v>28</v>
      </c>
      <c r="B14" s="30" t="s">
        <v>31</v>
      </c>
    </row>
    <row r="15" spans="1:2" x14ac:dyDescent="0.2">
      <c r="A15" s="31" t="s">
        <v>29</v>
      </c>
      <c r="B15" s="32" t="s">
        <v>30</v>
      </c>
    </row>
  </sheetData>
  <pageMargins left="0.7" right="0.7" top="0.75" bottom="0.75" header="0.3" footer="0.3"/>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8"/>
  <sheetViews>
    <sheetView tabSelected="1" workbookViewId="0">
      <selection activeCell="L2" sqref="L2"/>
    </sheetView>
  </sheetViews>
  <sheetFormatPr defaultColWidth="11.19921875" defaultRowHeight="15" x14ac:dyDescent="0.2"/>
  <cols>
    <col min="1" max="1" width="15.19921875" customWidth="1"/>
    <col min="2" max="2" width="14.69921875" customWidth="1"/>
    <col min="3" max="4" width="8.09765625" style="1" customWidth="1"/>
    <col min="5" max="5" width="13.8984375" bestFit="1" customWidth="1"/>
    <col min="6" max="6" width="8.3984375" customWidth="1"/>
    <col min="7" max="7" width="12.5" customWidth="1"/>
    <col min="8" max="8" width="12.09765625" style="13" customWidth="1"/>
    <col min="9" max="9" width="8.8984375" customWidth="1"/>
    <col min="10" max="10" width="9.796875" customWidth="1"/>
    <col min="14" max="14" width="35.3984375" customWidth="1"/>
  </cols>
  <sheetData>
    <row r="1" spans="1:14" ht="63.75" customHeight="1" x14ac:dyDescent="0.2">
      <c r="A1" s="18" t="s">
        <v>0</v>
      </c>
      <c r="B1" s="18" t="s">
        <v>1</v>
      </c>
      <c r="C1" s="19" t="s">
        <v>25</v>
      </c>
      <c r="D1" s="19" t="s">
        <v>68</v>
      </c>
      <c r="E1" s="18" t="s">
        <v>69</v>
      </c>
      <c r="F1" s="18" t="s">
        <v>54</v>
      </c>
      <c r="G1" s="18" t="s">
        <v>57</v>
      </c>
      <c r="H1" s="20" t="s">
        <v>66</v>
      </c>
      <c r="I1" s="18" t="s">
        <v>49</v>
      </c>
      <c r="J1" s="18" t="s">
        <v>142</v>
      </c>
      <c r="K1" s="18" t="s">
        <v>67</v>
      </c>
      <c r="L1" s="18" t="s">
        <v>96</v>
      </c>
      <c r="M1" s="18" t="s">
        <v>95</v>
      </c>
      <c r="N1" s="18" t="s">
        <v>81</v>
      </c>
    </row>
    <row r="2" spans="1:14" ht="14.1" customHeight="1" x14ac:dyDescent="0.25">
      <c r="A2" s="3" t="s">
        <v>2</v>
      </c>
      <c r="B2" s="14" t="s">
        <v>3</v>
      </c>
      <c r="C2" s="41">
        <v>1</v>
      </c>
      <c r="D2" s="41" t="s">
        <v>59</v>
      </c>
      <c r="E2" s="7" t="s">
        <v>70</v>
      </c>
      <c r="F2" s="15" t="s">
        <v>4</v>
      </c>
      <c r="G2" s="14">
        <v>10</v>
      </c>
      <c r="H2" s="49">
        <v>4000</v>
      </c>
      <c r="I2" s="16"/>
      <c r="J2" s="16"/>
      <c r="K2" s="16"/>
      <c r="L2" s="17">
        <f>(12*C2*I2)+(C2*G2*J2)+(C2*G2*H2*K2)</f>
        <v>0</v>
      </c>
      <c r="M2" s="17">
        <f>L2*3</f>
        <v>0</v>
      </c>
      <c r="N2" s="16"/>
    </row>
    <row r="3" spans="1:14" ht="14.1" customHeight="1" x14ac:dyDescent="0.25">
      <c r="A3" s="3" t="s">
        <v>46</v>
      </c>
      <c r="B3" s="6" t="s">
        <v>42</v>
      </c>
      <c r="C3" s="59">
        <v>1</v>
      </c>
      <c r="D3" s="42" t="s">
        <v>59</v>
      </c>
      <c r="E3" s="7" t="s">
        <v>98</v>
      </c>
      <c r="F3" s="15" t="s">
        <v>4</v>
      </c>
      <c r="G3" s="6">
        <v>10</v>
      </c>
      <c r="H3" s="50">
        <v>500</v>
      </c>
      <c r="I3" s="11"/>
      <c r="J3" s="11"/>
      <c r="K3" s="11"/>
      <c r="L3" s="12">
        <f t="shared" ref="L3:L66" si="0">(12*C3*I3)+(C3*G3*J3)+(C3*G3*H3*K3)</f>
        <v>0</v>
      </c>
      <c r="M3" s="12">
        <f t="shared" ref="M3:M67" si="1">L3*3</f>
        <v>0</v>
      </c>
      <c r="N3" s="11"/>
    </row>
    <row r="4" spans="1:14" ht="14.1" customHeight="1" x14ac:dyDescent="0.25">
      <c r="A4" s="10"/>
      <c r="B4" s="6" t="s">
        <v>41</v>
      </c>
      <c r="C4" s="42">
        <v>1</v>
      </c>
      <c r="D4" s="42" t="s">
        <v>71</v>
      </c>
      <c r="E4" s="7" t="s">
        <v>73</v>
      </c>
      <c r="F4" s="15" t="s">
        <v>4</v>
      </c>
      <c r="G4" s="6">
        <v>1</v>
      </c>
      <c r="H4" s="50">
        <v>40</v>
      </c>
      <c r="I4" s="11"/>
      <c r="J4" s="11"/>
      <c r="K4" s="11"/>
      <c r="L4" s="12">
        <f t="shared" si="0"/>
        <v>0</v>
      </c>
      <c r="M4" s="12">
        <f t="shared" si="1"/>
        <v>0</v>
      </c>
      <c r="N4" s="11"/>
    </row>
    <row r="5" spans="1:14" ht="14.1" customHeight="1" x14ac:dyDescent="0.25">
      <c r="A5" s="3"/>
      <c r="B5" s="6" t="s">
        <v>5</v>
      </c>
      <c r="C5" s="42">
        <v>1</v>
      </c>
      <c r="D5" s="42" t="s">
        <v>72</v>
      </c>
      <c r="E5" s="60" t="s">
        <v>101</v>
      </c>
      <c r="F5" s="15" t="s">
        <v>55</v>
      </c>
      <c r="G5" s="6">
        <v>40</v>
      </c>
      <c r="H5" s="50">
        <v>100</v>
      </c>
      <c r="I5" s="11"/>
      <c r="J5" s="11"/>
      <c r="K5" s="11"/>
      <c r="L5" s="12">
        <f t="shared" si="0"/>
        <v>0</v>
      </c>
      <c r="M5" s="12">
        <f t="shared" si="1"/>
        <v>0</v>
      </c>
      <c r="N5" s="11"/>
    </row>
    <row r="6" spans="1:14" ht="14.1" customHeight="1" x14ac:dyDescent="0.25">
      <c r="A6" s="3"/>
      <c r="B6" s="6" t="s">
        <v>6</v>
      </c>
      <c r="C6" s="42">
        <v>1</v>
      </c>
      <c r="D6" s="42" t="s">
        <v>12</v>
      </c>
      <c r="E6" s="7" t="s">
        <v>74</v>
      </c>
      <c r="F6" s="15" t="s">
        <v>4</v>
      </c>
      <c r="G6" s="6">
        <v>10</v>
      </c>
      <c r="H6" s="50">
        <v>2500</v>
      </c>
      <c r="I6" s="11"/>
      <c r="J6" s="11"/>
      <c r="K6" s="11"/>
      <c r="L6" s="12">
        <f t="shared" si="0"/>
        <v>0</v>
      </c>
      <c r="M6" s="12">
        <f t="shared" si="1"/>
        <v>0</v>
      </c>
      <c r="N6" s="11"/>
    </row>
    <row r="7" spans="1:14" ht="14.1" customHeight="1" x14ac:dyDescent="0.25">
      <c r="A7" s="3"/>
      <c r="B7" s="6" t="s">
        <v>115</v>
      </c>
      <c r="C7" s="42">
        <v>1</v>
      </c>
      <c r="D7" s="42" t="s">
        <v>12</v>
      </c>
      <c r="E7" s="7" t="s">
        <v>74</v>
      </c>
      <c r="F7" s="15" t="s">
        <v>4</v>
      </c>
      <c r="G7" s="6">
        <v>10</v>
      </c>
      <c r="H7" s="50">
        <v>1000</v>
      </c>
      <c r="I7" s="11"/>
      <c r="J7" s="11"/>
      <c r="K7" s="11"/>
      <c r="L7" s="12">
        <f t="shared" si="0"/>
        <v>0</v>
      </c>
      <c r="M7" s="12">
        <f t="shared" si="1"/>
        <v>0</v>
      </c>
      <c r="N7" s="11"/>
    </row>
    <row r="8" spans="1:14" ht="14.1" customHeight="1" x14ac:dyDescent="0.25">
      <c r="A8" s="3"/>
      <c r="B8" s="77" t="s">
        <v>47</v>
      </c>
      <c r="C8" s="78">
        <v>1</v>
      </c>
      <c r="D8" s="78" t="s">
        <v>108</v>
      </c>
      <c r="E8" s="79" t="s">
        <v>109</v>
      </c>
      <c r="F8" s="80" t="s">
        <v>4</v>
      </c>
      <c r="G8" s="77">
        <v>1</v>
      </c>
      <c r="H8" s="81">
        <v>400</v>
      </c>
      <c r="I8" s="93">
        <v>0</v>
      </c>
      <c r="J8" s="93">
        <v>0</v>
      </c>
      <c r="K8" s="93">
        <v>0</v>
      </c>
      <c r="L8" s="12">
        <f t="shared" si="0"/>
        <v>0</v>
      </c>
      <c r="M8" s="12">
        <f t="shared" si="1"/>
        <v>0</v>
      </c>
      <c r="N8" s="11" t="s">
        <v>110</v>
      </c>
    </row>
    <row r="9" spans="1:14" ht="14.1" customHeight="1" x14ac:dyDescent="0.25">
      <c r="A9" s="3"/>
      <c r="B9" s="34" t="s">
        <v>14</v>
      </c>
      <c r="C9" s="43">
        <v>1</v>
      </c>
      <c r="D9" s="43" t="s">
        <v>12</v>
      </c>
      <c r="E9" s="7" t="s">
        <v>74</v>
      </c>
      <c r="F9" s="15" t="s">
        <v>4</v>
      </c>
      <c r="G9" s="34">
        <v>2</v>
      </c>
      <c r="H9" s="51">
        <v>6000</v>
      </c>
      <c r="I9" s="11"/>
      <c r="J9" s="11"/>
      <c r="K9" s="11"/>
      <c r="L9" s="12">
        <f t="shared" si="0"/>
        <v>0</v>
      </c>
      <c r="M9" s="12">
        <f t="shared" si="1"/>
        <v>0</v>
      </c>
      <c r="N9" s="11"/>
    </row>
    <row r="10" spans="1:14" ht="14.1" customHeight="1" x14ac:dyDescent="0.25">
      <c r="A10" s="4"/>
      <c r="B10" s="8" t="s">
        <v>13</v>
      </c>
      <c r="C10" s="44">
        <v>1</v>
      </c>
      <c r="D10" s="44" t="s">
        <v>71</v>
      </c>
      <c r="E10" s="9" t="s">
        <v>73</v>
      </c>
      <c r="F10" s="9" t="s">
        <v>4</v>
      </c>
      <c r="G10" s="8">
        <v>1</v>
      </c>
      <c r="H10" s="52">
        <v>50</v>
      </c>
      <c r="I10" s="11"/>
      <c r="J10" s="11"/>
      <c r="K10" s="11"/>
      <c r="L10" s="12">
        <f t="shared" si="0"/>
        <v>0</v>
      </c>
      <c r="M10" s="12">
        <f t="shared" si="1"/>
        <v>0</v>
      </c>
      <c r="N10" s="11"/>
    </row>
    <row r="11" spans="1:14" ht="14.1" customHeight="1" x14ac:dyDescent="0.25">
      <c r="A11" s="2" t="s">
        <v>7</v>
      </c>
      <c r="B11" s="14" t="s">
        <v>3</v>
      </c>
      <c r="C11" s="48">
        <v>1</v>
      </c>
      <c r="D11" s="41" t="s">
        <v>59</v>
      </c>
      <c r="E11" s="15" t="s">
        <v>70</v>
      </c>
      <c r="F11" s="15" t="s">
        <v>4</v>
      </c>
      <c r="G11" s="5">
        <v>10</v>
      </c>
      <c r="H11" s="53">
        <v>3000</v>
      </c>
      <c r="I11" s="11"/>
      <c r="J11" s="11"/>
      <c r="K11" s="11"/>
      <c r="L11" s="12">
        <f t="shared" si="0"/>
        <v>0</v>
      </c>
      <c r="M11" s="12">
        <f t="shared" si="1"/>
        <v>0</v>
      </c>
      <c r="N11" s="11"/>
    </row>
    <row r="12" spans="1:14" ht="14.1" customHeight="1" x14ac:dyDescent="0.25">
      <c r="A12" s="3" t="s">
        <v>56</v>
      </c>
      <c r="B12" s="6" t="s">
        <v>42</v>
      </c>
      <c r="C12" s="42">
        <v>1</v>
      </c>
      <c r="D12" s="42" t="s">
        <v>59</v>
      </c>
      <c r="E12" s="7" t="s">
        <v>98</v>
      </c>
      <c r="F12" s="7" t="s">
        <v>4</v>
      </c>
      <c r="G12" s="6">
        <v>1</v>
      </c>
      <c r="H12" s="50">
        <v>300</v>
      </c>
      <c r="I12" s="11"/>
      <c r="J12" s="11"/>
      <c r="K12" s="11"/>
      <c r="L12" s="12">
        <f t="shared" si="0"/>
        <v>0</v>
      </c>
      <c r="M12" s="12">
        <f t="shared" si="1"/>
        <v>0</v>
      </c>
      <c r="N12" s="11"/>
    </row>
    <row r="13" spans="1:14" ht="14.1" customHeight="1" x14ac:dyDescent="0.25">
      <c r="A13" s="3"/>
      <c r="B13" s="6" t="s">
        <v>99</v>
      </c>
      <c r="C13" s="42">
        <v>8</v>
      </c>
      <c r="D13" s="42" t="s">
        <v>83</v>
      </c>
      <c r="E13" s="7" t="s">
        <v>73</v>
      </c>
      <c r="F13" s="7"/>
      <c r="G13" s="6"/>
      <c r="H13" s="50"/>
      <c r="I13" s="11"/>
      <c r="J13" s="93">
        <v>0</v>
      </c>
      <c r="K13" s="93">
        <v>0</v>
      </c>
      <c r="L13" s="12">
        <f t="shared" si="0"/>
        <v>0</v>
      </c>
      <c r="M13" s="12">
        <f t="shared" si="1"/>
        <v>0</v>
      </c>
      <c r="N13" s="47" t="s">
        <v>78</v>
      </c>
    </row>
    <row r="14" spans="1:14" ht="14.1" customHeight="1" x14ac:dyDescent="0.25">
      <c r="A14" s="3"/>
      <c r="B14" s="58" t="s">
        <v>99</v>
      </c>
      <c r="C14" s="59">
        <v>4</v>
      </c>
      <c r="D14" s="59" t="s">
        <v>72</v>
      </c>
      <c r="E14" s="60" t="s">
        <v>101</v>
      </c>
      <c r="F14" s="60" t="s">
        <v>4</v>
      </c>
      <c r="G14" s="58">
        <v>10</v>
      </c>
      <c r="H14" s="61">
        <v>50</v>
      </c>
      <c r="I14" s="11"/>
      <c r="J14" s="93"/>
      <c r="K14" s="93"/>
      <c r="L14" s="12">
        <f t="shared" si="0"/>
        <v>0</v>
      </c>
      <c r="M14" s="12">
        <f t="shared" si="1"/>
        <v>0</v>
      </c>
      <c r="N14" s="11" t="s">
        <v>102</v>
      </c>
    </row>
    <row r="15" spans="1:14" ht="14.1" customHeight="1" x14ac:dyDescent="0.25">
      <c r="A15" s="3"/>
      <c r="B15" s="6" t="s">
        <v>3</v>
      </c>
      <c r="C15" s="42">
        <v>11</v>
      </c>
      <c r="D15" s="42" t="s">
        <v>83</v>
      </c>
      <c r="E15" s="7" t="s">
        <v>73</v>
      </c>
      <c r="F15" s="7"/>
      <c r="G15" s="6"/>
      <c r="H15" s="50"/>
      <c r="I15" s="11"/>
      <c r="J15" s="93">
        <v>0</v>
      </c>
      <c r="K15" s="93">
        <v>0</v>
      </c>
      <c r="L15" s="12">
        <f t="shared" si="0"/>
        <v>0</v>
      </c>
      <c r="M15" s="12">
        <f t="shared" si="1"/>
        <v>0</v>
      </c>
      <c r="N15" s="47" t="s">
        <v>78</v>
      </c>
    </row>
    <row r="16" spans="1:14" ht="14.1" customHeight="1" x14ac:dyDescent="0.25">
      <c r="A16" s="3"/>
      <c r="B16" s="6" t="s">
        <v>3</v>
      </c>
      <c r="C16" s="42">
        <v>6</v>
      </c>
      <c r="D16" s="42" t="s">
        <v>71</v>
      </c>
      <c r="E16" s="7" t="s">
        <v>73</v>
      </c>
      <c r="F16" s="7"/>
      <c r="G16" s="6"/>
      <c r="H16" s="50"/>
      <c r="I16" s="11"/>
      <c r="J16" s="93">
        <v>0</v>
      </c>
      <c r="K16" s="93">
        <v>0</v>
      </c>
      <c r="L16" s="12">
        <f t="shared" si="0"/>
        <v>0</v>
      </c>
      <c r="M16" s="12">
        <f t="shared" si="1"/>
        <v>0</v>
      </c>
      <c r="N16" s="47" t="s">
        <v>78</v>
      </c>
    </row>
    <row r="17" spans="1:14" ht="14.1" customHeight="1" x14ac:dyDescent="0.25">
      <c r="A17" s="10"/>
      <c r="B17" s="6" t="s">
        <v>41</v>
      </c>
      <c r="C17" s="42">
        <v>4</v>
      </c>
      <c r="D17" s="42" t="s">
        <v>71</v>
      </c>
      <c r="E17" s="7" t="s">
        <v>73</v>
      </c>
      <c r="F17" s="7" t="s">
        <v>4</v>
      </c>
      <c r="G17" s="6">
        <v>10</v>
      </c>
      <c r="H17" s="50">
        <v>30</v>
      </c>
      <c r="I17" s="11"/>
      <c r="J17" s="11"/>
      <c r="K17" s="11"/>
      <c r="L17" s="12">
        <f t="shared" si="0"/>
        <v>0</v>
      </c>
      <c r="M17" s="12">
        <f t="shared" si="1"/>
        <v>0</v>
      </c>
      <c r="N17" s="11"/>
    </row>
    <row r="18" spans="1:14" ht="14.1" customHeight="1" x14ac:dyDescent="0.25">
      <c r="A18" s="10"/>
      <c r="B18" s="58" t="s">
        <v>41</v>
      </c>
      <c r="C18" s="59">
        <v>2</v>
      </c>
      <c r="D18" s="59" t="s">
        <v>61</v>
      </c>
      <c r="E18" s="60" t="s">
        <v>73</v>
      </c>
      <c r="F18" s="60" t="s">
        <v>4</v>
      </c>
      <c r="G18" s="58">
        <v>10</v>
      </c>
      <c r="H18" s="61">
        <v>30</v>
      </c>
      <c r="I18" s="11"/>
      <c r="J18" s="11"/>
      <c r="K18" s="11"/>
      <c r="L18" s="12">
        <f t="shared" si="0"/>
        <v>0</v>
      </c>
      <c r="M18" s="12">
        <f t="shared" si="1"/>
        <v>0</v>
      </c>
      <c r="N18" s="11"/>
    </row>
    <row r="19" spans="1:14" ht="14.1" customHeight="1" x14ac:dyDescent="0.25">
      <c r="A19" s="3"/>
      <c r="B19" s="6" t="s">
        <v>5</v>
      </c>
      <c r="C19" s="42">
        <v>4</v>
      </c>
      <c r="D19" s="42" t="s">
        <v>72</v>
      </c>
      <c r="E19" s="7" t="s">
        <v>84</v>
      </c>
      <c r="F19" s="7" t="s">
        <v>55</v>
      </c>
      <c r="G19" s="6">
        <v>40</v>
      </c>
      <c r="H19" s="50">
        <v>50</v>
      </c>
      <c r="I19" s="11"/>
      <c r="J19" s="11"/>
      <c r="K19" s="11"/>
      <c r="L19" s="12">
        <f t="shared" si="0"/>
        <v>0</v>
      </c>
      <c r="M19" s="12">
        <f t="shared" si="1"/>
        <v>0</v>
      </c>
      <c r="N19" s="11"/>
    </row>
    <row r="20" spans="1:14" ht="14.1" customHeight="1" x14ac:dyDescent="0.25">
      <c r="A20" s="3"/>
      <c r="B20" s="6" t="s">
        <v>6</v>
      </c>
      <c r="C20" s="42">
        <v>1</v>
      </c>
      <c r="D20" s="42" t="s">
        <v>12</v>
      </c>
      <c r="E20" s="7" t="s">
        <v>74</v>
      </c>
      <c r="F20" s="7" t="s">
        <v>4</v>
      </c>
      <c r="G20" s="6">
        <v>10</v>
      </c>
      <c r="H20" s="50">
        <v>800</v>
      </c>
      <c r="I20" s="11"/>
      <c r="J20" s="11"/>
      <c r="K20" s="11"/>
      <c r="L20" s="12">
        <f t="shared" si="0"/>
        <v>0</v>
      </c>
      <c r="M20" s="12">
        <f t="shared" si="1"/>
        <v>0</v>
      </c>
      <c r="N20" s="11"/>
    </row>
    <row r="21" spans="1:14" ht="14.1" customHeight="1" x14ac:dyDescent="0.25">
      <c r="A21" s="3"/>
      <c r="B21" s="6" t="s">
        <v>115</v>
      </c>
      <c r="C21" s="59">
        <v>1</v>
      </c>
      <c r="D21" s="42" t="s">
        <v>12</v>
      </c>
      <c r="E21" s="7" t="s">
        <v>74</v>
      </c>
      <c r="F21" s="7" t="s">
        <v>4</v>
      </c>
      <c r="G21" s="6">
        <v>10</v>
      </c>
      <c r="H21" s="50">
        <v>500</v>
      </c>
      <c r="I21" s="11"/>
      <c r="J21" s="11"/>
      <c r="K21" s="11"/>
      <c r="L21" s="12">
        <f t="shared" si="0"/>
        <v>0</v>
      </c>
      <c r="M21" s="12">
        <f t="shared" si="1"/>
        <v>0</v>
      </c>
      <c r="N21" s="11"/>
    </row>
    <row r="22" spans="1:14" ht="14.1" customHeight="1" x14ac:dyDescent="0.25">
      <c r="A22" s="3"/>
      <c r="B22" s="6" t="s">
        <v>13</v>
      </c>
      <c r="C22" s="42">
        <v>2</v>
      </c>
      <c r="D22" s="42" t="s">
        <v>71</v>
      </c>
      <c r="E22" s="7" t="s">
        <v>73</v>
      </c>
      <c r="F22" s="7" t="s">
        <v>4</v>
      </c>
      <c r="G22" s="6">
        <v>2</v>
      </c>
      <c r="H22" s="50">
        <v>50</v>
      </c>
      <c r="I22" s="11"/>
      <c r="J22" s="11"/>
      <c r="K22" s="11"/>
      <c r="L22" s="12">
        <f t="shared" si="0"/>
        <v>0</v>
      </c>
      <c r="M22" s="12">
        <f t="shared" si="1"/>
        <v>0</v>
      </c>
      <c r="N22" s="11"/>
    </row>
    <row r="23" spans="1:14" ht="14.1" customHeight="1" x14ac:dyDescent="0.25">
      <c r="A23" s="3"/>
      <c r="B23" s="34" t="s">
        <v>58</v>
      </c>
      <c r="C23" s="71">
        <v>1</v>
      </c>
      <c r="D23" s="43" t="s">
        <v>12</v>
      </c>
      <c r="E23" s="33" t="s">
        <v>74</v>
      </c>
      <c r="F23" s="33" t="s">
        <v>4</v>
      </c>
      <c r="G23" s="34">
        <v>6</v>
      </c>
      <c r="H23" s="51">
        <v>500</v>
      </c>
      <c r="I23" s="11"/>
      <c r="J23" s="11"/>
      <c r="K23" s="11"/>
      <c r="L23" s="12">
        <f t="shared" si="0"/>
        <v>0</v>
      </c>
      <c r="M23" s="12">
        <f t="shared" si="1"/>
        <v>0</v>
      </c>
      <c r="N23" s="11"/>
    </row>
    <row r="24" spans="1:14" ht="14.1" customHeight="1" x14ac:dyDescent="0.25">
      <c r="A24" s="66"/>
      <c r="B24" s="34" t="s">
        <v>80</v>
      </c>
      <c r="C24" s="43">
        <v>1</v>
      </c>
      <c r="D24" s="43" t="s">
        <v>12</v>
      </c>
      <c r="E24" s="33" t="s">
        <v>74</v>
      </c>
      <c r="F24" s="33" t="s">
        <v>4</v>
      </c>
      <c r="G24" s="34">
        <v>4</v>
      </c>
      <c r="H24" s="51">
        <v>4000</v>
      </c>
      <c r="I24" s="62"/>
      <c r="J24" s="11"/>
      <c r="K24" s="11"/>
      <c r="L24" s="12">
        <f t="shared" si="0"/>
        <v>0</v>
      </c>
      <c r="M24" s="12">
        <f t="shared" ref="M24" si="2">L24*3</f>
        <v>0</v>
      </c>
      <c r="N24" s="11"/>
    </row>
    <row r="25" spans="1:14" ht="14.1" customHeight="1" x14ac:dyDescent="0.25">
      <c r="A25" s="4"/>
      <c r="B25" s="67" t="s">
        <v>3</v>
      </c>
      <c r="C25" s="68">
        <v>1</v>
      </c>
      <c r="D25" s="68" t="s">
        <v>62</v>
      </c>
      <c r="E25" s="69" t="s">
        <v>73</v>
      </c>
      <c r="F25" s="64"/>
      <c r="G25" s="63"/>
      <c r="H25" s="65"/>
      <c r="I25" s="11"/>
      <c r="J25" s="93">
        <v>0</v>
      </c>
      <c r="K25" s="93">
        <v>0</v>
      </c>
      <c r="L25" s="12">
        <f t="shared" si="0"/>
        <v>0</v>
      </c>
      <c r="M25" s="12">
        <f t="shared" si="1"/>
        <v>0</v>
      </c>
      <c r="N25" s="83" t="s">
        <v>100</v>
      </c>
    </row>
    <row r="26" spans="1:14" ht="14.1" customHeight="1" x14ac:dyDescent="0.25">
      <c r="A26" s="3" t="s">
        <v>8</v>
      </c>
      <c r="B26" s="14" t="s">
        <v>3</v>
      </c>
      <c r="C26" s="41">
        <v>1</v>
      </c>
      <c r="D26" s="41" t="s">
        <v>59</v>
      </c>
      <c r="E26" s="15" t="s">
        <v>70</v>
      </c>
      <c r="F26" s="15" t="s">
        <v>4</v>
      </c>
      <c r="G26" s="14">
        <v>4</v>
      </c>
      <c r="H26" s="49">
        <v>3500</v>
      </c>
      <c r="I26" s="11"/>
      <c r="J26" s="11"/>
      <c r="K26" s="11"/>
      <c r="L26" s="12">
        <f t="shared" si="0"/>
        <v>0</v>
      </c>
      <c r="M26" s="12">
        <f>L26*3</f>
        <v>0</v>
      </c>
      <c r="N26" s="11"/>
    </row>
    <row r="27" spans="1:14" ht="14.1" customHeight="1" x14ac:dyDescent="0.25">
      <c r="A27" s="3" t="s">
        <v>86</v>
      </c>
      <c r="B27" s="6" t="s">
        <v>42</v>
      </c>
      <c r="C27" s="42">
        <v>1</v>
      </c>
      <c r="D27" s="42" t="s">
        <v>59</v>
      </c>
      <c r="E27" s="7" t="s">
        <v>98</v>
      </c>
      <c r="F27" s="7" t="s">
        <v>4</v>
      </c>
      <c r="G27" s="6">
        <v>4</v>
      </c>
      <c r="H27" s="50">
        <v>300</v>
      </c>
      <c r="I27" s="11"/>
      <c r="J27" s="11"/>
      <c r="K27" s="11"/>
      <c r="L27" s="12">
        <f t="shared" si="0"/>
        <v>0</v>
      </c>
      <c r="M27" s="12">
        <f t="shared" si="1"/>
        <v>0</v>
      </c>
      <c r="N27" s="11"/>
    </row>
    <row r="28" spans="1:14" ht="14.1" customHeight="1" x14ac:dyDescent="0.25">
      <c r="A28" s="3"/>
      <c r="B28" s="6" t="s">
        <v>3</v>
      </c>
      <c r="C28" s="42">
        <v>1</v>
      </c>
      <c r="D28" s="42" t="s">
        <v>71</v>
      </c>
      <c r="E28" s="7" t="s">
        <v>73</v>
      </c>
      <c r="F28" s="7"/>
      <c r="G28" s="6"/>
      <c r="H28" s="50"/>
      <c r="I28" s="11"/>
      <c r="J28" s="93">
        <v>0</v>
      </c>
      <c r="K28" s="93">
        <v>0</v>
      </c>
      <c r="L28" s="12">
        <f t="shared" si="0"/>
        <v>0</v>
      </c>
      <c r="M28" s="12">
        <f t="shared" si="1"/>
        <v>0</v>
      </c>
      <c r="N28" s="47" t="s">
        <v>78</v>
      </c>
    </row>
    <row r="29" spans="1:14" ht="14.1" customHeight="1" x14ac:dyDescent="0.25">
      <c r="A29" s="3"/>
      <c r="B29" s="6" t="s">
        <v>3</v>
      </c>
      <c r="C29" s="42">
        <v>1</v>
      </c>
      <c r="D29" s="42" t="s">
        <v>83</v>
      </c>
      <c r="E29" s="7" t="s">
        <v>73</v>
      </c>
      <c r="F29" s="7"/>
      <c r="G29" s="6"/>
      <c r="H29" s="50"/>
      <c r="I29" s="11"/>
      <c r="J29" s="93">
        <v>0</v>
      </c>
      <c r="K29" s="93">
        <v>0</v>
      </c>
      <c r="L29" s="12">
        <f t="shared" si="0"/>
        <v>0</v>
      </c>
      <c r="M29" s="12">
        <f t="shared" si="1"/>
        <v>0</v>
      </c>
      <c r="N29" s="47" t="s">
        <v>78</v>
      </c>
    </row>
    <row r="30" spans="1:14" ht="14.1" customHeight="1" x14ac:dyDescent="0.25">
      <c r="A30" s="10"/>
      <c r="B30" s="6" t="s">
        <v>41</v>
      </c>
      <c r="C30" s="42">
        <v>1</v>
      </c>
      <c r="D30" s="42" t="s">
        <v>71</v>
      </c>
      <c r="E30" s="7" t="s">
        <v>73</v>
      </c>
      <c r="F30" s="7" t="s">
        <v>4</v>
      </c>
      <c r="G30" s="6">
        <v>10</v>
      </c>
      <c r="H30" s="50">
        <v>150</v>
      </c>
      <c r="I30" s="11"/>
      <c r="J30" s="11"/>
      <c r="K30" s="11"/>
      <c r="L30" s="12">
        <f t="shared" si="0"/>
        <v>0</v>
      </c>
      <c r="M30" s="12">
        <f t="shared" si="1"/>
        <v>0</v>
      </c>
      <c r="N30" s="11"/>
    </row>
    <row r="31" spans="1:14" ht="14.1" customHeight="1" x14ac:dyDescent="0.25">
      <c r="A31" s="3"/>
      <c r="B31" s="34" t="s">
        <v>5</v>
      </c>
      <c r="C31" s="59">
        <v>3</v>
      </c>
      <c r="D31" s="42" t="s">
        <v>83</v>
      </c>
      <c r="E31" s="7" t="s">
        <v>73</v>
      </c>
      <c r="F31" s="7" t="s">
        <v>55</v>
      </c>
      <c r="G31" s="6">
        <v>40</v>
      </c>
      <c r="H31" s="50">
        <v>100</v>
      </c>
      <c r="I31" s="11"/>
      <c r="J31" s="11"/>
      <c r="K31" s="11"/>
      <c r="L31" s="12">
        <f t="shared" si="0"/>
        <v>0</v>
      </c>
      <c r="M31" s="12">
        <f t="shared" si="1"/>
        <v>0</v>
      </c>
      <c r="N31" s="11"/>
    </row>
    <row r="32" spans="1:14" ht="22.5" customHeight="1" x14ac:dyDescent="0.25">
      <c r="A32" s="88"/>
      <c r="B32" s="90" t="s">
        <v>6</v>
      </c>
      <c r="C32" s="89">
        <v>1</v>
      </c>
      <c r="D32" s="42" t="s">
        <v>82</v>
      </c>
      <c r="E32" s="7" t="s">
        <v>74</v>
      </c>
      <c r="F32" s="7" t="s">
        <v>4</v>
      </c>
      <c r="G32" s="6">
        <v>6</v>
      </c>
      <c r="H32" s="76">
        <v>40</v>
      </c>
      <c r="I32" s="11"/>
      <c r="J32" s="11"/>
      <c r="K32" s="11"/>
      <c r="L32" s="12">
        <f t="shared" si="0"/>
        <v>0</v>
      </c>
      <c r="M32" s="12">
        <f t="shared" si="1"/>
        <v>0</v>
      </c>
      <c r="N32" s="82" t="s">
        <v>121</v>
      </c>
    </row>
    <row r="33" spans="1:14" ht="14.1" customHeight="1" x14ac:dyDescent="0.25">
      <c r="A33" s="3"/>
      <c r="B33" s="14" t="s">
        <v>115</v>
      </c>
      <c r="C33" s="42">
        <v>1</v>
      </c>
      <c r="D33" s="42" t="s">
        <v>12</v>
      </c>
      <c r="E33" s="7" t="s">
        <v>74</v>
      </c>
      <c r="F33" s="7" t="s">
        <v>4</v>
      </c>
      <c r="G33" s="6">
        <v>10</v>
      </c>
      <c r="H33" s="50">
        <v>1500</v>
      </c>
      <c r="I33" s="11"/>
      <c r="J33" s="11"/>
      <c r="K33" s="11"/>
      <c r="L33" s="12">
        <f t="shared" si="0"/>
        <v>0</v>
      </c>
      <c r="M33" s="12">
        <f t="shared" si="1"/>
        <v>0</v>
      </c>
      <c r="N33" s="11"/>
    </row>
    <row r="34" spans="1:14" ht="14.1" customHeight="1" x14ac:dyDescent="0.25">
      <c r="A34" s="3"/>
      <c r="B34" s="6" t="s">
        <v>87</v>
      </c>
      <c r="C34" s="42">
        <v>1</v>
      </c>
      <c r="D34" s="42" t="s">
        <v>12</v>
      </c>
      <c r="E34" s="7" t="s">
        <v>74</v>
      </c>
      <c r="F34" s="7" t="s">
        <v>4</v>
      </c>
      <c r="G34" s="6">
        <v>3</v>
      </c>
      <c r="H34" s="50">
        <v>1000</v>
      </c>
      <c r="I34" s="11"/>
      <c r="J34" s="11"/>
      <c r="K34" s="11"/>
      <c r="L34" s="12">
        <f t="shared" si="0"/>
        <v>0</v>
      </c>
      <c r="M34" s="12">
        <f t="shared" si="1"/>
        <v>0</v>
      </c>
      <c r="N34" s="11"/>
    </row>
    <row r="35" spans="1:14" ht="14.1" customHeight="1" x14ac:dyDescent="0.25">
      <c r="A35" s="3"/>
      <c r="B35" s="6" t="s">
        <v>79</v>
      </c>
      <c r="C35" s="42">
        <v>1</v>
      </c>
      <c r="D35" s="42" t="s">
        <v>12</v>
      </c>
      <c r="E35" s="7" t="s">
        <v>74</v>
      </c>
      <c r="F35" s="7" t="s">
        <v>4</v>
      </c>
      <c r="G35" s="6">
        <v>1</v>
      </c>
      <c r="H35" s="50">
        <v>5000</v>
      </c>
      <c r="I35" s="11"/>
      <c r="J35" s="11"/>
      <c r="K35" s="11"/>
      <c r="L35" s="12">
        <f t="shared" si="0"/>
        <v>0</v>
      </c>
      <c r="M35" s="12">
        <f t="shared" si="1"/>
        <v>0</v>
      </c>
      <c r="N35" s="11"/>
    </row>
    <row r="36" spans="1:14" ht="14.1" customHeight="1" x14ac:dyDescent="0.25">
      <c r="A36" s="3"/>
      <c r="B36" s="6" t="s">
        <v>13</v>
      </c>
      <c r="C36" s="42">
        <v>1</v>
      </c>
      <c r="D36" s="42" t="s">
        <v>71</v>
      </c>
      <c r="E36" s="7" t="s">
        <v>73</v>
      </c>
      <c r="F36" s="28"/>
      <c r="G36" s="6"/>
      <c r="H36" s="50"/>
      <c r="I36" s="11"/>
      <c r="J36" s="93">
        <v>0</v>
      </c>
      <c r="K36" s="93">
        <v>0</v>
      </c>
      <c r="L36" s="12">
        <f t="shared" si="0"/>
        <v>0</v>
      </c>
      <c r="M36" s="12">
        <f t="shared" si="1"/>
        <v>0</v>
      </c>
      <c r="N36" s="47" t="s">
        <v>78</v>
      </c>
    </row>
    <row r="37" spans="1:14" ht="14.1" customHeight="1" x14ac:dyDescent="0.25">
      <c r="A37" s="3" t="s">
        <v>85</v>
      </c>
      <c r="B37" s="34" t="s">
        <v>5</v>
      </c>
      <c r="C37" s="43">
        <v>1</v>
      </c>
      <c r="D37" s="43" t="s">
        <v>83</v>
      </c>
      <c r="E37" s="33" t="s">
        <v>73</v>
      </c>
      <c r="F37" s="33" t="s">
        <v>4</v>
      </c>
      <c r="G37" s="34">
        <v>2</v>
      </c>
      <c r="H37" s="51">
        <v>100</v>
      </c>
      <c r="I37" s="11"/>
      <c r="J37" s="11"/>
      <c r="K37" s="11"/>
      <c r="L37" s="12">
        <f t="shared" si="0"/>
        <v>0</v>
      </c>
      <c r="M37" s="12">
        <f t="shared" si="1"/>
        <v>0</v>
      </c>
      <c r="N37" s="11"/>
    </row>
    <row r="38" spans="1:14" ht="14.1" customHeight="1" x14ac:dyDescent="0.25">
      <c r="A38" s="4"/>
      <c r="B38" s="8" t="s">
        <v>3</v>
      </c>
      <c r="C38" s="44">
        <v>1</v>
      </c>
      <c r="D38" s="44" t="s">
        <v>83</v>
      </c>
      <c r="E38" s="9" t="s">
        <v>73</v>
      </c>
      <c r="F38" s="9" t="s">
        <v>55</v>
      </c>
      <c r="G38" s="8">
        <v>40</v>
      </c>
      <c r="H38" s="52">
        <v>100</v>
      </c>
      <c r="I38" s="11"/>
      <c r="J38" s="11"/>
      <c r="K38" s="11"/>
      <c r="L38" s="12">
        <f t="shared" si="0"/>
        <v>0</v>
      </c>
      <c r="M38" s="12">
        <f t="shared" si="1"/>
        <v>0</v>
      </c>
      <c r="N38" s="11"/>
    </row>
    <row r="39" spans="1:14" ht="14.1" customHeight="1" x14ac:dyDescent="0.25">
      <c r="A39" s="3" t="s">
        <v>9</v>
      </c>
      <c r="B39" s="14" t="s">
        <v>3</v>
      </c>
      <c r="C39" s="41">
        <v>1</v>
      </c>
      <c r="D39" s="41" t="s">
        <v>59</v>
      </c>
      <c r="E39" s="15" t="s">
        <v>70</v>
      </c>
      <c r="F39" s="15" t="s">
        <v>4</v>
      </c>
      <c r="G39" s="14">
        <v>6</v>
      </c>
      <c r="H39" s="49">
        <v>3500</v>
      </c>
      <c r="I39" s="11"/>
      <c r="J39" s="11"/>
      <c r="K39" s="11"/>
      <c r="L39" s="12">
        <f t="shared" si="0"/>
        <v>0</v>
      </c>
      <c r="M39" s="12">
        <f t="shared" si="1"/>
        <v>0</v>
      </c>
      <c r="N39" s="11"/>
    </row>
    <row r="40" spans="1:14" ht="14.1" customHeight="1" x14ac:dyDescent="0.25">
      <c r="A40" s="3" t="s">
        <v>88</v>
      </c>
      <c r="B40" s="6" t="s">
        <v>41</v>
      </c>
      <c r="C40" s="42">
        <v>1</v>
      </c>
      <c r="D40" s="42" t="s">
        <v>71</v>
      </c>
      <c r="E40" s="7" t="s">
        <v>73</v>
      </c>
      <c r="F40" s="7" t="s">
        <v>4</v>
      </c>
      <c r="G40" s="6">
        <v>2</v>
      </c>
      <c r="H40" s="50">
        <v>80</v>
      </c>
      <c r="I40" s="11"/>
      <c r="J40" s="11"/>
      <c r="K40" s="11"/>
      <c r="L40" s="12">
        <f t="shared" si="0"/>
        <v>0</v>
      </c>
      <c r="M40" s="12">
        <f t="shared" si="1"/>
        <v>0</v>
      </c>
      <c r="N40" s="11"/>
    </row>
    <row r="41" spans="1:14" ht="14.1" customHeight="1" x14ac:dyDescent="0.25">
      <c r="A41" s="3"/>
      <c r="B41" s="6" t="s">
        <v>97</v>
      </c>
      <c r="C41" s="42">
        <v>1</v>
      </c>
      <c r="D41" s="42" t="s">
        <v>59</v>
      </c>
      <c r="E41" s="7" t="s">
        <v>98</v>
      </c>
      <c r="F41" s="7" t="s">
        <v>4</v>
      </c>
      <c r="G41" s="6">
        <v>4</v>
      </c>
      <c r="H41" s="50">
        <v>300</v>
      </c>
      <c r="I41" s="11"/>
      <c r="J41" s="11"/>
      <c r="K41" s="11"/>
      <c r="L41" s="12">
        <f t="shared" si="0"/>
        <v>0</v>
      </c>
      <c r="M41" s="12">
        <f t="shared" si="1"/>
        <v>0</v>
      </c>
      <c r="N41" s="11"/>
    </row>
    <row r="42" spans="1:14" ht="14.1" customHeight="1" x14ac:dyDescent="0.25">
      <c r="A42" s="3"/>
      <c r="B42" s="34" t="s">
        <v>5</v>
      </c>
      <c r="C42" s="42">
        <v>3</v>
      </c>
      <c r="D42" s="42" t="s">
        <v>62</v>
      </c>
      <c r="E42" s="7" t="s">
        <v>73</v>
      </c>
      <c r="F42" s="7" t="s">
        <v>55</v>
      </c>
      <c r="G42" s="6">
        <v>45</v>
      </c>
      <c r="H42" s="50">
        <v>50</v>
      </c>
      <c r="I42" s="11"/>
      <c r="J42" s="11"/>
      <c r="K42" s="11"/>
      <c r="L42" s="12">
        <f t="shared" si="0"/>
        <v>0</v>
      </c>
      <c r="M42" s="12">
        <f t="shared" si="1"/>
        <v>0</v>
      </c>
      <c r="N42" s="11"/>
    </row>
    <row r="43" spans="1:14" ht="26.25" customHeight="1" x14ac:dyDescent="0.25">
      <c r="A43" s="88"/>
      <c r="B43" s="90" t="s">
        <v>6</v>
      </c>
      <c r="C43" s="89">
        <v>1</v>
      </c>
      <c r="D43" s="42" t="s">
        <v>12</v>
      </c>
      <c r="E43" s="7" t="s">
        <v>74</v>
      </c>
      <c r="F43" s="75" t="s">
        <v>4</v>
      </c>
      <c r="G43" s="73">
        <v>6</v>
      </c>
      <c r="H43" s="76">
        <v>40</v>
      </c>
      <c r="I43" s="11"/>
      <c r="J43" s="11"/>
      <c r="K43" s="11"/>
      <c r="L43" s="12">
        <f t="shared" si="0"/>
        <v>0</v>
      </c>
      <c r="M43" s="12">
        <f t="shared" si="1"/>
        <v>0</v>
      </c>
      <c r="N43" s="82" t="s">
        <v>130</v>
      </c>
    </row>
    <row r="44" spans="1:14" ht="13.5" customHeight="1" x14ac:dyDescent="0.25">
      <c r="A44" s="3"/>
      <c r="B44" s="14" t="s">
        <v>115</v>
      </c>
      <c r="C44" s="42">
        <v>1</v>
      </c>
      <c r="D44" s="42" t="s">
        <v>82</v>
      </c>
      <c r="E44" s="7" t="s">
        <v>74</v>
      </c>
      <c r="F44" s="7" t="s">
        <v>4</v>
      </c>
      <c r="G44" s="6">
        <v>10</v>
      </c>
      <c r="H44" s="50">
        <v>2000</v>
      </c>
      <c r="I44" s="11"/>
      <c r="J44" s="11"/>
      <c r="K44" s="11"/>
      <c r="L44" s="12">
        <f t="shared" si="0"/>
        <v>0</v>
      </c>
      <c r="M44" s="12">
        <f t="shared" si="1"/>
        <v>0</v>
      </c>
      <c r="N44" s="11"/>
    </row>
    <row r="45" spans="1:14" ht="14.1" customHeight="1" x14ac:dyDescent="0.25">
      <c r="A45" s="3"/>
      <c r="B45" s="6" t="s">
        <v>13</v>
      </c>
      <c r="C45" s="42">
        <v>1</v>
      </c>
      <c r="D45" s="42" t="s">
        <v>71</v>
      </c>
      <c r="E45" s="7" t="s">
        <v>73</v>
      </c>
      <c r="F45" s="7" t="s">
        <v>4</v>
      </c>
      <c r="G45" s="6">
        <v>2</v>
      </c>
      <c r="H45" s="50">
        <v>50</v>
      </c>
      <c r="I45" s="11"/>
      <c r="J45" s="11"/>
      <c r="K45" s="11"/>
      <c r="L45" s="12">
        <f t="shared" si="0"/>
        <v>0</v>
      </c>
      <c r="M45" s="12">
        <f t="shared" si="1"/>
        <v>0</v>
      </c>
      <c r="N45" s="11"/>
    </row>
    <row r="46" spans="1:14" ht="21.75" customHeight="1" x14ac:dyDescent="0.25">
      <c r="A46" s="3"/>
      <c r="B46" s="34" t="s">
        <v>79</v>
      </c>
      <c r="C46" s="43">
        <v>1</v>
      </c>
      <c r="D46" s="43" t="s">
        <v>12</v>
      </c>
      <c r="E46" s="33" t="s">
        <v>74</v>
      </c>
      <c r="F46" s="33" t="s">
        <v>4</v>
      </c>
      <c r="G46" s="34">
        <v>1</v>
      </c>
      <c r="H46" s="51">
        <v>6000</v>
      </c>
      <c r="I46" s="11"/>
      <c r="J46" s="11"/>
      <c r="K46" s="11"/>
      <c r="L46" s="12">
        <f t="shared" si="0"/>
        <v>0</v>
      </c>
      <c r="M46" s="12">
        <f t="shared" si="1"/>
        <v>0</v>
      </c>
      <c r="N46" s="82" t="s">
        <v>111</v>
      </c>
    </row>
    <row r="47" spans="1:14" ht="14.1" customHeight="1" x14ac:dyDescent="0.25">
      <c r="A47" s="3" t="s">
        <v>89</v>
      </c>
      <c r="B47" s="34" t="s">
        <v>5</v>
      </c>
      <c r="C47" s="43">
        <v>1</v>
      </c>
      <c r="D47" s="43" t="s">
        <v>72</v>
      </c>
      <c r="E47" s="33" t="s">
        <v>73</v>
      </c>
      <c r="F47" s="33" t="s">
        <v>4</v>
      </c>
      <c r="G47" s="34">
        <v>5</v>
      </c>
      <c r="H47" s="51">
        <v>45</v>
      </c>
      <c r="I47" s="11"/>
      <c r="J47" s="11"/>
      <c r="K47" s="11"/>
      <c r="L47" s="12">
        <f t="shared" si="0"/>
        <v>0</v>
      </c>
      <c r="M47" s="12">
        <f t="shared" si="1"/>
        <v>0</v>
      </c>
      <c r="N47" s="11"/>
    </row>
    <row r="48" spans="1:14" ht="14.1" customHeight="1" x14ac:dyDescent="0.25">
      <c r="A48" s="3"/>
      <c r="B48" s="34" t="s">
        <v>3</v>
      </c>
      <c r="C48" s="43">
        <v>1</v>
      </c>
      <c r="D48" s="43" t="s">
        <v>72</v>
      </c>
      <c r="E48" s="33" t="s">
        <v>73</v>
      </c>
      <c r="F48" s="33" t="s">
        <v>4</v>
      </c>
      <c r="G48" s="34">
        <v>6</v>
      </c>
      <c r="H48" s="51">
        <v>100</v>
      </c>
      <c r="I48" s="11"/>
      <c r="J48" s="11"/>
      <c r="K48" s="11"/>
      <c r="L48" s="12">
        <f t="shared" si="0"/>
        <v>0</v>
      </c>
      <c r="M48" s="12">
        <f t="shared" si="1"/>
        <v>0</v>
      </c>
      <c r="N48" s="11"/>
    </row>
    <row r="49" spans="1:14" ht="14.1" customHeight="1" x14ac:dyDescent="0.25">
      <c r="A49" s="3" t="s">
        <v>90</v>
      </c>
      <c r="B49" s="34" t="s">
        <v>92</v>
      </c>
      <c r="C49" s="43">
        <v>1</v>
      </c>
      <c r="D49" s="43" t="s">
        <v>72</v>
      </c>
      <c r="E49" s="33" t="s">
        <v>73</v>
      </c>
      <c r="F49" s="33" t="s">
        <v>4</v>
      </c>
      <c r="G49" s="34">
        <v>12</v>
      </c>
      <c r="H49" s="51">
        <v>45</v>
      </c>
      <c r="I49" s="11"/>
      <c r="J49" s="11"/>
      <c r="K49" s="11"/>
      <c r="L49" s="12">
        <f t="shared" si="0"/>
        <v>0</v>
      </c>
      <c r="M49" s="12">
        <f t="shared" si="1"/>
        <v>0</v>
      </c>
      <c r="N49" s="11"/>
    </row>
    <row r="50" spans="1:14" ht="14.1" customHeight="1" x14ac:dyDescent="0.25">
      <c r="A50" s="3"/>
      <c r="B50" s="34" t="s">
        <v>3</v>
      </c>
      <c r="C50" s="43">
        <v>1</v>
      </c>
      <c r="D50" s="43" t="s">
        <v>62</v>
      </c>
      <c r="E50" s="33" t="s">
        <v>73</v>
      </c>
      <c r="F50" s="33" t="s">
        <v>4</v>
      </c>
      <c r="G50" s="34">
        <v>12</v>
      </c>
      <c r="H50" s="51">
        <v>100</v>
      </c>
      <c r="I50" s="11"/>
      <c r="J50" s="11"/>
      <c r="K50" s="11"/>
      <c r="L50" s="12">
        <f t="shared" si="0"/>
        <v>0</v>
      </c>
      <c r="M50" s="12">
        <f t="shared" si="1"/>
        <v>0</v>
      </c>
      <c r="N50" s="11"/>
    </row>
    <row r="51" spans="1:14" ht="14.1" customHeight="1" x14ac:dyDescent="0.25">
      <c r="A51" s="3" t="s">
        <v>91</v>
      </c>
      <c r="B51" s="8" t="s">
        <v>41</v>
      </c>
      <c r="C51" s="44">
        <v>1</v>
      </c>
      <c r="D51" s="44" t="s">
        <v>71</v>
      </c>
      <c r="E51" s="9" t="s">
        <v>73</v>
      </c>
      <c r="F51" s="9" t="s">
        <v>4</v>
      </c>
      <c r="G51" s="8">
        <v>1</v>
      </c>
      <c r="H51" s="51">
        <v>44</v>
      </c>
      <c r="I51" s="11"/>
      <c r="J51" s="11"/>
      <c r="K51" s="11"/>
      <c r="L51" s="12">
        <f t="shared" si="0"/>
        <v>0</v>
      </c>
      <c r="M51" s="12">
        <f t="shared" si="1"/>
        <v>0</v>
      </c>
      <c r="N51" s="11"/>
    </row>
    <row r="52" spans="1:14" ht="14.1" customHeight="1" x14ac:dyDescent="0.25">
      <c r="A52" s="2" t="s">
        <v>10</v>
      </c>
      <c r="B52" s="14" t="s">
        <v>3</v>
      </c>
      <c r="C52" s="41">
        <v>4</v>
      </c>
      <c r="D52" s="41" t="s">
        <v>72</v>
      </c>
      <c r="E52" s="15" t="s">
        <v>74</v>
      </c>
      <c r="F52" s="15" t="s">
        <v>75</v>
      </c>
      <c r="G52" s="14">
        <v>24</v>
      </c>
      <c r="H52" s="53">
        <v>60</v>
      </c>
      <c r="I52" s="11"/>
      <c r="J52" s="11"/>
      <c r="K52" s="11"/>
      <c r="L52" s="12">
        <f t="shared" si="0"/>
        <v>0</v>
      </c>
      <c r="M52" s="12">
        <f t="shared" si="1"/>
        <v>0</v>
      </c>
      <c r="N52" s="11"/>
    </row>
    <row r="53" spans="1:14" ht="14.1" customHeight="1" x14ac:dyDescent="0.25">
      <c r="A53" s="10"/>
      <c r="B53" s="6" t="s">
        <v>41</v>
      </c>
      <c r="C53" s="42">
        <v>1</v>
      </c>
      <c r="D53" s="42" t="s">
        <v>71</v>
      </c>
      <c r="E53" s="7" t="s">
        <v>73</v>
      </c>
      <c r="F53" s="7" t="s">
        <v>4</v>
      </c>
      <c r="G53" s="6">
        <v>5</v>
      </c>
      <c r="H53" s="50">
        <v>60</v>
      </c>
      <c r="I53" s="11"/>
      <c r="J53" s="11"/>
      <c r="K53" s="11"/>
      <c r="L53" s="12">
        <f t="shared" si="0"/>
        <v>0</v>
      </c>
      <c r="M53" s="12">
        <f t="shared" si="1"/>
        <v>0</v>
      </c>
      <c r="N53" s="11"/>
    </row>
    <row r="54" spans="1:14" ht="14.1" customHeight="1" x14ac:dyDescent="0.25">
      <c r="A54" s="3"/>
      <c r="B54" s="6" t="s">
        <v>5</v>
      </c>
      <c r="C54" s="42">
        <v>1</v>
      </c>
      <c r="D54" s="42" t="s">
        <v>72</v>
      </c>
      <c r="E54" s="7" t="s">
        <v>74</v>
      </c>
      <c r="F54" s="7" t="s">
        <v>4</v>
      </c>
      <c r="G54" s="6">
        <v>20</v>
      </c>
      <c r="H54" s="50">
        <v>45</v>
      </c>
      <c r="I54" s="11"/>
      <c r="J54" s="11"/>
      <c r="K54" s="11"/>
      <c r="L54" s="12">
        <f t="shared" si="0"/>
        <v>0</v>
      </c>
      <c r="M54" s="12">
        <f t="shared" si="1"/>
        <v>0</v>
      </c>
      <c r="N54" s="11"/>
    </row>
    <row r="55" spans="1:14" ht="14.1" customHeight="1" x14ac:dyDescent="0.25">
      <c r="A55" s="3"/>
      <c r="B55" s="6" t="s">
        <v>6</v>
      </c>
      <c r="C55" s="42">
        <v>1</v>
      </c>
      <c r="D55" s="42" t="s">
        <v>12</v>
      </c>
      <c r="E55" s="7" t="s">
        <v>74</v>
      </c>
      <c r="F55" s="7" t="s">
        <v>4</v>
      </c>
      <c r="G55" s="6">
        <v>4</v>
      </c>
      <c r="H55" s="50">
        <v>1000</v>
      </c>
      <c r="I55" s="11"/>
      <c r="J55" s="11"/>
      <c r="K55" s="11"/>
      <c r="L55" s="12">
        <f t="shared" si="0"/>
        <v>0</v>
      </c>
      <c r="M55" s="12">
        <f t="shared" si="1"/>
        <v>0</v>
      </c>
      <c r="N55" s="11"/>
    </row>
    <row r="56" spans="1:14" ht="14.1" customHeight="1" x14ac:dyDescent="0.25">
      <c r="A56" s="3"/>
      <c r="B56" s="6" t="s">
        <v>115</v>
      </c>
      <c r="C56" s="42">
        <v>1</v>
      </c>
      <c r="D56" s="42" t="s">
        <v>12</v>
      </c>
      <c r="E56" s="7" t="s">
        <v>74</v>
      </c>
      <c r="F56" s="7" t="s">
        <v>4</v>
      </c>
      <c r="G56" s="6">
        <v>10</v>
      </c>
      <c r="H56" s="50">
        <v>2000</v>
      </c>
      <c r="I56" s="11"/>
      <c r="J56" s="11"/>
      <c r="K56" s="11"/>
      <c r="L56" s="12">
        <f t="shared" si="0"/>
        <v>0</v>
      </c>
      <c r="M56" s="12">
        <f t="shared" si="1"/>
        <v>0</v>
      </c>
      <c r="N56" s="11"/>
    </row>
    <row r="57" spans="1:14" ht="14.1" customHeight="1" x14ac:dyDescent="0.25">
      <c r="A57" s="4"/>
      <c r="B57" s="8" t="s">
        <v>13</v>
      </c>
      <c r="C57" s="44">
        <v>1</v>
      </c>
      <c r="D57" s="44" t="s">
        <v>71</v>
      </c>
      <c r="E57" s="9" t="s">
        <v>73</v>
      </c>
      <c r="F57" s="9"/>
      <c r="G57" s="8"/>
      <c r="H57" s="52"/>
      <c r="I57" s="11"/>
      <c r="J57" s="93">
        <v>0</v>
      </c>
      <c r="K57" s="93">
        <v>0</v>
      </c>
      <c r="L57" s="12">
        <f t="shared" si="0"/>
        <v>0</v>
      </c>
      <c r="M57" s="12">
        <f t="shared" si="1"/>
        <v>0</v>
      </c>
      <c r="N57" s="47" t="s">
        <v>78</v>
      </c>
    </row>
    <row r="58" spans="1:14" ht="14.1" customHeight="1" x14ac:dyDescent="0.25">
      <c r="A58" s="3" t="s">
        <v>24</v>
      </c>
      <c r="B58" s="14" t="s">
        <v>3</v>
      </c>
      <c r="C58" s="41">
        <v>1</v>
      </c>
      <c r="D58" s="41" t="s">
        <v>59</v>
      </c>
      <c r="E58" s="15" t="s">
        <v>70</v>
      </c>
      <c r="F58" s="15" t="s">
        <v>4</v>
      </c>
      <c r="G58" s="14">
        <v>4</v>
      </c>
      <c r="H58" s="76">
        <v>1200</v>
      </c>
      <c r="I58" s="11"/>
      <c r="J58" s="11"/>
      <c r="K58" s="11"/>
      <c r="L58" s="12">
        <f t="shared" si="0"/>
        <v>0</v>
      </c>
      <c r="M58" s="12">
        <f t="shared" si="1"/>
        <v>0</v>
      </c>
      <c r="N58" s="11"/>
    </row>
    <row r="59" spans="1:14" ht="14.1" customHeight="1" x14ac:dyDescent="0.25">
      <c r="A59" s="3"/>
      <c r="B59" s="73" t="s">
        <v>97</v>
      </c>
      <c r="C59" s="74">
        <v>1</v>
      </c>
      <c r="D59" s="74" t="s">
        <v>59</v>
      </c>
      <c r="E59" s="75" t="s">
        <v>98</v>
      </c>
      <c r="F59" s="75" t="s">
        <v>4</v>
      </c>
      <c r="G59" s="73">
        <v>4</v>
      </c>
      <c r="H59" s="76">
        <v>300</v>
      </c>
      <c r="I59" s="11"/>
      <c r="J59" s="11"/>
      <c r="K59" s="11"/>
      <c r="L59" s="12">
        <f t="shared" si="0"/>
        <v>0</v>
      </c>
      <c r="M59" s="12">
        <f t="shared" si="1"/>
        <v>0</v>
      </c>
      <c r="N59" s="82" t="s">
        <v>106</v>
      </c>
    </row>
    <row r="60" spans="1:14" ht="14.1" customHeight="1" x14ac:dyDescent="0.25">
      <c r="A60" s="3"/>
      <c r="B60" s="73" t="s">
        <v>3</v>
      </c>
      <c r="C60" s="74">
        <v>1</v>
      </c>
      <c r="D60" s="74" t="s">
        <v>62</v>
      </c>
      <c r="E60" s="75" t="s">
        <v>73</v>
      </c>
      <c r="F60" s="15"/>
      <c r="G60" s="14"/>
      <c r="H60" s="49"/>
      <c r="I60" s="11"/>
      <c r="J60" s="93">
        <v>0</v>
      </c>
      <c r="K60" s="93">
        <v>0</v>
      </c>
      <c r="L60" s="12">
        <f t="shared" si="0"/>
        <v>0</v>
      </c>
      <c r="M60" s="12">
        <f t="shared" si="1"/>
        <v>0</v>
      </c>
      <c r="N60" s="83" t="s">
        <v>78</v>
      </c>
    </row>
    <row r="61" spans="1:14" ht="14.1" customHeight="1" x14ac:dyDescent="0.25">
      <c r="A61" s="3"/>
      <c r="B61" s="58" t="s">
        <v>42</v>
      </c>
      <c r="C61" s="59">
        <v>4</v>
      </c>
      <c r="D61" s="59" t="s">
        <v>71</v>
      </c>
      <c r="E61" s="60" t="s">
        <v>73</v>
      </c>
      <c r="F61" s="60"/>
      <c r="G61" s="58"/>
      <c r="H61" s="61"/>
      <c r="I61" s="11"/>
      <c r="J61" s="93">
        <v>0</v>
      </c>
      <c r="K61" s="93">
        <v>0</v>
      </c>
      <c r="L61" s="12">
        <f t="shared" si="0"/>
        <v>0</v>
      </c>
      <c r="M61" s="12">
        <f t="shared" si="1"/>
        <v>0</v>
      </c>
      <c r="N61" s="83" t="s">
        <v>132</v>
      </c>
    </row>
    <row r="62" spans="1:14" ht="14.1" customHeight="1" x14ac:dyDescent="0.25">
      <c r="A62" s="10"/>
      <c r="B62" s="6" t="s">
        <v>41</v>
      </c>
      <c r="C62" s="42">
        <v>2</v>
      </c>
      <c r="D62" s="42" t="s">
        <v>61</v>
      </c>
      <c r="E62" s="7" t="s">
        <v>73</v>
      </c>
      <c r="F62" s="7" t="s">
        <v>4</v>
      </c>
      <c r="G62" s="6">
        <v>6</v>
      </c>
      <c r="H62" s="50">
        <v>40</v>
      </c>
      <c r="I62" s="11"/>
      <c r="J62" s="11"/>
      <c r="K62" s="11"/>
      <c r="L62" s="12">
        <f t="shared" si="0"/>
        <v>0</v>
      </c>
      <c r="M62" s="12">
        <f t="shared" si="1"/>
        <v>0</v>
      </c>
      <c r="N62" s="11"/>
    </row>
    <row r="63" spans="1:14" ht="14.1" customHeight="1" x14ac:dyDescent="0.25">
      <c r="A63" s="10"/>
      <c r="B63" s="6" t="s">
        <v>92</v>
      </c>
      <c r="C63" s="42">
        <v>12</v>
      </c>
      <c r="D63" s="42" t="s">
        <v>71</v>
      </c>
      <c r="E63" s="7" t="s">
        <v>73</v>
      </c>
      <c r="F63" s="7" t="s">
        <v>55</v>
      </c>
      <c r="G63" s="6">
        <v>40</v>
      </c>
      <c r="H63" s="50">
        <v>20</v>
      </c>
      <c r="I63" s="11"/>
      <c r="J63" s="11"/>
      <c r="K63" s="11"/>
      <c r="L63" s="12">
        <f t="shared" si="0"/>
        <v>0</v>
      </c>
      <c r="M63" s="12">
        <f t="shared" si="1"/>
        <v>0</v>
      </c>
      <c r="N63" s="11"/>
    </row>
    <row r="64" spans="1:14" ht="14.1" customHeight="1" x14ac:dyDescent="0.25">
      <c r="A64" s="3"/>
      <c r="B64" s="6" t="s">
        <v>5</v>
      </c>
      <c r="C64" s="42">
        <v>1</v>
      </c>
      <c r="D64" s="42" t="s">
        <v>62</v>
      </c>
      <c r="E64" s="7" t="s">
        <v>73</v>
      </c>
      <c r="F64" s="7" t="s">
        <v>55</v>
      </c>
      <c r="G64" s="6">
        <v>40</v>
      </c>
      <c r="H64" s="50">
        <v>100</v>
      </c>
      <c r="I64" s="11"/>
      <c r="J64" s="11"/>
      <c r="K64" s="11"/>
      <c r="L64" s="12">
        <f t="shared" si="0"/>
        <v>0</v>
      </c>
      <c r="M64" s="12">
        <f t="shared" si="1"/>
        <v>0</v>
      </c>
      <c r="N64" s="11"/>
    </row>
    <row r="65" spans="1:14" ht="31.5" x14ac:dyDescent="0.25">
      <c r="A65" s="3"/>
      <c r="B65" s="58" t="s">
        <v>6</v>
      </c>
      <c r="C65" s="59">
        <v>1</v>
      </c>
      <c r="D65" s="59" t="s">
        <v>12</v>
      </c>
      <c r="E65" s="82" t="s">
        <v>123</v>
      </c>
      <c r="F65" s="60" t="s">
        <v>4</v>
      </c>
      <c r="G65" s="58">
        <v>4</v>
      </c>
      <c r="H65" s="61">
        <v>1000</v>
      </c>
      <c r="I65" s="11"/>
      <c r="J65" s="11"/>
      <c r="K65" s="11"/>
      <c r="L65" s="12">
        <f t="shared" si="0"/>
        <v>0</v>
      </c>
      <c r="M65" s="12">
        <f t="shared" si="1"/>
        <v>0</v>
      </c>
      <c r="N65" s="82" t="s">
        <v>122</v>
      </c>
    </row>
    <row r="66" spans="1:14" ht="22.5" customHeight="1" x14ac:dyDescent="0.25">
      <c r="A66" s="3"/>
      <c r="B66" s="58" t="s">
        <v>103</v>
      </c>
      <c r="C66" s="59">
        <v>1</v>
      </c>
      <c r="D66" s="59" t="s">
        <v>12</v>
      </c>
      <c r="E66" s="82" t="s">
        <v>123</v>
      </c>
      <c r="F66" s="60" t="s">
        <v>4</v>
      </c>
      <c r="G66" s="58">
        <v>4</v>
      </c>
      <c r="H66" s="61">
        <v>1000</v>
      </c>
      <c r="I66" s="11"/>
      <c r="J66" s="11"/>
      <c r="K66" s="11"/>
      <c r="L66" s="12">
        <f t="shared" si="0"/>
        <v>0</v>
      </c>
      <c r="M66" s="12">
        <f t="shared" si="1"/>
        <v>0</v>
      </c>
      <c r="N66" s="11"/>
    </row>
    <row r="67" spans="1:14" ht="14.1" customHeight="1" x14ac:dyDescent="0.25">
      <c r="A67" s="3"/>
      <c r="B67" s="58" t="s">
        <v>115</v>
      </c>
      <c r="C67" s="59">
        <v>6</v>
      </c>
      <c r="D67" s="59" t="s">
        <v>60</v>
      </c>
      <c r="E67" s="60" t="s">
        <v>73</v>
      </c>
      <c r="F67" s="60" t="s">
        <v>55</v>
      </c>
      <c r="G67" s="58">
        <v>40</v>
      </c>
      <c r="H67" s="61">
        <v>100</v>
      </c>
      <c r="I67" s="11"/>
      <c r="J67" s="11"/>
      <c r="K67" s="11"/>
      <c r="L67" s="12">
        <f t="shared" ref="L67:L76" si="3">(12*C67*I67)+(C67*G67*J67)+(C67*G67*H67*K67)</f>
        <v>0</v>
      </c>
      <c r="M67" s="12">
        <f t="shared" si="1"/>
        <v>0</v>
      </c>
      <c r="N67" s="83" t="s">
        <v>105</v>
      </c>
    </row>
    <row r="68" spans="1:14" ht="14.1" customHeight="1" x14ac:dyDescent="0.25">
      <c r="A68" s="3"/>
      <c r="B68" s="70" t="s">
        <v>104</v>
      </c>
      <c r="C68" s="71">
        <v>1</v>
      </c>
      <c r="D68" s="71"/>
      <c r="E68" s="72"/>
      <c r="F68" s="72" t="s">
        <v>4</v>
      </c>
      <c r="G68" s="70">
        <v>1</v>
      </c>
      <c r="H68" s="51"/>
      <c r="I68" s="93">
        <v>0</v>
      </c>
      <c r="J68" s="11"/>
      <c r="K68" s="11"/>
      <c r="L68" s="12">
        <f t="shared" si="3"/>
        <v>0</v>
      </c>
      <c r="M68" s="12"/>
      <c r="N68" s="83" t="s">
        <v>113</v>
      </c>
    </row>
    <row r="69" spans="1:14" ht="14.1" customHeight="1" x14ac:dyDescent="0.25">
      <c r="A69" s="3"/>
      <c r="B69" s="34" t="s">
        <v>79</v>
      </c>
      <c r="C69" s="43">
        <v>1</v>
      </c>
      <c r="D69" s="43" t="s">
        <v>12</v>
      </c>
      <c r="E69" s="33" t="s">
        <v>93</v>
      </c>
      <c r="F69" s="33" t="s">
        <v>4</v>
      </c>
      <c r="G69" s="34">
        <v>1</v>
      </c>
      <c r="H69" s="51">
        <v>1000</v>
      </c>
      <c r="I69" s="11"/>
      <c r="J69" s="11"/>
      <c r="K69" s="11"/>
      <c r="L69" s="12">
        <f t="shared" si="3"/>
        <v>0</v>
      </c>
      <c r="M69" s="12">
        <f t="shared" ref="M69:M76" si="4">L69*3</f>
        <v>0</v>
      </c>
      <c r="N69" s="11"/>
    </row>
    <row r="70" spans="1:14" ht="27.75" customHeight="1" x14ac:dyDescent="0.25">
      <c r="A70" s="54" t="s">
        <v>94</v>
      </c>
      <c r="B70" s="8" t="s">
        <v>64</v>
      </c>
      <c r="C70" s="44">
        <v>1</v>
      </c>
      <c r="D70" s="44" t="s">
        <v>72</v>
      </c>
      <c r="E70" s="9" t="s">
        <v>73</v>
      </c>
      <c r="F70" s="9" t="s">
        <v>55</v>
      </c>
      <c r="G70" s="8">
        <v>40</v>
      </c>
      <c r="H70" s="52">
        <v>100</v>
      </c>
      <c r="I70" s="11"/>
      <c r="J70" s="11"/>
      <c r="K70" s="11"/>
      <c r="L70" s="12">
        <f t="shared" si="3"/>
        <v>0</v>
      </c>
      <c r="M70" s="12">
        <f t="shared" si="4"/>
        <v>0</v>
      </c>
      <c r="N70" s="11"/>
    </row>
    <row r="71" spans="1:14" ht="14.1" customHeight="1" x14ac:dyDescent="0.25">
      <c r="A71" s="3" t="s">
        <v>11</v>
      </c>
      <c r="B71" s="14" t="s">
        <v>3</v>
      </c>
      <c r="C71" s="41">
        <v>1</v>
      </c>
      <c r="D71" s="41" t="s">
        <v>63</v>
      </c>
      <c r="E71" s="15" t="s">
        <v>73</v>
      </c>
      <c r="F71" s="75" t="s">
        <v>4</v>
      </c>
      <c r="G71" s="14">
        <v>20</v>
      </c>
      <c r="H71" s="49">
        <v>80</v>
      </c>
      <c r="I71" s="11"/>
      <c r="J71" s="11"/>
      <c r="K71" s="11"/>
      <c r="L71" s="12">
        <f t="shared" si="3"/>
        <v>0</v>
      </c>
      <c r="M71" s="12">
        <f t="shared" si="4"/>
        <v>0</v>
      </c>
      <c r="N71" s="11"/>
    </row>
    <row r="72" spans="1:14" ht="14.1" customHeight="1" x14ac:dyDescent="0.25">
      <c r="A72" s="3"/>
      <c r="B72" s="84" t="s">
        <v>64</v>
      </c>
      <c r="C72" s="85">
        <v>1</v>
      </c>
      <c r="D72" s="85" t="s">
        <v>12</v>
      </c>
      <c r="E72" s="79" t="s">
        <v>74</v>
      </c>
      <c r="F72" s="79" t="s">
        <v>4</v>
      </c>
      <c r="G72" s="84">
        <v>1</v>
      </c>
      <c r="H72" s="86">
        <v>1000</v>
      </c>
      <c r="I72" s="93">
        <v>0</v>
      </c>
      <c r="J72" s="93">
        <v>0</v>
      </c>
      <c r="K72" s="93">
        <v>0</v>
      </c>
      <c r="L72" s="12">
        <f t="shared" si="3"/>
        <v>0</v>
      </c>
      <c r="M72" s="12">
        <f t="shared" si="4"/>
        <v>0</v>
      </c>
      <c r="N72" s="83" t="s">
        <v>114</v>
      </c>
    </row>
    <row r="73" spans="1:14" ht="14.1" customHeight="1" x14ac:dyDescent="0.25">
      <c r="A73" s="3"/>
      <c r="B73" s="6" t="s">
        <v>42</v>
      </c>
      <c r="C73" s="42">
        <v>1</v>
      </c>
      <c r="D73" s="42" t="s">
        <v>63</v>
      </c>
      <c r="E73" s="7" t="s">
        <v>73</v>
      </c>
      <c r="F73" s="7" t="s">
        <v>4</v>
      </c>
      <c r="G73" s="6">
        <v>10</v>
      </c>
      <c r="H73" s="50">
        <v>50</v>
      </c>
      <c r="I73" s="11"/>
      <c r="J73" s="11"/>
      <c r="K73" s="11"/>
      <c r="L73" s="12">
        <f t="shared" si="3"/>
        <v>0</v>
      </c>
      <c r="M73" s="12">
        <f t="shared" si="4"/>
        <v>0</v>
      </c>
      <c r="N73" s="11"/>
    </row>
    <row r="74" spans="1:14" ht="14.1" customHeight="1" x14ac:dyDescent="0.25">
      <c r="A74" s="3"/>
      <c r="B74" s="6" t="s">
        <v>41</v>
      </c>
      <c r="C74" s="43">
        <v>1</v>
      </c>
      <c r="D74" s="43" t="s">
        <v>61</v>
      </c>
      <c r="E74" s="33" t="s">
        <v>73</v>
      </c>
      <c r="F74" s="33" t="s">
        <v>4</v>
      </c>
      <c r="G74" s="34">
        <v>1</v>
      </c>
      <c r="H74" s="51">
        <v>252</v>
      </c>
      <c r="I74" s="11"/>
      <c r="J74" s="11"/>
      <c r="K74" s="11"/>
      <c r="L74" s="35">
        <f t="shared" si="3"/>
        <v>0</v>
      </c>
      <c r="M74" s="35">
        <f t="shared" si="4"/>
        <v>0</v>
      </c>
      <c r="N74" s="11"/>
    </row>
    <row r="75" spans="1:14" ht="14.1" customHeight="1" x14ac:dyDescent="0.25">
      <c r="A75" s="3"/>
      <c r="B75" s="6" t="s">
        <v>5</v>
      </c>
      <c r="C75" s="43">
        <v>1</v>
      </c>
      <c r="D75" s="43" t="s">
        <v>62</v>
      </c>
      <c r="E75" s="33" t="s">
        <v>73</v>
      </c>
      <c r="F75" s="72" t="s">
        <v>4</v>
      </c>
      <c r="G75" s="34">
        <v>12</v>
      </c>
      <c r="H75" s="51">
        <v>50</v>
      </c>
      <c r="I75" s="11"/>
      <c r="J75" s="11"/>
      <c r="K75" s="11"/>
      <c r="L75" s="35">
        <f t="shared" si="3"/>
        <v>0</v>
      </c>
      <c r="M75" s="35">
        <f t="shared" si="4"/>
        <v>0</v>
      </c>
      <c r="N75" s="11"/>
    </row>
    <row r="76" spans="1:14" ht="14.1" customHeight="1" x14ac:dyDescent="0.25">
      <c r="A76" s="3"/>
      <c r="B76" s="6" t="s">
        <v>116</v>
      </c>
      <c r="C76" s="43">
        <v>1</v>
      </c>
      <c r="D76" s="43" t="s">
        <v>60</v>
      </c>
      <c r="E76" s="33" t="s">
        <v>73</v>
      </c>
      <c r="F76" s="33" t="s">
        <v>4</v>
      </c>
      <c r="G76" s="34">
        <v>2</v>
      </c>
      <c r="H76" s="51">
        <v>50</v>
      </c>
      <c r="I76" s="93">
        <v>0</v>
      </c>
      <c r="J76" s="11"/>
      <c r="K76" s="11"/>
      <c r="L76" s="35">
        <f t="shared" si="3"/>
        <v>0</v>
      </c>
      <c r="M76" s="56">
        <f t="shared" si="4"/>
        <v>0</v>
      </c>
      <c r="N76" s="83" t="s">
        <v>112</v>
      </c>
    </row>
    <row r="77" spans="1:14" ht="21" customHeight="1" x14ac:dyDescent="0.25">
      <c r="A77" s="25" t="s">
        <v>76</v>
      </c>
      <c r="B77" s="26"/>
      <c r="C77" s="26"/>
      <c r="D77" s="26"/>
      <c r="E77" s="26"/>
      <c r="F77" s="26"/>
      <c r="G77" s="26"/>
      <c r="H77" s="26"/>
      <c r="I77" s="26"/>
      <c r="J77" s="26"/>
      <c r="K77" s="26"/>
      <c r="L77" s="45">
        <f>SUM(L2:L76)</f>
        <v>0</v>
      </c>
      <c r="M77" s="55"/>
      <c r="N77" s="57"/>
    </row>
    <row r="78" spans="1:14" ht="22.5" customHeight="1" x14ac:dyDescent="0.25">
      <c r="A78" s="25" t="s">
        <v>43</v>
      </c>
      <c r="B78" s="26"/>
      <c r="C78" s="26"/>
      <c r="D78" s="26"/>
      <c r="E78" s="26"/>
      <c r="F78" s="26"/>
      <c r="G78" s="26"/>
      <c r="H78" s="26"/>
      <c r="I78" s="26"/>
      <c r="J78" s="26"/>
      <c r="K78" s="26"/>
      <c r="L78" s="27"/>
      <c r="M78" s="45">
        <f>SUM(M2:M76)</f>
        <v>0</v>
      </c>
    </row>
  </sheetData>
  <phoneticPr fontId="9" type="noConversion"/>
  <conditionalFormatting sqref="I2:K76 N2:N76">
    <cfRule type="cellIs" dxfId="4" priority="6" stopIfTrue="1" operator="equal">
      <formula>""</formula>
    </cfRule>
  </conditionalFormatting>
  <conditionalFormatting sqref="E65:E66">
    <cfRule type="cellIs" dxfId="3" priority="1" stopIfTrue="1" operator="equal">
      <formula>""</formula>
    </cfRule>
  </conditionalFormatting>
  <pageMargins left="0.7" right="0.7" top="0.75" bottom="0.75" header="0.3" footer="0.3"/>
  <pageSetup paperSize="8" scale="62" orientation="landscape" verticalDpi="0" r:id="rId1"/>
  <rowBreaks count="1" manualBreakCount="1">
    <brk id="77" max="16383" man="1"/>
  </rowBreaks>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workbookViewId="0">
      <selection activeCell="C29" sqref="C29"/>
    </sheetView>
  </sheetViews>
  <sheetFormatPr defaultColWidth="11.19921875" defaultRowHeight="15" x14ac:dyDescent="0.2"/>
  <cols>
    <col min="1" max="1" width="22.09765625" customWidth="1"/>
    <col min="2" max="2" width="14.8984375" customWidth="1"/>
    <col min="3" max="4" width="12.09765625" customWidth="1"/>
  </cols>
  <sheetData>
    <row r="1" spans="1:7" ht="45" x14ac:dyDescent="0.2">
      <c r="A1" s="18" t="s">
        <v>44</v>
      </c>
      <c r="B1" s="18" t="s">
        <v>128</v>
      </c>
      <c r="C1" s="18" t="s">
        <v>50</v>
      </c>
      <c r="D1" s="18" t="s">
        <v>51</v>
      </c>
      <c r="E1" s="18" t="s">
        <v>48</v>
      </c>
      <c r="F1" s="18" t="s">
        <v>65</v>
      </c>
      <c r="G1" s="18" t="s">
        <v>53</v>
      </c>
    </row>
    <row r="2" spans="1:7" x14ac:dyDescent="0.2">
      <c r="A2" s="39" t="s">
        <v>38</v>
      </c>
      <c r="B2" s="87" t="s">
        <v>126</v>
      </c>
      <c r="C2" s="87" t="s">
        <v>127</v>
      </c>
      <c r="D2" s="16"/>
      <c r="E2" s="16"/>
      <c r="F2" s="16"/>
      <c r="G2" s="16"/>
    </row>
    <row r="3" spans="1:7" ht="30" x14ac:dyDescent="0.2">
      <c r="A3" s="39" t="s">
        <v>124</v>
      </c>
      <c r="B3" s="40"/>
      <c r="C3" s="40"/>
      <c r="D3" s="16"/>
      <c r="E3" s="16"/>
      <c r="F3" s="16"/>
      <c r="G3" s="16"/>
    </row>
    <row r="4" spans="1:7" ht="30" x14ac:dyDescent="0.2">
      <c r="A4" s="39" t="s">
        <v>125</v>
      </c>
      <c r="B4" s="40"/>
      <c r="C4" s="40"/>
      <c r="D4" s="16"/>
      <c r="E4" s="16"/>
      <c r="F4" s="16"/>
      <c r="G4" s="16"/>
    </row>
    <row r="5" spans="1:7" x14ac:dyDescent="0.2">
      <c r="A5" s="39" t="s">
        <v>39</v>
      </c>
      <c r="B5" s="40"/>
      <c r="C5" s="16"/>
      <c r="D5" s="16"/>
      <c r="E5" s="16"/>
      <c r="F5" s="16"/>
      <c r="G5" s="16"/>
    </row>
    <row r="6" spans="1:7" x14ac:dyDescent="0.2">
      <c r="A6" s="39" t="s">
        <v>23</v>
      </c>
      <c r="B6" s="40"/>
      <c r="C6" s="16"/>
      <c r="D6" s="16"/>
      <c r="E6" s="16"/>
      <c r="F6" s="16"/>
      <c r="G6" s="16"/>
    </row>
    <row r="7" spans="1:7" x14ac:dyDescent="0.2">
      <c r="A7" s="39" t="s">
        <v>40</v>
      </c>
      <c r="B7" s="40"/>
      <c r="C7" s="16"/>
      <c r="D7" s="16"/>
      <c r="E7" s="16"/>
      <c r="F7" s="16"/>
      <c r="G7" s="16"/>
    </row>
    <row r="8" spans="1:7" x14ac:dyDescent="0.2">
      <c r="A8" s="39" t="s">
        <v>129</v>
      </c>
      <c r="B8" s="40"/>
      <c r="C8" s="16"/>
      <c r="D8" s="16"/>
      <c r="E8" s="16"/>
      <c r="F8" s="16"/>
      <c r="G8" s="16"/>
    </row>
    <row r="10" spans="1:7" ht="30" x14ac:dyDescent="0.2">
      <c r="A10" s="18" t="s">
        <v>45</v>
      </c>
      <c r="B10" s="18" t="s">
        <v>52</v>
      </c>
      <c r="C10" s="18" t="s">
        <v>117</v>
      </c>
      <c r="D10" s="18" t="s">
        <v>118</v>
      </c>
      <c r="E10" s="18" t="s">
        <v>119</v>
      </c>
      <c r="F10" s="18" t="s">
        <v>120</v>
      </c>
    </row>
    <row r="11" spans="1:7" x14ac:dyDescent="0.2">
      <c r="A11" s="36" t="s">
        <v>37</v>
      </c>
      <c r="B11" s="16"/>
      <c r="C11" s="16"/>
      <c r="D11" s="16"/>
      <c r="E11" s="16"/>
      <c r="F11" s="16"/>
    </row>
    <row r="12" spans="1:7" x14ac:dyDescent="0.2">
      <c r="A12" s="37" t="s">
        <v>35</v>
      </c>
      <c r="B12" s="16"/>
      <c r="C12" s="16"/>
      <c r="D12" s="16"/>
      <c r="E12" s="16"/>
      <c r="F12" s="16"/>
    </row>
    <row r="13" spans="1:7" x14ac:dyDescent="0.2">
      <c r="A13" s="37" t="s">
        <v>34</v>
      </c>
      <c r="B13" s="16"/>
      <c r="C13" s="16"/>
      <c r="D13" s="16"/>
      <c r="E13" s="16"/>
      <c r="F13" s="16"/>
    </row>
    <row r="14" spans="1:7" x14ac:dyDescent="0.2">
      <c r="A14" s="37" t="s">
        <v>36</v>
      </c>
      <c r="B14" s="16"/>
      <c r="C14" s="16"/>
      <c r="D14" s="16"/>
      <c r="E14" s="16"/>
      <c r="F14" s="16"/>
    </row>
    <row r="15" spans="1:7" ht="30" x14ac:dyDescent="0.2">
      <c r="A15" s="91" t="s">
        <v>133</v>
      </c>
      <c r="B15" s="16"/>
      <c r="C15" s="16"/>
      <c r="D15" s="16"/>
      <c r="E15" s="16"/>
      <c r="F15" s="16"/>
    </row>
    <row r="16" spans="1:7" ht="30" x14ac:dyDescent="0.2">
      <c r="A16" s="38" t="s">
        <v>135</v>
      </c>
      <c r="B16" s="16"/>
      <c r="C16" s="16"/>
      <c r="D16" s="16"/>
      <c r="E16" s="16"/>
      <c r="F16" s="16"/>
    </row>
    <row r="17" spans="1:6" ht="30" x14ac:dyDescent="0.2">
      <c r="A17" s="92" t="s">
        <v>139</v>
      </c>
      <c r="B17" s="16"/>
      <c r="C17" s="16"/>
      <c r="D17" s="16"/>
      <c r="E17" s="16"/>
      <c r="F17" s="16"/>
    </row>
    <row r="18" spans="1:6" x14ac:dyDescent="0.2">
      <c r="A18" s="92" t="s">
        <v>136</v>
      </c>
      <c r="B18" s="16"/>
      <c r="C18" s="16"/>
      <c r="D18" s="16"/>
      <c r="E18" s="16"/>
      <c r="F18" s="16"/>
    </row>
    <row r="19" spans="1:6" x14ac:dyDescent="0.2">
      <c r="A19" s="87" t="s">
        <v>134</v>
      </c>
      <c r="B19" s="16"/>
      <c r="C19" s="16"/>
      <c r="D19" s="16"/>
      <c r="E19" s="16"/>
      <c r="F19" s="16"/>
    </row>
    <row r="20" spans="1:6" ht="30" x14ac:dyDescent="0.2">
      <c r="A20" s="87" t="s">
        <v>137</v>
      </c>
      <c r="B20" s="16"/>
      <c r="C20" s="16"/>
      <c r="D20" s="16"/>
      <c r="E20" s="16"/>
      <c r="F20" s="16"/>
    </row>
    <row r="21" spans="1:6" x14ac:dyDescent="0.2">
      <c r="A21" s="92" t="s">
        <v>138</v>
      </c>
      <c r="B21" s="16"/>
      <c r="C21" s="16"/>
      <c r="D21" s="16"/>
      <c r="E21" s="16"/>
      <c r="F21" s="16"/>
    </row>
  </sheetData>
  <conditionalFormatting sqref="C3:D8 D2 B11:F21">
    <cfRule type="cellIs" dxfId="2" priority="6" stopIfTrue="1" operator="equal">
      <formula>""</formula>
    </cfRule>
  </conditionalFormatting>
  <conditionalFormatting sqref="E2:G8">
    <cfRule type="cellIs" dxfId="1" priority="3" stopIfTrue="1" operator="equal">
      <formula>""</formula>
    </cfRule>
  </conditionalFormatting>
  <conditionalFormatting sqref="B3:B8">
    <cfRule type="cellIs" dxfId="0" priority="1" stopIfTrue="1" operator="equal">
      <formula>""</formula>
    </cfRule>
  </conditionalFormatting>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Toelichting</vt:lpstr>
      <vt:lpstr>Containers en verwerking</vt:lpstr>
      <vt:lpstr>Afroep en optionele prijzen</vt:lpstr>
      <vt:lpstr>'Afroep en optionele prijzen'!Afdrukbereik</vt:lpstr>
    </vt:vector>
  </TitlesOfParts>
  <Manager/>
  <Company>PGW Advies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moltvoort@zone.college</dc:creator>
  <cp:keywords/>
  <dc:description>Fijn dat u dit leest</dc:description>
  <cp:lastModifiedBy>Marleen Oltvoort</cp:lastModifiedBy>
  <cp:lastPrinted>2023-05-22T14:43:15Z</cp:lastPrinted>
  <dcterms:created xsi:type="dcterms:W3CDTF">2016-07-07T04:36:59Z</dcterms:created>
  <dcterms:modified xsi:type="dcterms:W3CDTF">2023-06-02T10:27:00Z</dcterms:modified>
  <cp:category/>
</cp:coreProperties>
</file>