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tagroepen\Inkoop\AANBESTEDINGEN\2022\193854 Parkeerinstallatie Zuyderland\4 NVI\"/>
    </mc:Choice>
  </mc:AlternateContent>
  <xr:revisionPtr revIDLastSave="0" documentId="13_ncr:1_{9292D20A-2256-4567-8FC3-C39C53513329}" xr6:coauthVersionLast="47" xr6:coauthVersionMax="47" xr10:uidLastSave="{00000000-0000-0000-0000-000000000000}"/>
  <workbookProtection workbookAlgorithmName="SHA-512" workbookHashValue="Kz2TKuVAIHcmMAsX/iJ64DT87TGjBUgrp9SqX+SRm2gDqj/Ajm+hFC99VPwtk59ScKtqjY34gsRLP2FslWO+Fw==" workbookSaltValue="EkCuFjHeSq37PGJwuV7PVQ==" workbookSpinCount="100000" lockStructure="1"/>
  <bookViews>
    <workbookView xWindow="-120" yWindow="-120" windowWidth="23280" windowHeight="12600" xr2:uid="{85CCB829-D7FD-4A28-B4A8-6D95580B086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6" i="1" l="1"/>
  <c r="F57" i="1"/>
  <c r="F88" i="1"/>
  <c r="F106" i="1"/>
  <c r="F141" i="1"/>
  <c r="F140" i="1"/>
  <c r="F139" i="1"/>
  <c r="F138" i="1"/>
  <c r="F137" i="1"/>
  <c r="F136" i="1"/>
  <c r="F135" i="1"/>
  <c r="F134" i="1"/>
  <c r="F133" i="1"/>
  <c r="F132" i="1"/>
  <c r="F127" i="1"/>
  <c r="F126" i="1"/>
  <c r="F125" i="1"/>
  <c r="F118" i="1"/>
  <c r="F117" i="1"/>
  <c r="F113" i="1"/>
  <c r="F112" i="1"/>
  <c r="F111" i="1"/>
  <c r="F107" i="1"/>
  <c r="F105" i="1"/>
  <c r="F101" i="1"/>
  <c r="F97" i="1"/>
  <c r="F96" i="1"/>
  <c r="F95" i="1"/>
  <c r="F91" i="1"/>
  <c r="F90" i="1"/>
  <c r="F89" i="1"/>
  <c r="F84" i="1"/>
  <c r="F83" i="1"/>
  <c r="F82" i="1"/>
  <c r="F81" i="1"/>
  <c r="F80" i="1"/>
  <c r="F79" i="1"/>
  <c r="F78" i="1"/>
  <c r="F74" i="1"/>
  <c r="F73" i="1"/>
  <c r="F69" i="1"/>
  <c r="F68" i="1"/>
  <c r="F64" i="1"/>
  <c r="F63" i="1"/>
  <c r="F62" i="1"/>
  <c r="F61" i="1"/>
  <c r="F54" i="1"/>
  <c r="F53" i="1"/>
  <c r="F52" i="1"/>
  <c r="F51" i="1"/>
  <c r="F47" i="1"/>
  <c r="F46" i="1"/>
  <c r="F45" i="1"/>
  <c r="F44" i="1"/>
  <c r="F43" i="1"/>
  <c r="F42" i="1"/>
  <c r="F41" i="1"/>
  <c r="F40" i="1"/>
  <c r="F34" i="1" l="1"/>
  <c r="F35" i="1"/>
  <c r="F33" i="1" l="1"/>
  <c r="L141" i="1"/>
  <c r="I141" i="1"/>
  <c r="L140" i="1"/>
  <c r="I140" i="1"/>
  <c r="L139" i="1"/>
  <c r="I139" i="1"/>
  <c r="L138" i="1"/>
  <c r="I138" i="1"/>
  <c r="L137" i="1"/>
  <c r="I137" i="1"/>
  <c r="L136" i="1"/>
  <c r="I136" i="1"/>
  <c r="L135" i="1"/>
  <c r="I135" i="1"/>
  <c r="L134" i="1"/>
  <c r="I134" i="1"/>
  <c r="L133" i="1"/>
  <c r="I133" i="1"/>
  <c r="L132" i="1"/>
  <c r="I132" i="1"/>
  <c r="L126" i="1"/>
  <c r="I126" i="1"/>
  <c r="L125" i="1"/>
  <c r="I125" i="1"/>
  <c r="L118" i="1"/>
  <c r="I118" i="1"/>
  <c r="L117" i="1"/>
  <c r="I117" i="1"/>
  <c r="L113" i="1"/>
  <c r="I113" i="1"/>
  <c r="L112" i="1"/>
  <c r="I112" i="1"/>
  <c r="L111" i="1"/>
  <c r="I111" i="1"/>
  <c r="L107" i="1"/>
  <c r="I107" i="1"/>
  <c r="L105" i="1"/>
  <c r="I105" i="1"/>
  <c r="L101" i="1"/>
  <c r="I101" i="1"/>
  <c r="L97" i="1"/>
  <c r="I97" i="1"/>
  <c r="L96" i="1"/>
  <c r="I96" i="1"/>
  <c r="L95" i="1"/>
  <c r="I95" i="1"/>
  <c r="L91" i="1"/>
  <c r="I91" i="1"/>
  <c r="L90" i="1"/>
  <c r="I90" i="1"/>
  <c r="L89" i="1"/>
  <c r="I89" i="1"/>
  <c r="L84" i="1"/>
  <c r="I84" i="1"/>
  <c r="L83" i="1"/>
  <c r="I83" i="1"/>
  <c r="L82" i="1"/>
  <c r="I82" i="1"/>
  <c r="L81" i="1"/>
  <c r="I81" i="1"/>
  <c r="L80" i="1"/>
  <c r="I80" i="1"/>
  <c r="L79" i="1"/>
  <c r="I79" i="1"/>
  <c r="L78" i="1"/>
  <c r="I78" i="1"/>
  <c r="L74" i="1"/>
  <c r="I74" i="1"/>
  <c r="L73" i="1"/>
  <c r="I73" i="1"/>
  <c r="L69" i="1"/>
  <c r="I69" i="1"/>
  <c r="L68" i="1"/>
  <c r="I68" i="1"/>
  <c r="L64" i="1"/>
  <c r="I64" i="1"/>
  <c r="L63" i="1"/>
  <c r="I63" i="1"/>
  <c r="L62" i="1"/>
  <c r="I62" i="1"/>
  <c r="L61" i="1"/>
  <c r="I61" i="1"/>
  <c r="L54" i="1"/>
  <c r="I54" i="1"/>
  <c r="L53" i="1"/>
  <c r="I53" i="1"/>
  <c r="L52" i="1"/>
  <c r="I52" i="1"/>
  <c r="L51" i="1"/>
  <c r="I51" i="1"/>
  <c r="L45" i="1"/>
  <c r="I45" i="1"/>
  <c r="L44" i="1"/>
  <c r="I44" i="1"/>
  <c r="L43" i="1"/>
  <c r="I43" i="1"/>
  <c r="L42" i="1"/>
  <c r="I42" i="1"/>
  <c r="L41" i="1"/>
  <c r="I41" i="1"/>
  <c r="L40" i="1"/>
  <c r="I40" i="1"/>
  <c r="L39" i="1"/>
  <c r="I39" i="1"/>
  <c r="F39" i="1"/>
  <c r="L32" i="1"/>
  <c r="I32" i="1"/>
  <c r="F32" i="1"/>
  <c r="L31" i="1"/>
  <c r="I31" i="1"/>
  <c r="F31" i="1"/>
  <c r="L30" i="1"/>
  <c r="I30" i="1"/>
  <c r="F30" i="1"/>
  <c r="L29" i="1"/>
  <c r="I29" i="1"/>
  <c r="F29" i="1"/>
  <c r="L28" i="1"/>
  <c r="I28" i="1"/>
  <c r="F28" i="1"/>
  <c r="L27" i="1"/>
  <c r="I27" i="1"/>
  <c r="F27" i="1"/>
  <c r="I127" i="1" l="1"/>
  <c r="I128" i="1" s="1"/>
  <c r="L127" i="1"/>
  <c r="L128" i="1" s="1"/>
  <c r="L120" i="1"/>
  <c r="I120" i="1"/>
  <c r="F143" i="1"/>
  <c r="I143" i="1"/>
  <c r="L143" i="1"/>
  <c r="F120" i="1"/>
</calcChain>
</file>

<file path=xl/sharedStrings.xml><?xml version="1.0" encoding="utf-8"?>
<sst xmlns="http://schemas.openxmlformats.org/spreadsheetml/2006/main" count="191" uniqueCount="122">
  <si>
    <t>Alle prijzen zijn exclusief BTW</t>
  </si>
  <si>
    <t>Deelproject 1</t>
  </si>
  <si>
    <t>Deelproject 2</t>
  </si>
  <si>
    <t>Deelproject 3</t>
  </si>
  <si>
    <t>Nr.</t>
  </si>
  <si>
    <t>Omschrijving</t>
  </si>
  <si>
    <t>Aantal</t>
  </si>
  <si>
    <t>Prijs / stuk</t>
  </si>
  <si>
    <t>Totaal</t>
  </si>
  <si>
    <t xml:space="preserve">Aantal </t>
  </si>
  <si>
    <t xml:space="preserve">Prijs / stuk </t>
  </si>
  <si>
    <t xml:space="preserve">Totaal </t>
  </si>
  <si>
    <t xml:space="preserve">Aantal   </t>
  </si>
  <si>
    <t xml:space="preserve">Prijs / stuk    </t>
  </si>
  <si>
    <t xml:space="preserve">Totaal     </t>
  </si>
  <si>
    <t>1.</t>
  </si>
  <si>
    <t>Inrit(ten)</t>
  </si>
  <si>
    <t xml:space="preserve"> </t>
  </si>
  <si>
    <t>-</t>
  </si>
  <si>
    <t>Inrijzuil</t>
  </si>
  <si>
    <t xml:space="preserve">QR-lezer </t>
  </si>
  <si>
    <t>Slagboom (recht)</t>
  </si>
  <si>
    <t>Camera kentekenherkenning</t>
  </si>
  <si>
    <t>Kruispijl-displays</t>
  </si>
  <si>
    <t>2.</t>
  </si>
  <si>
    <t>Uitrit(ten)</t>
  </si>
  <si>
    <t>Uitrijzuil</t>
  </si>
  <si>
    <t>Dip&amp;Go en Tap&amp;Go</t>
  </si>
  <si>
    <t>QR-lezer</t>
  </si>
  <si>
    <t>3.</t>
  </si>
  <si>
    <t>4.</t>
  </si>
  <si>
    <t>Betaalautomaten</t>
  </si>
  <si>
    <t xml:space="preserve">Intercomcentrale type Commend </t>
  </si>
  <si>
    <t>Hoofdpost t.b.v. loge</t>
  </si>
  <si>
    <t>LAN koppeling t.b.v. doorschakeling naar de intercomcentrale naar de meldkamer Interparking (VPN Interparking)</t>
  </si>
  <si>
    <t>Programmeerwerkzaamheden TKH Security inclusief koppeling aan de meldkamer van Interparking</t>
  </si>
  <si>
    <t>19 inch montage in centrale netwerkkast</t>
  </si>
  <si>
    <t>6.</t>
  </si>
  <si>
    <t>7.</t>
  </si>
  <si>
    <t xml:space="preserve">CCTV systeem </t>
  </si>
  <si>
    <t>Werkstation met muis/toetsenbord/monitor</t>
  </si>
  <si>
    <t>Werkzaamheden koppeling TKH Security aan meldkamersysteem Interparking</t>
  </si>
  <si>
    <t>8.</t>
  </si>
  <si>
    <t>Bekabeling en detectielussen</t>
  </si>
  <si>
    <t>Materiaal bekabeling en detectielussen (2 lussen per station)</t>
  </si>
  <si>
    <t>Uitvoeringswerkzaamheden bekabeling en detectielussen</t>
  </si>
  <si>
    <t>9.</t>
  </si>
  <si>
    <t>(Reserve-)onderdelen en onderhoudsmaterialen</t>
  </si>
  <si>
    <t>kaartgever inrit</t>
  </si>
  <si>
    <t>1x kaartgever betaalautomaat</t>
  </si>
  <si>
    <t>1x kaartlezer uitrit</t>
  </si>
  <si>
    <t>1x kaartlezer betaalautomaat</t>
  </si>
  <si>
    <t>1x biljetcassette betaalautomaat</t>
  </si>
  <si>
    <t>1x muntcassette betaalautomaat</t>
  </si>
  <si>
    <t>10.</t>
  </si>
  <si>
    <t>Managementcomputer voorzien van</t>
  </si>
  <si>
    <t>Kaartproductie terminal t.b.v. barcode systeemkaarten (o.a. uitrijkaarten, waardekaarten, vervangende parkeerkaart, verloren kaart, congreskaart, evenementkaart)</t>
  </si>
  <si>
    <t>Kaartterminal t.b.v. het lezen van mifare abonnementskaarten</t>
  </si>
  <si>
    <t>11.</t>
  </si>
  <si>
    <t>Centrale 19 inch kast</t>
  </si>
  <si>
    <t>Klemmenstroken t.b.v. het afmonteren van de bekabeling (RJ 45 patchpanel)</t>
  </si>
  <si>
    <t>Benodigde netwerkapparatuur (ethernetswitch, KVM extenders)</t>
  </si>
  <si>
    <t>UPS 19 inch volgens richtlijn Interparking</t>
  </si>
  <si>
    <t>12.</t>
  </si>
  <si>
    <t>Software</t>
  </si>
  <si>
    <t>1x volledig softwarepakket</t>
  </si>
  <si>
    <t>13.</t>
  </si>
  <si>
    <t>Commerciële en overige tools</t>
  </si>
  <si>
    <t>14.</t>
  </si>
  <si>
    <t>Trainingskosten</t>
  </si>
  <si>
    <t>Training servicemedewerkers: [max. aantal medewerkers] x [tijdseenheid]</t>
  </si>
  <si>
    <t>Training administratief medewerkers: [max. aantal medewerkers] x [tijdseenheid]</t>
  </si>
  <si>
    <t>Training management: [max. aantal medewerkers] x [tijdseenheid]</t>
  </si>
  <si>
    <t>Installatie en civiele werken</t>
  </si>
  <si>
    <t>Installatiekosten / uitvoeringskosten</t>
  </si>
  <si>
    <t>Totaal hardware, software en installatie / uitvoeringskosten</t>
  </si>
  <si>
    <t>16.</t>
  </si>
  <si>
    <t xml:space="preserve">      </t>
  </si>
  <si>
    <t xml:space="preserve">       </t>
  </si>
  <si>
    <t xml:space="preserve">     </t>
  </si>
  <si>
    <t xml:space="preserve">  </t>
  </si>
  <si>
    <t xml:space="preserve">   </t>
  </si>
  <si>
    <t xml:space="preserve">    </t>
  </si>
  <si>
    <t>17.</t>
  </si>
  <si>
    <t xml:space="preserve">         </t>
  </si>
  <si>
    <t xml:space="preserve">          </t>
  </si>
  <si>
    <t>Aanbieden service contract</t>
  </si>
  <si>
    <t>Onderhoudsplanning per jaar (op basis van all-in)</t>
  </si>
  <si>
    <t>Jaarbedrag Onderhoudsbegroting - jaar 1</t>
  </si>
  <si>
    <t>Jaarbedrag Onderhoudsbegroting - jaar 2</t>
  </si>
  <si>
    <t>Jaarbedrag Onderhoudsbegroting - jaar 3</t>
  </si>
  <si>
    <t>Jaarbedrag Onderhoudsbegroting - jaar 4</t>
  </si>
  <si>
    <t>Jaarbedrag Onderhoudsbegroting - jaar 6</t>
  </si>
  <si>
    <t>Jaarbedrag Onderhoudsbegroting - jaar 7</t>
  </si>
  <si>
    <t>Jaarbedrag Onderhoudsbegroting - jaar 8</t>
  </si>
  <si>
    <t>Jaarbedrag Onderhoudsbegroting - jaar 9</t>
  </si>
  <si>
    <t>Jaarbedrag Onderhoudsbegroting - jaar 10</t>
  </si>
  <si>
    <t>Totaalbedrag Onderhoudsbegroting na 10 jaar</t>
  </si>
  <si>
    <t>Betaalautomaat full service*</t>
  </si>
  <si>
    <t>Betaalautomaat cashless*</t>
  </si>
  <si>
    <t>* Rekening houden met nieuwe positie betaalautomaten in de garage</t>
  </si>
  <si>
    <t>Mindervalide betaalautomaat full service*</t>
  </si>
  <si>
    <t>Diverse civiele werken (let op uitbreiding eilanden t.b.v. KTH posities)</t>
  </si>
  <si>
    <t>Jaarbedrag Onderhoudsbegroting - jaar 5 (server vervanging)</t>
  </si>
  <si>
    <t xml:space="preserve">Aanrijbeveiliging </t>
  </si>
  <si>
    <t>Aanrijbeveiliging</t>
  </si>
  <si>
    <t>Calamiteiten slagboom</t>
  </si>
  <si>
    <t>Aantal extra camera's (alleen uitbreiding nieuwe posities betaalautomaten)</t>
  </si>
  <si>
    <t>Slagbomen (recht)</t>
  </si>
  <si>
    <t xml:space="preserve">Aanbieden all-in contract </t>
  </si>
  <si>
    <t>Servicekosten en serviceovereenkomst (10 jaar vast)</t>
  </si>
  <si>
    <t>Uurtarief bij een service contract</t>
  </si>
  <si>
    <t>Transferzuil (cel op -2)</t>
  </si>
  <si>
    <t>Slagboom (cel -2)</t>
  </si>
  <si>
    <t>Personeelsparkeren op basis van koppeling Omnicard</t>
  </si>
  <si>
    <t>Kortingsterminals / vergoedingsterminals</t>
  </si>
  <si>
    <t>PMS server fysiek</t>
  </si>
  <si>
    <t>1</t>
  </si>
  <si>
    <t>Online validatie per gebruiker</t>
  </si>
  <si>
    <t>Optioneel aanbieden hoppers</t>
  </si>
  <si>
    <t>Afkoppelen en afvoeren oude betaalautomaten ziekenhuishal</t>
  </si>
  <si>
    <r>
      <t xml:space="preserve">Hoofdstuk 3 | Prijzenformulier </t>
    </r>
    <r>
      <rPr>
        <b/>
        <sz val="14"/>
        <color rgb="FFFF0000"/>
        <rFont val="Arial"/>
        <family val="2"/>
      </rPr>
      <t>aangepaste versie 21-06-2022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</si>
</sst>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9.5"/>
      <color theme="1"/>
      <name val="Arial"/>
      <family val="2"/>
    </font>
    <font>
      <b/>
      <sz val="14"/>
      <color theme="1"/>
      <name val="Arial"/>
      <family val="2"/>
    </font>
    <font>
      <b/>
      <sz val="9.5"/>
      <color theme="0"/>
      <name val="Arial"/>
      <family val="2"/>
    </font>
    <font>
      <sz val="9.5"/>
      <color theme="1"/>
      <name val="Arial"/>
      <family val="2"/>
    </font>
    <font>
      <b/>
      <sz val="9.5"/>
      <color rgb="FFFF0000"/>
      <name val="Arial"/>
      <family val="2"/>
    </font>
    <font>
      <sz val="9.5"/>
      <color rgb="FFFF0000"/>
      <name val="Arial"/>
      <family val="2"/>
    </font>
    <font>
      <sz val="9.5"/>
      <color theme="1"/>
      <name val="Arial"/>
      <family val="2"/>
    </font>
    <font>
      <b/>
      <sz val="14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theme="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499984740745262"/>
        <bgColor theme="4"/>
      </patternFill>
    </fill>
  </fills>
  <borders count="5">
    <border>
      <left/>
      <right/>
      <top/>
      <bottom/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</borders>
  <cellStyleXfs count="1">
    <xf numFmtId="0" fontId="0" fillId="0" borderId="0"/>
  </cellStyleXfs>
  <cellXfs count="58">
    <xf numFmtId="0" fontId="0" fillId="0" borderId="0" xfId="0"/>
    <xf numFmtId="44" fontId="1" fillId="5" borderId="0" xfId="0" applyNumberFormat="1" applyFont="1" applyFill="1" applyAlignment="1" applyProtection="1">
      <alignment vertical="center"/>
      <protection locked="0"/>
    </xf>
    <xf numFmtId="44" fontId="1" fillId="6" borderId="0" xfId="0" applyNumberFormat="1" applyFont="1" applyFill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top" wrapText="1"/>
    </xf>
    <xf numFmtId="0" fontId="1" fillId="0" borderId="0" xfId="0" applyFont="1" applyAlignment="1" applyProtection="1">
      <alignment horizontal="right" vertical="top"/>
    </xf>
    <xf numFmtId="0" fontId="1" fillId="0" borderId="0" xfId="0" applyFont="1" applyAlignment="1" applyProtection="1">
      <alignment horizontal="left" vertical="top" wrapText="1"/>
    </xf>
    <xf numFmtId="49" fontId="1" fillId="0" borderId="0" xfId="0" applyNumberFormat="1" applyFont="1" applyFill="1" applyAlignment="1" applyProtection="1">
      <alignment horizontal="center" vertical="center"/>
    </xf>
    <xf numFmtId="44" fontId="1" fillId="0" borderId="0" xfId="0" applyNumberFormat="1" applyFont="1" applyFill="1" applyAlignment="1" applyProtection="1">
      <alignment vertical="center"/>
    </xf>
    <xf numFmtId="0" fontId="1" fillId="0" borderId="0" xfId="0" applyFont="1" applyAlignment="1" applyProtection="1">
      <alignment horizontal="right"/>
    </xf>
    <xf numFmtId="49" fontId="1" fillId="0" borderId="0" xfId="0" applyNumberFormat="1" applyFont="1" applyAlignment="1" applyProtection="1">
      <alignment horizontal="center" vertical="center"/>
    </xf>
    <xf numFmtId="44" fontId="1" fillId="0" borderId="0" xfId="0" applyNumberFormat="1" applyFont="1" applyAlignment="1" applyProtection="1">
      <alignment vertical="center"/>
    </xf>
    <xf numFmtId="0" fontId="7" fillId="0" borderId="0" xfId="0" applyFont="1" applyAlignment="1" applyProtection="1">
      <alignment horizontal="center" vertical="center"/>
    </xf>
    <xf numFmtId="44" fontId="7" fillId="6" borderId="0" xfId="0" applyNumberFormat="1" applyFont="1" applyFill="1" applyAlignment="1" applyProtection="1">
      <alignment vertical="center"/>
    </xf>
    <xf numFmtId="44" fontId="7" fillId="0" borderId="0" xfId="0" applyNumberFormat="1" applyFont="1" applyAlignment="1" applyProtection="1">
      <alignment vertical="center"/>
    </xf>
    <xf numFmtId="0" fontId="7" fillId="0" borderId="0" xfId="0" applyFont="1" applyAlignment="1" applyProtection="1">
      <alignment horizontal="right"/>
    </xf>
    <xf numFmtId="0" fontId="7" fillId="0" borderId="0" xfId="0" applyFont="1" applyAlignment="1" applyProtection="1">
      <alignment horizontal="left" vertical="top" wrapText="1"/>
    </xf>
    <xf numFmtId="44" fontId="7" fillId="0" borderId="0" xfId="0" applyNumberFormat="1" applyFont="1" applyFill="1" applyAlignment="1" applyProtection="1">
      <alignment vertical="center"/>
    </xf>
    <xf numFmtId="0" fontId="3" fillId="4" borderId="3" xfId="0" applyFont="1" applyFill="1" applyBorder="1" applyAlignment="1" applyProtection="1">
      <alignment vertical="center"/>
    </xf>
    <xf numFmtId="0" fontId="3" fillId="4" borderId="4" xfId="0" applyFont="1" applyFill="1" applyBorder="1" applyAlignment="1" applyProtection="1">
      <alignment vertical="center"/>
    </xf>
    <xf numFmtId="0" fontId="7" fillId="0" borderId="0" xfId="0" applyFont="1" applyAlignment="1" applyProtection="1">
      <alignment horizontal="right" vertical="top"/>
    </xf>
    <xf numFmtId="49" fontId="7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horizontal="center" vertical="center"/>
    </xf>
    <xf numFmtId="49" fontId="3" fillId="4" borderId="4" xfId="0" applyNumberFormat="1" applyFont="1" applyFill="1" applyBorder="1" applyAlignment="1" applyProtection="1">
      <alignment horizontal="center" vertical="center"/>
    </xf>
    <xf numFmtId="44" fontId="3" fillId="4" borderId="4" xfId="0" applyNumberFormat="1" applyFont="1" applyFill="1" applyBorder="1" applyAlignment="1" applyProtection="1">
      <alignment vertical="center"/>
    </xf>
    <xf numFmtId="0" fontId="1" fillId="0" borderId="0" xfId="0" applyFont="1" applyProtection="1"/>
    <xf numFmtId="0" fontId="6" fillId="0" borderId="0" xfId="0" applyFont="1" applyProtection="1"/>
    <xf numFmtId="0" fontId="2" fillId="0" borderId="0" xfId="0" applyFont="1" applyProtection="1"/>
    <xf numFmtId="0" fontId="3" fillId="3" borderId="0" xfId="0" applyFont="1" applyFill="1" applyAlignment="1" applyProtection="1">
      <alignment horizontal="left" vertical="center" wrapText="1"/>
    </xf>
    <xf numFmtId="49" fontId="3" fillId="3" borderId="0" xfId="0" applyNumberFormat="1" applyFont="1" applyFill="1" applyAlignment="1" applyProtection="1">
      <alignment horizontal="left" vertical="center" wrapText="1"/>
    </xf>
    <xf numFmtId="44" fontId="3" fillId="3" borderId="0" xfId="0" applyNumberFormat="1" applyFont="1" applyFill="1" applyAlignment="1" applyProtection="1">
      <alignment horizontal="left" vertical="center" wrapText="1"/>
    </xf>
    <xf numFmtId="49" fontId="3" fillId="3" borderId="2" xfId="0" applyNumberFormat="1" applyFont="1" applyFill="1" applyBorder="1" applyAlignment="1" applyProtection="1">
      <alignment horizontal="left" vertical="center" wrapText="1"/>
    </xf>
    <xf numFmtId="44" fontId="3" fillId="3" borderId="2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 applyProtection="1">
      <alignment vertical="top"/>
    </xf>
    <xf numFmtId="49" fontId="1" fillId="0" borderId="0" xfId="0" applyNumberFormat="1" applyFont="1" applyAlignment="1" applyProtection="1">
      <alignment horizontal="center"/>
    </xf>
    <xf numFmtId="44" fontId="1" fillId="0" borderId="0" xfId="0" applyNumberFormat="1" applyFont="1" applyProtection="1"/>
    <xf numFmtId="0" fontId="3" fillId="4" borderId="3" xfId="0" applyFont="1" applyFill="1" applyBorder="1" applyAlignment="1" applyProtection="1">
      <alignment vertical="top"/>
    </xf>
    <xf numFmtId="0" fontId="1" fillId="0" borderId="0" xfId="0" applyFont="1" applyAlignment="1" applyProtection="1">
      <alignment horizontal="right"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center" vertical="center"/>
    </xf>
    <xf numFmtId="44" fontId="1" fillId="5" borderId="0" xfId="0" applyNumberFormat="1" applyFont="1" applyFill="1" applyAlignment="1" applyProtection="1">
      <alignment vertical="center"/>
    </xf>
    <xf numFmtId="0" fontId="1" fillId="0" borderId="0" xfId="0" applyFont="1" applyAlignment="1" applyProtection="1">
      <alignment vertical="center" wrapText="1"/>
    </xf>
    <xf numFmtId="44" fontId="1" fillId="6" borderId="0" xfId="0" applyNumberFormat="1" applyFont="1" applyFill="1" applyAlignment="1" applyProtection="1">
      <alignment vertical="center"/>
    </xf>
    <xf numFmtId="0" fontId="4" fillId="0" borderId="0" xfId="0" applyFont="1" applyAlignment="1" applyProtection="1">
      <alignment horizontal="right" vertical="top"/>
    </xf>
    <xf numFmtId="44" fontId="7" fillId="5" borderId="0" xfId="0" applyNumberFormat="1" applyFont="1" applyFill="1" applyAlignment="1" applyProtection="1">
      <alignment vertical="center"/>
    </xf>
    <xf numFmtId="0" fontId="3" fillId="7" borderId="3" xfId="0" applyFont="1" applyFill="1" applyBorder="1" applyAlignment="1" applyProtection="1">
      <alignment vertical="top"/>
    </xf>
    <xf numFmtId="0" fontId="3" fillId="7" borderId="4" xfId="0" applyFont="1" applyFill="1" applyBorder="1" applyAlignment="1" applyProtection="1">
      <alignment vertical="center"/>
    </xf>
    <xf numFmtId="49" fontId="3" fillId="7" borderId="4" xfId="0" applyNumberFormat="1" applyFont="1" applyFill="1" applyBorder="1" applyAlignment="1" applyProtection="1">
      <alignment horizontal="center" vertical="center"/>
    </xf>
    <xf numFmtId="44" fontId="3" fillId="7" borderId="4" xfId="0" applyNumberFormat="1" applyFont="1" applyFill="1" applyBorder="1" applyAlignment="1" applyProtection="1">
      <alignment vertical="center"/>
    </xf>
    <xf numFmtId="44" fontId="3" fillId="7" borderId="1" xfId="0" applyNumberFormat="1" applyFont="1" applyFill="1" applyBorder="1" applyAlignment="1" applyProtection="1">
      <alignment vertical="center"/>
    </xf>
    <xf numFmtId="44" fontId="1" fillId="0" borderId="0" xfId="0" applyNumberFormat="1" applyFont="1" applyAlignment="1" applyProtection="1">
      <alignment horizontal="left" vertical="top" wrapText="1"/>
    </xf>
    <xf numFmtId="0" fontId="4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top" wrapText="1"/>
    </xf>
    <xf numFmtId="0" fontId="3" fillId="7" borderId="3" xfId="0" applyFont="1" applyFill="1" applyBorder="1" applyAlignment="1" applyProtection="1">
      <alignment vertical="center"/>
    </xf>
    <xf numFmtId="0" fontId="5" fillId="0" borderId="0" xfId="0" applyFont="1" applyProtection="1"/>
    <xf numFmtId="49" fontId="7" fillId="0" borderId="0" xfId="0" applyNumberFormat="1" applyFont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49" fontId="3" fillId="2" borderId="2" xfId="0" applyNumberFormat="1" applyFont="1" applyFill="1" applyBorder="1" applyAlignment="1" applyProtection="1">
      <alignment horizontal="center" vertical="center" wrapText="1"/>
    </xf>
  </cellXfs>
  <cellStyles count="1">
    <cellStyle name="Standaard" xfId="0" builtinId="0"/>
  </cellStyles>
  <dxfs count="2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Arial"/>
        <scheme val="none"/>
      </font>
      <numFmt numFmtId="34" formatCode="_ &quot;€&quot;\ * #,##0.00_ ;_ &quot;€&quot;\ * \-#,##0.00_ ;_ &quot;€&quot;\ * &quot;-&quot;??_ ;_ @_ 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Arial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Arial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Arial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Arial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Arial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Arial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Arial"/>
        <scheme val="none"/>
      </font>
      <alignment horizontal="left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Arial"/>
        <scheme val="none"/>
      </font>
      <alignment horizontal="righ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Arial"/>
        <scheme val="none"/>
      </font>
      <numFmt numFmtId="164" formatCode="_ &quot;€&quot;\ * #.##000_ ;_ &quot;€&quot;\ * \-#.##000_ ;_ &quot;€&quot;\ * &quot;-&quot;??_ ;_ @_ "/>
      <protection locked="1" hidden="0"/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.5"/>
        <color theme="0"/>
        <name val="Arial"/>
        <scheme val="none"/>
      </font>
      <numFmt numFmtId="34" formatCode="_ &quot;€&quot;\ * #,##0.00_ ;_ &quot;€&quot;\ * \-#,##0.00_ ;_ &quot;€&quot;\ * &quot;-&quot;??_ ;_ @_ "/>
      <fill>
        <patternFill patternType="solid">
          <fgColor theme="4"/>
          <bgColor rgb="FF00206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9.5"/>
        <name val="Arial"/>
        <scheme val="none"/>
      </font>
      <protection locked="1" hidden="0"/>
    </dxf>
    <dxf>
      <font>
        <strike val="0"/>
        <outline val="0"/>
        <shadow val="0"/>
        <u val="none"/>
        <vertAlign val="baseline"/>
        <sz val="9.5"/>
        <name val="Arial"/>
        <scheme val="none"/>
      </font>
      <protection locked="1" hidden="0"/>
    </dxf>
    <dxf>
      <font>
        <strike val="0"/>
        <outline val="0"/>
        <shadow val="0"/>
        <u val="none"/>
        <vertAlign val="baseline"/>
        <sz val="9.5"/>
        <name val="Arial"/>
        <scheme val="none"/>
      </font>
      <protection locked="1" hidden="0"/>
    </dxf>
    <dxf>
      <font>
        <strike val="0"/>
        <outline val="0"/>
        <shadow val="0"/>
        <u val="none"/>
        <vertAlign val="baseline"/>
        <sz val="9.5"/>
        <name val="Arial"/>
        <scheme val="none"/>
      </font>
      <numFmt numFmtId="34" formatCode="_ &quot;€&quot;\ * #,##0.00_ ;_ &quot;€&quot;\ * \-#,##0.00_ ;_ &quot;€&quot;\ * &quot;-&quot;??_ ;_ @_ "/>
      <protection locked="1" hidden="0"/>
    </dxf>
    <dxf>
      <font>
        <strike val="0"/>
        <outline val="0"/>
        <shadow val="0"/>
        <u val="none"/>
        <vertAlign val="baseline"/>
        <sz val="9.5"/>
        <name val="Arial"/>
        <scheme val="none"/>
      </font>
      <protection locked="1" hidden="0"/>
    </dxf>
    <dxf>
      <font>
        <strike val="0"/>
        <outline val="0"/>
        <shadow val="0"/>
        <u val="none"/>
        <vertAlign val="baseline"/>
        <sz val="9.5"/>
        <name val="Arial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Arial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Arial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Arial"/>
        <scheme val="none"/>
      </font>
      <alignment horizontal="left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Arial"/>
        <scheme val="none"/>
      </font>
      <alignment horizontal="right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9.5"/>
        <name val="Arial"/>
        <scheme val="none"/>
      </font>
      <protection locked="1" hidden="0"/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.5"/>
        <color theme="0"/>
        <name val="Arial"/>
        <scheme val="none"/>
      </font>
      <fill>
        <patternFill patternType="solid">
          <fgColor indexed="64"/>
          <bgColor rgb="FF002060"/>
        </patternFill>
      </fill>
      <alignment horizontal="left" vertical="center" textRotation="0" wrapText="1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</xdr:row>
      <xdr:rowOff>38100</xdr:rowOff>
    </xdr:from>
    <xdr:to>
      <xdr:col>13</xdr:col>
      <xdr:colOff>1946316</xdr:colOff>
      <xdr:row>15</xdr:row>
      <xdr:rowOff>93652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8651F43-D0CE-4E6A-A8E3-759306A7C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90500"/>
          <a:ext cx="9398676" cy="219867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6A9486-A2B3-4F38-9FFF-3D5E99F3D9C9}" name="Tabel3" displayName="Tabel3" ref="B23:L120" totalsRowShown="0" headerRowDxfId="27" dataDxfId="25" headerRowBorderDxfId="26">
  <autoFilter ref="B23:L120" xr:uid="{876A9486-A2B3-4F38-9FFF-3D5E99F3D9C9}"/>
  <tableColumns count="11">
    <tableColumn id="1" xr3:uid="{64DE1F57-CB8C-4A60-821E-4E092557EE68}" name="Nr." dataDxfId="24"/>
    <tableColumn id="2" xr3:uid="{4DE4B4B2-A5FF-468D-917B-5EC29D28F440}" name="Omschrijving" dataDxfId="23"/>
    <tableColumn id="8" xr3:uid="{2C4A0B08-5824-497F-9C63-99B68F4302C7}" name="Aantal" dataDxfId="22"/>
    <tableColumn id="9" xr3:uid="{D1640701-9D97-45AC-BFD0-DB92CD50551D}" name="Prijs / stuk" dataDxfId="21"/>
    <tableColumn id="10" xr3:uid="{407CDF19-951E-452D-B8EA-18E3DB41731A}" name="Totaal" dataDxfId="20">
      <calculatedColumnFormula>Tabel3[[#This Row],[Aantal]]*Tabel3[[#This Row],[Prijs / stuk]]</calculatedColumnFormula>
    </tableColumn>
    <tableColumn id="11" xr3:uid="{A7D741CE-9D7A-4A8A-B0A6-7EAA7B7DA418}" name="Aantal " dataDxfId="19"/>
    <tableColumn id="12" xr3:uid="{A33235CE-75E8-40F4-A92F-76FD6A32E855}" name="Prijs / stuk " dataDxfId="18"/>
    <tableColumn id="13" xr3:uid="{9B3E1F0F-A92B-4C64-A975-346B557AD9BC}" name="Totaal " dataDxfId="17"/>
    <tableColumn id="3" xr3:uid="{4E944A6D-35A0-4B98-BA07-7D623B96CFC1}" name="Aantal   " dataDxfId="16"/>
    <tableColumn id="4" xr3:uid="{138A9EC5-F652-4D91-AA3D-2F7881B19DD2}" name="Prijs / stuk    " dataDxfId="15"/>
    <tableColumn id="5" xr3:uid="{194C2062-1331-4A3B-8450-C8AC069C235B}" name="Totaal     " dataDxfId="14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6774B84-FA55-4B15-95A9-4A6E2EAE7C87}" name="Tabel14" displayName="Tabel14" ref="B123:L143" totalsRowShown="0" headerRowDxfId="13" dataDxfId="11" headerRowBorderDxfId="12">
  <autoFilter ref="B123:L143" xr:uid="{16774B84-FA55-4B15-95A9-4A6E2EAE7C87}"/>
  <tableColumns count="11">
    <tableColumn id="1" xr3:uid="{E540C2F6-6B08-4654-97E9-892345818F9B}" name="16." dataDxfId="10"/>
    <tableColumn id="2" xr3:uid="{4C6926FF-4F61-4683-954F-D61002B2E2FC}" name="Servicekosten en serviceovereenkomst (10 jaar vast)" dataDxfId="9"/>
    <tableColumn id="3" xr3:uid="{73F27F2E-0566-48FF-82E5-9616389E6700}" name=" " dataDxfId="8"/>
    <tableColumn id="4" xr3:uid="{57E7536B-7A9D-45CC-A448-640601482F99}" name="  " dataDxfId="7"/>
    <tableColumn id="5" xr3:uid="{46403E77-11EC-40AD-9A23-86405688319E}" name="   " dataDxfId="6">
      <calculatedColumnFormula>SUBTOTAL(109,F122:F123)</calculatedColumnFormula>
    </tableColumn>
    <tableColumn id="6" xr3:uid="{6BE5A25E-DB73-4CC7-9B88-4F6B76DC6F33}" name="    " dataDxfId="5"/>
    <tableColumn id="7" xr3:uid="{BDEC0CCB-089E-48DC-B631-064CB77002C3}" name="     " dataDxfId="4"/>
    <tableColumn id="8" xr3:uid="{E7BD3BD3-ED0F-41A9-ADE1-28960B188397}" name="      " dataDxfId="3">
      <calculatedColumnFormula>SUBTOTAL(109,I122:I123)</calculatedColumnFormula>
    </tableColumn>
    <tableColumn id="9" xr3:uid="{184EEB93-4419-4E22-A1BA-B85063D6F68A}" name="       " dataDxfId="2"/>
    <tableColumn id="10" xr3:uid="{707C2B78-6BE9-421E-8A49-B24D92C6E29D}" name="         " dataDxfId="1"/>
    <tableColumn id="11" xr3:uid="{41F67191-4DC4-45CC-B31C-D8BF7C00C5B9}" name="          " dataDxfId="0">
      <calculatedColumnFormula>SUBTOTAL(109,L122:L123)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8AF55-5D83-449E-B752-A512B33A17BA}">
  <dimension ref="B5:O148"/>
  <sheetViews>
    <sheetView tabSelected="1" topLeftCell="A133" zoomScaleNormal="100" workbookViewId="0">
      <selection activeCell="N146" sqref="N146"/>
    </sheetView>
  </sheetViews>
  <sheetFormatPr defaultColWidth="9.140625" defaultRowHeight="12.75" x14ac:dyDescent="0.2"/>
  <cols>
    <col min="1" max="1" width="5.28515625" style="25" customWidth="1"/>
    <col min="2" max="2" width="9.42578125" style="25" customWidth="1"/>
    <col min="3" max="3" width="60.42578125" style="25" customWidth="1"/>
    <col min="4" max="4" width="9.42578125" style="9" customWidth="1"/>
    <col min="5" max="6" width="15.7109375" style="10" customWidth="1"/>
    <col min="7" max="7" width="9.42578125" style="9" hidden="1" customWidth="1"/>
    <col min="8" max="9" width="15.7109375" style="10" hidden="1" customWidth="1"/>
    <col min="10" max="10" width="10.28515625" style="25" hidden="1" customWidth="1"/>
    <col min="11" max="12" width="15.7109375" style="25" hidden="1" customWidth="1"/>
    <col min="13" max="13" width="2.42578125" style="25" customWidth="1"/>
    <col min="14" max="14" width="43.85546875" style="25" bestFit="1" customWidth="1"/>
    <col min="15" max="16384" width="9.140625" style="25"/>
  </cols>
  <sheetData>
    <row r="5" spans="15:15" x14ac:dyDescent="0.2">
      <c r="O5" s="26"/>
    </row>
    <row r="19" spans="2:14" ht="18" x14ac:dyDescent="0.25">
      <c r="B19" s="27" t="s">
        <v>121</v>
      </c>
    </row>
    <row r="20" spans="2:14" ht="6" customHeight="1" x14ac:dyDescent="0.25">
      <c r="B20" s="27"/>
    </row>
    <row r="21" spans="2:14" x14ac:dyDescent="0.2">
      <c r="B21" s="25" t="s">
        <v>0</v>
      </c>
    </row>
    <row r="22" spans="2:14" ht="25.9" customHeight="1" thickBot="1" x14ac:dyDescent="0.25">
      <c r="D22" s="56" t="s">
        <v>1</v>
      </c>
      <c r="E22" s="57"/>
      <c r="F22" s="57"/>
      <c r="G22" s="56" t="s">
        <v>2</v>
      </c>
      <c r="H22" s="57"/>
      <c r="I22" s="57"/>
      <c r="J22" s="56" t="s">
        <v>3</v>
      </c>
      <c r="K22" s="57"/>
      <c r="L22" s="57"/>
    </row>
    <row r="23" spans="2:14" ht="16.149999999999999" customHeight="1" thickTop="1" thickBot="1" x14ac:dyDescent="0.25">
      <c r="B23" s="28" t="s">
        <v>4</v>
      </c>
      <c r="C23" s="28" t="s">
        <v>5</v>
      </c>
      <c r="D23" s="29" t="s">
        <v>6</v>
      </c>
      <c r="E23" s="30" t="s">
        <v>7</v>
      </c>
      <c r="F23" s="30" t="s">
        <v>8</v>
      </c>
      <c r="G23" s="31" t="s">
        <v>9</v>
      </c>
      <c r="H23" s="32" t="s">
        <v>10</v>
      </c>
      <c r="I23" s="32" t="s">
        <v>11</v>
      </c>
      <c r="J23" s="31" t="s">
        <v>12</v>
      </c>
      <c r="K23" s="32" t="s">
        <v>13</v>
      </c>
      <c r="L23" s="32" t="s">
        <v>14</v>
      </c>
    </row>
    <row r="24" spans="2:14" ht="13.5" thickTop="1" x14ac:dyDescent="0.2">
      <c r="B24" s="33"/>
      <c r="D24" s="34"/>
      <c r="E24" s="25"/>
      <c r="F24" s="35"/>
      <c r="G24" s="34"/>
      <c r="H24" s="25"/>
      <c r="I24" s="35"/>
    </row>
    <row r="25" spans="2:14" ht="12.6" customHeight="1" thickBot="1" x14ac:dyDescent="0.25">
      <c r="B25" s="36" t="s">
        <v>15</v>
      </c>
      <c r="C25" s="18" t="s">
        <v>16</v>
      </c>
      <c r="D25" s="23"/>
      <c r="E25" s="18" t="s">
        <v>17</v>
      </c>
      <c r="F25" s="24"/>
      <c r="G25" s="23"/>
      <c r="H25" s="18" t="s">
        <v>17</v>
      </c>
      <c r="I25" s="24"/>
      <c r="J25" s="23"/>
      <c r="K25" s="18" t="s">
        <v>17</v>
      </c>
      <c r="L25" s="24"/>
    </row>
    <row r="26" spans="2:14" ht="13.5" thickTop="1" x14ac:dyDescent="0.2">
      <c r="B26" s="33"/>
      <c r="J26" s="9"/>
      <c r="K26" s="10"/>
      <c r="L26" s="10"/>
    </row>
    <row r="27" spans="2:14" x14ac:dyDescent="0.2">
      <c r="B27" s="37" t="s">
        <v>18</v>
      </c>
      <c r="C27" s="38" t="s">
        <v>19</v>
      </c>
      <c r="D27" s="39">
        <v>4</v>
      </c>
      <c r="E27" s="1">
        <v>0</v>
      </c>
      <c r="F27" s="10">
        <f>Tabel3[[#This Row],[Aantal]]*Tabel3[[#This Row],[Prijs / stuk]]</f>
        <v>0</v>
      </c>
      <c r="G27" s="39">
        <v>3</v>
      </c>
      <c r="H27" s="40">
        <v>500</v>
      </c>
      <c r="I27" s="10">
        <f>Tabel3[[#This Row],[Aantal ]]*Tabel3[[#This Row],[Prijs / stuk ]]</f>
        <v>1500</v>
      </c>
      <c r="J27" s="39">
        <v>3</v>
      </c>
      <c r="K27" s="40">
        <v>500</v>
      </c>
      <c r="L27" s="10">
        <f>Tabel3[[#This Row],[Aantal   ]]*Tabel3[[#This Row],[Prijs / stuk    ]]</f>
        <v>1500</v>
      </c>
      <c r="N27" s="41"/>
    </row>
    <row r="28" spans="2:14" x14ac:dyDescent="0.2">
      <c r="B28" s="4" t="s">
        <v>18</v>
      </c>
      <c r="C28" s="5" t="s">
        <v>20</v>
      </c>
      <c r="D28" s="39">
        <v>4</v>
      </c>
      <c r="E28" s="2">
        <v>0</v>
      </c>
      <c r="F28" s="10">
        <f>Tabel3[[#This Row],[Aantal]]*Tabel3[[#This Row],[Prijs / stuk]]</f>
        <v>0</v>
      </c>
      <c r="G28" s="39">
        <v>1</v>
      </c>
      <c r="H28" s="42">
        <v>0</v>
      </c>
      <c r="I28" s="10">
        <f>Tabel3[[#This Row],[Aantal ]]*Tabel3[[#This Row],[Prijs / stuk ]]</f>
        <v>0</v>
      </c>
      <c r="J28" s="39">
        <v>1</v>
      </c>
      <c r="K28" s="42">
        <v>0</v>
      </c>
      <c r="L28" s="10">
        <f>Tabel3[[#This Row],[Aantal   ]]*Tabel3[[#This Row],[Prijs / stuk    ]]</f>
        <v>0</v>
      </c>
    </row>
    <row r="29" spans="2:14" x14ac:dyDescent="0.2">
      <c r="B29" s="43" t="s">
        <v>18</v>
      </c>
      <c r="C29" s="5" t="s">
        <v>21</v>
      </c>
      <c r="D29" s="39">
        <v>5</v>
      </c>
      <c r="E29" s="1">
        <v>0</v>
      </c>
      <c r="F29" s="10">
        <f>Tabel3[[#This Row],[Aantal]]*Tabel3[[#This Row],[Prijs / stuk]]</f>
        <v>0</v>
      </c>
      <c r="G29" s="39">
        <v>1</v>
      </c>
      <c r="H29" s="42">
        <v>0</v>
      </c>
      <c r="I29" s="10">
        <f>Tabel3[[#This Row],[Aantal ]]*Tabel3[[#This Row],[Prijs / stuk ]]</f>
        <v>0</v>
      </c>
      <c r="J29" s="39">
        <v>1</v>
      </c>
      <c r="K29" s="42">
        <v>0</v>
      </c>
      <c r="L29" s="10">
        <f>Tabel3[[#This Row],[Aantal   ]]*Tabel3[[#This Row],[Prijs / stuk    ]]</f>
        <v>0</v>
      </c>
    </row>
    <row r="30" spans="2:14" x14ac:dyDescent="0.2">
      <c r="B30" s="4" t="s">
        <v>18</v>
      </c>
      <c r="C30" s="5" t="s">
        <v>22</v>
      </c>
      <c r="D30" s="39">
        <v>4</v>
      </c>
      <c r="E30" s="2">
        <v>0</v>
      </c>
      <c r="F30" s="10">
        <f>Tabel3[[#This Row],[Aantal]]*Tabel3[[#This Row],[Prijs / stuk]]</f>
        <v>0</v>
      </c>
      <c r="G30" s="39">
        <v>1</v>
      </c>
      <c r="H30" s="40">
        <v>0</v>
      </c>
      <c r="I30" s="10">
        <f>Tabel3[[#This Row],[Aantal ]]*Tabel3[[#This Row],[Prijs / stuk ]]</f>
        <v>0</v>
      </c>
      <c r="J30" s="39">
        <v>1</v>
      </c>
      <c r="K30" s="40">
        <v>0</v>
      </c>
      <c r="L30" s="10">
        <f>Tabel3[[#This Row],[Aantal   ]]*Tabel3[[#This Row],[Prijs / stuk    ]]</f>
        <v>0</v>
      </c>
    </row>
    <row r="31" spans="2:14" x14ac:dyDescent="0.2">
      <c r="B31" s="43" t="s">
        <v>18</v>
      </c>
      <c r="C31" s="3" t="s">
        <v>23</v>
      </c>
      <c r="D31" s="39">
        <v>4</v>
      </c>
      <c r="E31" s="1">
        <v>0</v>
      </c>
      <c r="F31" s="10">
        <f>Tabel3[[#This Row],[Aantal]]*Tabel3[[#This Row],[Prijs / stuk]]</f>
        <v>0</v>
      </c>
      <c r="G31" s="39">
        <v>1</v>
      </c>
      <c r="H31" s="40">
        <v>0</v>
      </c>
      <c r="I31" s="10">
        <f>Tabel3[[#This Row],[Aantal ]]*Tabel3[[#This Row],[Prijs / stuk ]]</f>
        <v>0</v>
      </c>
      <c r="J31" s="39">
        <v>1</v>
      </c>
      <c r="K31" s="40">
        <v>0</v>
      </c>
      <c r="L31" s="10">
        <f>Tabel3[[#This Row],[Aantal   ]]*Tabel3[[#This Row],[Prijs / stuk    ]]</f>
        <v>0</v>
      </c>
    </row>
    <row r="32" spans="2:14" x14ac:dyDescent="0.2">
      <c r="B32" s="4" t="s">
        <v>18</v>
      </c>
      <c r="C32" s="5" t="s">
        <v>104</v>
      </c>
      <c r="D32" s="39">
        <v>8</v>
      </c>
      <c r="E32" s="2">
        <v>0</v>
      </c>
      <c r="F32" s="10">
        <f>Tabel3[[#This Row],[Aantal]]*Tabel3[[#This Row],[Prijs / stuk]]</f>
        <v>0</v>
      </c>
      <c r="G32" s="39">
        <v>1</v>
      </c>
      <c r="H32" s="40">
        <v>0</v>
      </c>
      <c r="I32" s="10">
        <f>Tabel3[[#This Row],[Aantal ]]*Tabel3[[#This Row],[Prijs / stuk ]]</f>
        <v>0</v>
      </c>
      <c r="J32" s="39">
        <v>1</v>
      </c>
      <c r="K32" s="40">
        <v>0</v>
      </c>
      <c r="L32" s="10">
        <f>Tabel3[[#This Row],[Aantal   ]]*Tabel3[[#This Row],[Prijs / stuk    ]]</f>
        <v>0</v>
      </c>
    </row>
    <row r="33" spans="2:12" x14ac:dyDescent="0.2">
      <c r="B33" s="4" t="s">
        <v>18</v>
      </c>
      <c r="C33" s="5" t="s">
        <v>106</v>
      </c>
      <c r="D33" s="39">
        <v>1</v>
      </c>
      <c r="E33" s="1">
        <v>0</v>
      </c>
      <c r="F33" s="10">
        <f>Tabel3[[#This Row],[Aantal]]*Tabel3[[#This Row],[Prijs / stuk]]</f>
        <v>0</v>
      </c>
      <c r="G33" s="39"/>
      <c r="H33" s="40"/>
      <c r="J33" s="39"/>
      <c r="K33" s="40"/>
      <c r="L33" s="10"/>
    </row>
    <row r="34" spans="2:12" x14ac:dyDescent="0.2">
      <c r="B34" s="4" t="s">
        <v>18</v>
      </c>
      <c r="C34" s="5" t="s">
        <v>112</v>
      </c>
      <c r="D34" s="21">
        <v>1</v>
      </c>
      <c r="E34" s="2">
        <v>0</v>
      </c>
      <c r="F34" s="10">
        <f>Tabel3[[#This Row],[Aantal]]*Tabel3[[#This Row],[Prijs / stuk]]</f>
        <v>0</v>
      </c>
      <c r="G34" s="39"/>
      <c r="H34" s="40"/>
      <c r="J34" s="39"/>
      <c r="K34" s="40"/>
      <c r="L34" s="10"/>
    </row>
    <row r="35" spans="2:12" x14ac:dyDescent="0.2">
      <c r="B35" s="19" t="s">
        <v>18</v>
      </c>
      <c r="C35" s="15" t="s">
        <v>113</v>
      </c>
      <c r="D35" s="22">
        <v>1</v>
      </c>
      <c r="E35" s="1">
        <v>0</v>
      </c>
      <c r="F35" s="16">
        <f>Tabel3[[#This Row],[Aantal]]*Tabel3[[#This Row],[Prijs / stuk]]</f>
        <v>0</v>
      </c>
      <c r="G35" s="11"/>
      <c r="H35" s="44"/>
      <c r="I35" s="13"/>
      <c r="J35" s="11"/>
      <c r="K35" s="44"/>
      <c r="L35" s="13"/>
    </row>
    <row r="36" spans="2:12" x14ac:dyDescent="0.2">
      <c r="B36" s="33"/>
      <c r="C36" s="5"/>
      <c r="J36" s="9"/>
      <c r="K36" s="10"/>
      <c r="L36" s="10"/>
    </row>
    <row r="37" spans="2:12" ht="12.6" customHeight="1" thickBot="1" x14ac:dyDescent="0.25">
      <c r="B37" s="36" t="s">
        <v>24</v>
      </c>
      <c r="C37" s="18" t="s">
        <v>25</v>
      </c>
      <c r="D37" s="23"/>
      <c r="E37" s="18"/>
      <c r="F37" s="24"/>
      <c r="G37" s="23"/>
      <c r="H37" s="18"/>
      <c r="I37" s="24"/>
      <c r="J37" s="23"/>
      <c r="K37" s="18"/>
      <c r="L37" s="24"/>
    </row>
    <row r="38" spans="2:12" ht="13.5" thickTop="1" x14ac:dyDescent="0.2">
      <c r="B38" s="4"/>
      <c r="C38" s="5"/>
      <c r="J38" s="9"/>
      <c r="K38" s="10"/>
      <c r="L38" s="10"/>
    </row>
    <row r="39" spans="2:12" x14ac:dyDescent="0.2">
      <c r="B39" s="4" t="s">
        <v>18</v>
      </c>
      <c r="C39" s="5" t="s">
        <v>26</v>
      </c>
      <c r="D39" s="39">
        <v>5</v>
      </c>
      <c r="E39" s="1">
        <v>0</v>
      </c>
      <c r="F39" s="10">
        <f>Tabel3[[#This Row],[Aantal]]*Tabel3[[#This Row],[Prijs / stuk]]</f>
        <v>0</v>
      </c>
      <c r="G39" s="39">
        <v>3</v>
      </c>
      <c r="H39" s="40">
        <v>500</v>
      </c>
      <c r="I39" s="10">
        <f>Tabel3[[#This Row],[Aantal ]]*Tabel3[[#This Row],[Prijs / stuk ]]</f>
        <v>1500</v>
      </c>
      <c r="J39" s="39">
        <v>3</v>
      </c>
      <c r="K39" s="40">
        <v>500</v>
      </c>
      <c r="L39" s="10">
        <f>Tabel3[[#This Row],[Aantal   ]]*Tabel3[[#This Row],[Prijs / stuk    ]]</f>
        <v>1500</v>
      </c>
    </row>
    <row r="40" spans="2:12" x14ac:dyDescent="0.2">
      <c r="B40" s="4" t="s">
        <v>18</v>
      </c>
      <c r="C40" s="5" t="s">
        <v>27</v>
      </c>
      <c r="D40" s="39">
        <v>5</v>
      </c>
      <c r="E40" s="2">
        <v>0</v>
      </c>
      <c r="F40" s="10">
        <f>Tabel3[[#This Row],[Aantal]]*Tabel3[[#This Row],[Prijs / stuk]]</f>
        <v>0</v>
      </c>
      <c r="G40" s="39">
        <v>1</v>
      </c>
      <c r="H40" s="42">
        <v>0</v>
      </c>
      <c r="I40" s="10">
        <f>Tabel3[[#This Row],[Aantal ]]*Tabel3[[#This Row],[Prijs / stuk ]]</f>
        <v>0</v>
      </c>
      <c r="J40" s="39">
        <v>1</v>
      </c>
      <c r="K40" s="42">
        <v>0</v>
      </c>
      <c r="L40" s="10">
        <f>Tabel3[[#This Row],[Aantal   ]]*Tabel3[[#This Row],[Prijs / stuk    ]]</f>
        <v>0</v>
      </c>
    </row>
    <row r="41" spans="2:12" x14ac:dyDescent="0.2">
      <c r="B41" s="4" t="s">
        <v>18</v>
      </c>
      <c r="C41" s="5" t="s">
        <v>28</v>
      </c>
      <c r="D41" s="39">
        <v>5</v>
      </c>
      <c r="E41" s="1">
        <v>0</v>
      </c>
      <c r="F41" s="10">
        <f>Tabel3[[#This Row],[Aantal]]*Tabel3[[#This Row],[Prijs / stuk]]</f>
        <v>0</v>
      </c>
      <c r="G41" s="39">
        <v>1</v>
      </c>
      <c r="H41" s="40">
        <v>0</v>
      </c>
      <c r="I41" s="10">
        <f>Tabel3[[#This Row],[Aantal ]]*Tabel3[[#This Row],[Prijs / stuk ]]</f>
        <v>0</v>
      </c>
      <c r="J41" s="39">
        <v>1</v>
      </c>
      <c r="K41" s="40">
        <v>0</v>
      </c>
      <c r="L41" s="10">
        <f>Tabel3[[#This Row],[Aantal   ]]*Tabel3[[#This Row],[Prijs / stuk    ]]</f>
        <v>0</v>
      </c>
    </row>
    <row r="42" spans="2:12" x14ac:dyDescent="0.2">
      <c r="B42" s="43" t="s">
        <v>18</v>
      </c>
      <c r="C42" s="5" t="s">
        <v>21</v>
      </c>
      <c r="D42" s="39">
        <v>5</v>
      </c>
      <c r="E42" s="2">
        <v>0</v>
      </c>
      <c r="F42" s="10">
        <f>Tabel3[[#This Row],[Aantal]]*Tabel3[[#This Row],[Prijs / stuk]]</f>
        <v>0</v>
      </c>
      <c r="G42" s="39">
        <v>1</v>
      </c>
      <c r="H42" s="40">
        <v>0</v>
      </c>
      <c r="I42" s="10">
        <f>Tabel3[[#This Row],[Aantal ]]*Tabel3[[#This Row],[Prijs / stuk ]]</f>
        <v>0</v>
      </c>
      <c r="J42" s="39">
        <v>1</v>
      </c>
      <c r="K42" s="40">
        <v>0</v>
      </c>
      <c r="L42" s="10">
        <f>Tabel3[[#This Row],[Aantal   ]]*Tabel3[[#This Row],[Prijs / stuk    ]]</f>
        <v>0</v>
      </c>
    </row>
    <row r="43" spans="2:12" x14ac:dyDescent="0.2">
      <c r="B43" s="4" t="s">
        <v>18</v>
      </c>
      <c r="C43" s="5" t="s">
        <v>22</v>
      </c>
      <c r="D43" s="39">
        <v>5</v>
      </c>
      <c r="E43" s="1">
        <v>0</v>
      </c>
      <c r="F43" s="10">
        <f>Tabel3[[#This Row],[Aantal]]*Tabel3[[#This Row],[Prijs / stuk]]</f>
        <v>0</v>
      </c>
      <c r="G43" s="39">
        <v>1</v>
      </c>
      <c r="H43" s="42">
        <v>0</v>
      </c>
      <c r="I43" s="10">
        <f>Tabel3[[#This Row],[Aantal ]]*Tabel3[[#This Row],[Prijs / stuk ]]</f>
        <v>0</v>
      </c>
      <c r="J43" s="39">
        <v>1</v>
      </c>
      <c r="K43" s="42">
        <v>0</v>
      </c>
      <c r="L43" s="10">
        <f>Tabel3[[#This Row],[Aantal   ]]*Tabel3[[#This Row],[Prijs / stuk    ]]</f>
        <v>0</v>
      </c>
    </row>
    <row r="44" spans="2:12" x14ac:dyDescent="0.2">
      <c r="B44" s="43" t="s">
        <v>18</v>
      </c>
      <c r="C44" s="3" t="s">
        <v>23</v>
      </c>
      <c r="D44" s="39">
        <v>5</v>
      </c>
      <c r="E44" s="2">
        <v>0</v>
      </c>
      <c r="F44" s="10">
        <f>Tabel3[[#This Row],[Aantal]]*Tabel3[[#This Row],[Prijs / stuk]]</f>
        <v>0</v>
      </c>
      <c r="G44" s="39">
        <v>1</v>
      </c>
      <c r="H44" s="42">
        <v>0</v>
      </c>
      <c r="I44" s="10">
        <f>Tabel3[[#This Row],[Aantal ]]*Tabel3[[#This Row],[Prijs / stuk ]]</f>
        <v>0</v>
      </c>
      <c r="J44" s="39">
        <v>1</v>
      </c>
      <c r="K44" s="42">
        <v>0</v>
      </c>
      <c r="L44" s="10">
        <f>Tabel3[[#This Row],[Aantal   ]]*Tabel3[[#This Row],[Prijs / stuk    ]]</f>
        <v>0</v>
      </c>
    </row>
    <row r="45" spans="2:12" x14ac:dyDescent="0.2">
      <c r="B45" s="4" t="s">
        <v>18</v>
      </c>
      <c r="C45" s="5" t="s">
        <v>105</v>
      </c>
      <c r="D45" s="39">
        <v>10</v>
      </c>
      <c r="E45" s="1">
        <v>0</v>
      </c>
      <c r="F45" s="10">
        <f>Tabel3[[#This Row],[Aantal]]*Tabel3[[#This Row],[Prijs / stuk]]</f>
        <v>0</v>
      </c>
      <c r="G45" s="39">
        <v>1</v>
      </c>
      <c r="H45" s="40">
        <v>0</v>
      </c>
      <c r="I45" s="10">
        <f>Tabel3[[#This Row],[Aantal ]]*Tabel3[[#This Row],[Prijs / stuk ]]</f>
        <v>0</v>
      </c>
      <c r="J45" s="39">
        <v>1</v>
      </c>
      <c r="K45" s="40">
        <v>0</v>
      </c>
      <c r="L45" s="10">
        <f>Tabel3[[#This Row],[Aantal   ]]*Tabel3[[#This Row],[Prijs / stuk    ]]</f>
        <v>0</v>
      </c>
    </row>
    <row r="46" spans="2:12" x14ac:dyDescent="0.2">
      <c r="B46" s="4" t="s">
        <v>18</v>
      </c>
      <c r="C46" s="5" t="s">
        <v>112</v>
      </c>
      <c r="D46" s="21">
        <v>1</v>
      </c>
      <c r="E46" s="2">
        <v>0</v>
      </c>
      <c r="F46" s="10">
        <f>Tabel3[[#This Row],[Aantal]]*Tabel3[[#This Row],[Prijs / stuk]]</f>
        <v>0</v>
      </c>
      <c r="G46" s="11"/>
      <c r="H46" s="44"/>
      <c r="I46" s="13"/>
      <c r="J46" s="11"/>
      <c r="K46" s="44"/>
      <c r="L46" s="13"/>
    </row>
    <row r="47" spans="2:12" x14ac:dyDescent="0.2">
      <c r="B47" s="19" t="s">
        <v>18</v>
      </c>
      <c r="C47" s="15" t="s">
        <v>113</v>
      </c>
      <c r="D47" s="22">
        <v>1</v>
      </c>
      <c r="E47" s="1">
        <v>0</v>
      </c>
      <c r="F47" s="16">
        <f>Tabel3[[#This Row],[Aantal]]*Tabel3[[#This Row],[Prijs / stuk]]</f>
        <v>0</v>
      </c>
      <c r="G47" s="11"/>
      <c r="H47" s="44"/>
      <c r="I47" s="13"/>
      <c r="J47" s="11"/>
      <c r="K47" s="44"/>
      <c r="L47" s="13"/>
    </row>
    <row r="48" spans="2:12" x14ac:dyDescent="0.2">
      <c r="B48" s="4"/>
      <c r="C48" s="5"/>
      <c r="J48" s="9"/>
      <c r="K48" s="10"/>
      <c r="L48" s="10"/>
    </row>
    <row r="49" spans="2:14" ht="12.6" customHeight="1" thickBot="1" x14ac:dyDescent="0.25">
      <c r="B49" s="36" t="s">
        <v>29</v>
      </c>
      <c r="C49" s="18" t="s">
        <v>31</v>
      </c>
      <c r="D49" s="23"/>
      <c r="E49" s="18"/>
      <c r="F49" s="24"/>
      <c r="G49" s="23"/>
      <c r="H49" s="18"/>
      <c r="I49" s="24"/>
      <c r="J49" s="23"/>
      <c r="K49" s="18"/>
      <c r="L49" s="24"/>
    </row>
    <row r="50" spans="2:14" ht="13.5" thickTop="1" x14ac:dyDescent="0.2">
      <c r="B50" s="4"/>
      <c r="C50" s="5"/>
      <c r="J50" s="9"/>
      <c r="K50" s="10"/>
      <c r="L50" s="10"/>
    </row>
    <row r="51" spans="2:14" x14ac:dyDescent="0.2">
      <c r="B51" s="4" t="s">
        <v>18</v>
      </c>
      <c r="C51" s="5" t="s">
        <v>98</v>
      </c>
      <c r="D51" s="39">
        <v>1</v>
      </c>
      <c r="E51" s="1">
        <v>0</v>
      </c>
      <c r="F51" s="10">
        <f>Tabel3[[#This Row],[Aantal]]*Tabel3[[#This Row],[Prijs / stuk]]</f>
        <v>0</v>
      </c>
      <c r="G51" s="39">
        <v>3</v>
      </c>
      <c r="H51" s="42">
        <v>500</v>
      </c>
      <c r="I51" s="10">
        <f>Tabel3[[#This Row],[Aantal ]]*Tabel3[[#This Row],[Prijs / stuk ]]</f>
        <v>1500</v>
      </c>
      <c r="J51" s="39">
        <v>3</v>
      </c>
      <c r="K51" s="42">
        <v>500</v>
      </c>
      <c r="L51" s="10">
        <f>Tabel3[[#This Row],[Aantal   ]]*Tabel3[[#This Row],[Prijs / stuk    ]]</f>
        <v>1500</v>
      </c>
    </row>
    <row r="52" spans="2:14" x14ac:dyDescent="0.2">
      <c r="B52" s="4" t="s">
        <v>18</v>
      </c>
      <c r="C52" s="5" t="s">
        <v>99</v>
      </c>
      <c r="D52" s="39">
        <v>2</v>
      </c>
      <c r="E52" s="2">
        <v>0</v>
      </c>
      <c r="F52" s="10">
        <f>Tabel3[[#This Row],[Aantal]]*Tabel3[[#This Row],[Prijs / stuk]]</f>
        <v>0</v>
      </c>
      <c r="G52" s="39">
        <v>1</v>
      </c>
      <c r="H52" s="40">
        <v>0</v>
      </c>
      <c r="I52" s="10">
        <f>Tabel3[[#This Row],[Aantal ]]*Tabel3[[#This Row],[Prijs / stuk ]]</f>
        <v>0</v>
      </c>
      <c r="J52" s="39">
        <v>1</v>
      </c>
      <c r="K52" s="40">
        <v>0</v>
      </c>
      <c r="L52" s="10">
        <f>Tabel3[[#This Row],[Aantal   ]]*Tabel3[[#This Row],[Prijs / stuk    ]]</f>
        <v>0</v>
      </c>
    </row>
    <row r="53" spans="2:14" x14ac:dyDescent="0.2">
      <c r="B53" s="4" t="s">
        <v>18</v>
      </c>
      <c r="C53" s="5" t="s">
        <v>101</v>
      </c>
      <c r="D53" s="39">
        <v>1</v>
      </c>
      <c r="E53" s="1">
        <v>0</v>
      </c>
      <c r="F53" s="10">
        <f>Tabel3[[#This Row],[Aantal]]*Tabel3[[#This Row],[Prijs / stuk]]</f>
        <v>0</v>
      </c>
      <c r="G53" s="39">
        <v>1</v>
      </c>
      <c r="H53" s="42">
        <v>0</v>
      </c>
      <c r="I53" s="10">
        <f>Tabel3[[#This Row],[Aantal ]]*Tabel3[[#This Row],[Prijs / stuk ]]</f>
        <v>0</v>
      </c>
      <c r="J53" s="39">
        <v>1</v>
      </c>
      <c r="K53" s="42">
        <v>0</v>
      </c>
      <c r="L53" s="10">
        <f>Tabel3[[#This Row],[Aantal   ]]*Tabel3[[#This Row],[Prijs / stuk    ]]</f>
        <v>0</v>
      </c>
    </row>
    <row r="54" spans="2:14" x14ac:dyDescent="0.2">
      <c r="B54" s="4" t="s">
        <v>18</v>
      </c>
      <c r="C54" s="5" t="s">
        <v>20</v>
      </c>
      <c r="D54" s="39">
        <v>4</v>
      </c>
      <c r="E54" s="2">
        <v>0</v>
      </c>
      <c r="F54" s="10">
        <f>Tabel3[[#This Row],[Aantal]]*Tabel3[[#This Row],[Prijs / stuk]]</f>
        <v>0</v>
      </c>
      <c r="G54" s="39">
        <v>1</v>
      </c>
      <c r="H54" s="40">
        <v>0</v>
      </c>
      <c r="I54" s="10">
        <f>Tabel3[[#This Row],[Aantal ]]*Tabel3[[#This Row],[Prijs / stuk ]]</f>
        <v>0</v>
      </c>
      <c r="J54" s="39">
        <v>1</v>
      </c>
      <c r="K54" s="40">
        <v>0</v>
      </c>
      <c r="L54" s="10">
        <f>Tabel3[[#This Row],[Aantal   ]]*Tabel3[[#This Row],[Prijs / stuk    ]]</f>
        <v>0</v>
      </c>
      <c r="N54" s="26"/>
    </row>
    <row r="55" spans="2:14" x14ac:dyDescent="0.2">
      <c r="B55" s="4"/>
      <c r="C55" s="5" t="s">
        <v>100</v>
      </c>
      <c r="D55" s="6"/>
      <c r="E55" s="7"/>
      <c r="F55" s="7"/>
      <c r="G55" s="39"/>
      <c r="H55" s="40"/>
      <c r="J55" s="39"/>
      <c r="K55" s="40"/>
      <c r="L55" s="10"/>
    </row>
    <row r="56" spans="2:14" x14ac:dyDescent="0.2">
      <c r="B56" s="4"/>
      <c r="C56" s="5" t="s">
        <v>119</v>
      </c>
      <c r="D56" s="39">
        <v>2</v>
      </c>
      <c r="E56" s="2">
        <v>0</v>
      </c>
      <c r="F56" s="10">
        <f>Tabel3[[#This Row],[Aantal]]*Tabel3[[#This Row],[Prijs / stuk]]</f>
        <v>0</v>
      </c>
      <c r="G56" s="39"/>
      <c r="H56" s="40"/>
      <c r="J56" s="39"/>
      <c r="K56" s="40"/>
      <c r="L56" s="10"/>
    </row>
    <row r="57" spans="2:14" x14ac:dyDescent="0.2">
      <c r="B57" s="4"/>
      <c r="C57" s="5" t="s">
        <v>120</v>
      </c>
      <c r="D57" s="39">
        <v>1</v>
      </c>
      <c r="E57" s="1">
        <v>0</v>
      </c>
      <c r="F57" s="10">
        <f>Tabel3[[#This Row],[Aantal]]*Tabel3[[#This Row],[Prijs / stuk]]</f>
        <v>0</v>
      </c>
      <c r="G57" s="39"/>
      <c r="H57" s="40"/>
      <c r="J57" s="39"/>
      <c r="K57" s="40"/>
      <c r="L57" s="10"/>
    </row>
    <row r="58" spans="2:14" x14ac:dyDescent="0.2">
      <c r="B58" s="4"/>
      <c r="C58" s="5"/>
      <c r="J58" s="9"/>
      <c r="K58" s="10"/>
      <c r="L58" s="10"/>
    </row>
    <row r="59" spans="2:14" ht="12.6" customHeight="1" thickBot="1" x14ac:dyDescent="0.25">
      <c r="B59" s="36" t="s">
        <v>30</v>
      </c>
      <c r="C59" s="18" t="s">
        <v>32</v>
      </c>
      <c r="D59" s="23"/>
      <c r="E59" s="18"/>
      <c r="F59" s="24"/>
      <c r="G59" s="23"/>
      <c r="H59" s="18"/>
      <c r="I59" s="24"/>
      <c r="J59" s="23"/>
      <c r="K59" s="18"/>
      <c r="L59" s="24"/>
    </row>
    <row r="60" spans="2:14" ht="13.5" thickTop="1" x14ac:dyDescent="0.2">
      <c r="B60" s="4"/>
      <c r="C60" s="5"/>
      <c r="J60" s="9"/>
      <c r="K60" s="10"/>
      <c r="L60" s="10"/>
    </row>
    <row r="61" spans="2:14" x14ac:dyDescent="0.2">
      <c r="B61" s="4" t="s">
        <v>18</v>
      </c>
      <c r="C61" s="5" t="s">
        <v>33</v>
      </c>
      <c r="D61" s="39">
        <v>1</v>
      </c>
      <c r="E61" s="1">
        <v>0</v>
      </c>
      <c r="F61" s="10">
        <f>Tabel3[[#This Row],[Aantal]]*Tabel3[[#This Row],[Prijs / stuk]]</f>
        <v>0</v>
      </c>
      <c r="G61" s="39">
        <v>3</v>
      </c>
      <c r="H61" s="40">
        <v>500</v>
      </c>
      <c r="I61" s="10">
        <f>Tabel3[[#This Row],[Aantal ]]*Tabel3[[#This Row],[Prijs / stuk ]]</f>
        <v>1500</v>
      </c>
      <c r="J61" s="39">
        <v>3</v>
      </c>
      <c r="K61" s="40">
        <v>500</v>
      </c>
      <c r="L61" s="10">
        <f>Tabel3[[#This Row],[Aantal   ]]*Tabel3[[#This Row],[Prijs / stuk    ]]</f>
        <v>1500</v>
      </c>
    </row>
    <row r="62" spans="2:14" ht="25.5" x14ac:dyDescent="0.2">
      <c r="B62" s="4" t="s">
        <v>18</v>
      </c>
      <c r="C62" s="5" t="s">
        <v>34</v>
      </c>
      <c r="D62" s="39">
        <v>1</v>
      </c>
      <c r="E62" s="2">
        <v>0</v>
      </c>
      <c r="F62" s="10">
        <f>Tabel3[[#This Row],[Aantal]]*Tabel3[[#This Row],[Prijs / stuk]]</f>
        <v>0</v>
      </c>
      <c r="G62" s="39">
        <v>1</v>
      </c>
      <c r="H62" s="42">
        <v>0</v>
      </c>
      <c r="I62" s="10">
        <f>Tabel3[[#This Row],[Aantal ]]*Tabel3[[#This Row],[Prijs / stuk ]]</f>
        <v>0</v>
      </c>
      <c r="J62" s="39">
        <v>1</v>
      </c>
      <c r="K62" s="42">
        <v>0</v>
      </c>
      <c r="L62" s="10">
        <f>Tabel3[[#This Row],[Aantal   ]]*Tabel3[[#This Row],[Prijs / stuk    ]]</f>
        <v>0</v>
      </c>
    </row>
    <row r="63" spans="2:14" ht="25.5" x14ac:dyDescent="0.2">
      <c r="B63" s="4" t="s">
        <v>18</v>
      </c>
      <c r="C63" s="5" t="s">
        <v>35</v>
      </c>
      <c r="D63" s="39">
        <v>1</v>
      </c>
      <c r="E63" s="1">
        <v>0</v>
      </c>
      <c r="F63" s="10">
        <f>Tabel3[[#This Row],[Aantal]]*Tabel3[[#This Row],[Prijs / stuk]]</f>
        <v>0</v>
      </c>
      <c r="G63" s="39">
        <v>1</v>
      </c>
      <c r="H63" s="40">
        <v>0</v>
      </c>
      <c r="I63" s="10">
        <f>Tabel3[[#This Row],[Aantal ]]*Tabel3[[#This Row],[Prijs / stuk ]]</f>
        <v>0</v>
      </c>
      <c r="J63" s="39">
        <v>1</v>
      </c>
      <c r="K63" s="40">
        <v>0</v>
      </c>
      <c r="L63" s="10">
        <f>Tabel3[[#This Row],[Aantal   ]]*Tabel3[[#This Row],[Prijs / stuk    ]]</f>
        <v>0</v>
      </c>
    </row>
    <row r="64" spans="2:14" x14ac:dyDescent="0.2">
      <c r="B64" s="4" t="s">
        <v>18</v>
      </c>
      <c r="C64" s="5" t="s">
        <v>36</v>
      </c>
      <c r="D64" s="39">
        <v>1</v>
      </c>
      <c r="E64" s="2">
        <v>0</v>
      </c>
      <c r="F64" s="10">
        <f>Tabel3[[#This Row],[Aantal]]*Tabel3[[#This Row],[Prijs / stuk]]</f>
        <v>0</v>
      </c>
      <c r="G64" s="39">
        <v>1</v>
      </c>
      <c r="H64" s="42">
        <v>0</v>
      </c>
      <c r="I64" s="10">
        <f>Tabel3[[#This Row],[Aantal ]]*Tabel3[[#This Row],[Prijs / stuk ]]</f>
        <v>0</v>
      </c>
      <c r="J64" s="39">
        <v>1</v>
      </c>
      <c r="K64" s="42">
        <v>0</v>
      </c>
      <c r="L64" s="10">
        <f>Tabel3[[#This Row],[Aantal   ]]*Tabel3[[#This Row],[Prijs / stuk    ]]</f>
        <v>0</v>
      </c>
    </row>
    <row r="65" spans="2:12" x14ac:dyDescent="0.2">
      <c r="B65" s="4"/>
      <c r="C65" s="5"/>
      <c r="J65" s="9"/>
      <c r="K65" s="10"/>
      <c r="L65" s="10"/>
    </row>
    <row r="66" spans="2:12" ht="12.6" customHeight="1" thickBot="1" x14ac:dyDescent="0.25">
      <c r="B66" s="36" t="s">
        <v>37</v>
      </c>
      <c r="C66" s="18" t="s">
        <v>39</v>
      </c>
      <c r="D66" s="23"/>
      <c r="E66" s="18"/>
      <c r="F66" s="24"/>
      <c r="G66" s="23"/>
      <c r="H66" s="18"/>
      <c r="I66" s="24"/>
      <c r="J66" s="23"/>
      <c r="K66" s="18"/>
      <c r="L66" s="24"/>
    </row>
    <row r="67" spans="2:12" ht="13.5" thickTop="1" x14ac:dyDescent="0.2">
      <c r="B67" s="4"/>
      <c r="C67" s="5"/>
      <c r="J67" s="9"/>
      <c r="K67" s="10"/>
      <c r="L67" s="10"/>
    </row>
    <row r="68" spans="2:12" ht="25.5" x14ac:dyDescent="0.2">
      <c r="B68" s="4" t="s">
        <v>18</v>
      </c>
      <c r="C68" s="5" t="s">
        <v>41</v>
      </c>
      <c r="D68" s="39">
        <v>1</v>
      </c>
      <c r="E68" s="2">
        <v>0</v>
      </c>
      <c r="F68" s="10">
        <f>Tabel3[[#This Row],[Aantal]]*Tabel3[[#This Row],[Prijs / stuk]]</f>
        <v>0</v>
      </c>
      <c r="G68" s="39">
        <v>1</v>
      </c>
      <c r="H68" s="40">
        <v>0</v>
      </c>
      <c r="I68" s="10">
        <f>Tabel3[[#This Row],[Aantal ]]*Tabel3[[#This Row],[Prijs / stuk ]]</f>
        <v>0</v>
      </c>
      <c r="J68" s="39">
        <v>1</v>
      </c>
      <c r="K68" s="40">
        <v>0</v>
      </c>
      <c r="L68" s="10">
        <f>Tabel3[[#This Row],[Aantal   ]]*Tabel3[[#This Row],[Prijs / stuk    ]]</f>
        <v>0</v>
      </c>
    </row>
    <row r="69" spans="2:12" ht="25.5" x14ac:dyDescent="0.2">
      <c r="B69" s="4" t="s">
        <v>18</v>
      </c>
      <c r="C69" s="5" t="s">
        <v>107</v>
      </c>
      <c r="D69" s="39">
        <v>2</v>
      </c>
      <c r="E69" s="1">
        <v>0</v>
      </c>
      <c r="F69" s="10">
        <f>Tabel3[[#This Row],[Aantal]]*Tabel3[[#This Row],[Prijs / stuk]]</f>
        <v>0</v>
      </c>
      <c r="G69" s="39">
        <v>1</v>
      </c>
      <c r="H69" s="42">
        <v>0</v>
      </c>
      <c r="I69" s="10">
        <f>Tabel3[[#This Row],[Aantal ]]*Tabel3[[#This Row],[Prijs / stuk ]]</f>
        <v>0</v>
      </c>
      <c r="J69" s="39">
        <v>1</v>
      </c>
      <c r="K69" s="42">
        <v>0</v>
      </c>
      <c r="L69" s="10">
        <f>Tabel3[[#This Row],[Aantal   ]]*Tabel3[[#This Row],[Prijs / stuk    ]]</f>
        <v>0</v>
      </c>
    </row>
    <row r="70" spans="2:12" x14ac:dyDescent="0.2">
      <c r="B70" s="4"/>
      <c r="C70" s="5"/>
      <c r="J70" s="9"/>
      <c r="K70" s="10"/>
      <c r="L70" s="10"/>
    </row>
    <row r="71" spans="2:12" ht="12.6" customHeight="1" thickBot="1" x14ac:dyDescent="0.25">
      <c r="B71" s="36" t="s">
        <v>38</v>
      </c>
      <c r="C71" s="18" t="s">
        <v>43</v>
      </c>
      <c r="D71" s="23"/>
      <c r="E71" s="18"/>
      <c r="F71" s="24"/>
      <c r="G71" s="23"/>
      <c r="H71" s="18"/>
      <c r="I71" s="24"/>
      <c r="J71" s="23"/>
      <c r="K71" s="18"/>
      <c r="L71" s="24"/>
    </row>
    <row r="72" spans="2:12" ht="13.5" thickTop="1" x14ac:dyDescent="0.2">
      <c r="B72" s="4"/>
      <c r="C72" s="5"/>
      <c r="J72" s="9"/>
      <c r="K72" s="10"/>
      <c r="L72" s="10"/>
    </row>
    <row r="73" spans="2:12" x14ac:dyDescent="0.2">
      <c r="B73" s="4" t="s">
        <v>18</v>
      </c>
      <c r="C73" s="5" t="s">
        <v>44</v>
      </c>
      <c r="D73" s="39">
        <v>1</v>
      </c>
      <c r="E73" s="1">
        <v>0</v>
      </c>
      <c r="F73" s="10">
        <f>Tabel3[[#This Row],[Aantal]]*Tabel3[[#This Row],[Prijs / stuk]]</f>
        <v>0</v>
      </c>
      <c r="G73" s="39">
        <v>3</v>
      </c>
      <c r="H73" s="42">
        <v>500</v>
      </c>
      <c r="I73" s="10">
        <f>Tabel3[[#This Row],[Aantal ]]*Tabel3[[#This Row],[Prijs / stuk ]]</f>
        <v>1500</v>
      </c>
      <c r="J73" s="39">
        <v>3</v>
      </c>
      <c r="K73" s="42">
        <v>500</v>
      </c>
      <c r="L73" s="10">
        <f>Tabel3[[#This Row],[Aantal   ]]*Tabel3[[#This Row],[Prijs / stuk    ]]</f>
        <v>1500</v>
      </c>
    </row>
    <row r="74" spans="2:12" x14ac:dyDescent="0.2">
      <c r="B74" s="4" t="s">
        <v>18</v>
      </c>
      <c r="C74" s="5" t="s">
        <v>45</v>
      </c>
      <c r="D74" s="39">
        <v>1</v>
      </c>
      <c r="E74" s="2">
        <v>0</v>
      </c>
      <c r="F74" s="10">
        <f>Tabel3[[#This Row],[Aantal]]*Tabel3[[#This Row],[Prijs / stuk]]</f>
        <v>0</v>
      </c>
      <c r="G74" s="39">
        <v>1</v>
      </c>
      <c r="H74" s="40">
        <v>0</v>
      </c>
      <c r="I74" s="10">
        <f>Tabel3[[#This Row],[Aantal ]]*Tabel3[[#This Row],[Prijs / stuk ]]</f>
        <v>0</v>
      </c>
      <c r="J74" s="39">
        <v>1</v>
      </c>
      <c r="K74" s="40">
        <v>0</v>
      </c>
      <c r="L74" s="10">
        <f>Tabel3[[#This Row],[Aantal   ]]*Tabel3[[#This Row],[Prijs / stuk    ]]</f>
        <v>0</v>
      </c>
    </row>
    <row r="75" spans="2:12" x14ac:dyDescent="0.2">
      <c r="B75" s="4"/>
      <c r="C75" s="5"/>
      <c r="J75" s="9"/>
      <c r="K75" s="10"/>
      <c r="L75" s="10"/>
    </row>
    <row r="76" spans="2:12" ht="12.6" customHeight="1" thickBot="1" x14ac:dyDescent="0.25">
      <c r="B76" s="36" t="s">
        <v>42</v>
      </c>
      <c r="C76" s="18" t="s">
        <v>47</v>
      </c>
      <c r="D76" s="23"/>
      <c r="E76" s="18"/>
      <c r="F76" s="24"/>
      <c r="G76" s="23"/>
      <c r="H76" s="18"/>
      <c r="I76" s="24"/>
      <c r="J76" s="23"/>
      <c r="K76" s="18"/>
      <c r="L76" s="24"/>
    </row>
    <row r="77" spans="2:12" ht="13.5" thickTop="1" x14ac:dyDescent="0.2">
      <c r="B77" s="4"/>
      <c r="C77" s="5"/>
      <c r="J77" s="9"/>
      <c r="K77" s="10"/>
      <c r="L77" s="10"/>
    </row>
    <row r="78" spans="2:12" x14ac:dyDescent="0.2">
      <c r="B78" s="4" t="s">
        <v>18</v>
      </c>
      <c r="C78" s="5" t="s">
        <v>108</v>
      </c>
      <c r="D78" s="39">
        <v>2</v>
      </c>
      <c r="E78" s="2">
        <v>0</v>
      </c>
      <c r="F78" s="10">
        <f>Tabel3[[#This Row],[Aantal]]*Tabel3[[#This Row],[Prijs / stuk]]</f>
        <v>0</v>
      </c>
      <c r="G78" s="39">
        <v>3</v>
      </c>
      <c r="H78" s="40">
        <v>500</v>
      </c>
      <c r="I78" s="10">
        <f>Tabel3[[#This Row],[Aantal ]]*Tabel3[[#This Row],[Prijs / stuk ]]</f>
        <v>1500</v>
      </c>
      <c r="J78" s="39">
        <v>3</v>
      </c>
      <c r="K78" s="40">
        <v>500</v>
      </c>
      <c r="L78" s="10">
        <f>Tabel3[[#This Row],[Aantal   ]]*Tabel3[[#This Row],[Prijs / stuk    ]]</f>
        <v>1500</v>
      </c>
    </row>
    <row r="79" spans="2:12" x14ac:dyDescent="0.2">
      <c r="B79" s="4" t="s">
        <v>18</v>
      </c>
      <c r="C79" s="5" t="s">
        <v>48</v>
      </c>
      <c r="D79" s="39">
        <v>1</v>
      </c>
      <c r="E79" s="1">
        <v>0</v>
      </c>
      <c r="F79" s="10">
        <f>Tabel3[[#This Row],[Aantal]]*Tabel3[[#This Row],[Prijs / stuk]]</f>
        <v>0</v>
      </c>
      <c r="G79" s="39">
        <v>1</v>
      </c>
      <c r="H79" s="42">
        <v>0</v>
      </c>
      <c r="I79" s="10">
        <f>Tabel3[[#This Row],[Aantal ]]*Tabel3[[#This Row],[Prijs / stuk ]]</f>
        <v>0</v>
      </c>
      <c r="J79" s="39">
        <v>1</v>
      </c>
      <c r="K79" s="42">
        <v>0</v>
      </c>
      <c r="L79" s="10">
        <f>Tabel3[[#This Row],[Aantal   ]]*Tabel3[[#This Row],[Prijs / stuk    ]]</f>
        <v>0</v>
      </c>
    </row>
    <row r="80" spans="2:12" x14ac:dyDescent="0.2">
      <c r="B80" s="4" t="s">
        <v>18</v>
      </c>
      <c r="C80" s="5" t="s">
        <v>49</v>
      </c>
      <c r="D80" s="39">
        <v>1</v>
      </c>
      <c r="E80" s="2">
        <v>0</v>
      </c>
      <c r="F80" s="10">
        <f>Tabel3[[#This Row],[Aantal]]*Tabel3[[#This Row],[Prijs / stuk]]</f>
        <v>0</v>
      </c>
      <c r="G80" s="39">
        <v>1</v>
      </c>
      <c r="H80" s="40">
        <v>0</v>
      </c>
      <c r="I80" s="10">
        <f>Tabel3[[#This Row],[Aantal ]]*Tabel3[[#This Row],[Prijs / stuk ]]</f>
        <v>0</v>
      </c>
      <c r="J80" s="39">
        <v>1</v>
      </c>
      <c r="K80" s="40">
        <v>0</v>
      </c>
      <c r="L80" s="10">
        <f>Tabel3[[#This Row],[Aantal   ]]*Tabel3[[#This Row],[Prijs / stuk    ]]</f>
        <v>0</v>
      </c>
    </row>
    <row r="81" spans="2:12" x14ac:dyDescent="0.2">
      <c r="B81" s="4" t="s">
        <v>18</v>
      </c>
      <c r="C81" s="5" t="s">
        <v>50</v>
      </c>
      <c r="D81" s="39">
        <v>1</v>
      </c>
      <c r="E81" s="1">
        <v>0</v>
      </c>
      <c r="F81" s="10">
        <f>Tabel3[[#This Row],[Aantal]]*Tabel3[[#This Row],[Prijs / stuk]]</f>
        <v>0</v>
      </c>
      <c r="G81" s="39">
        <v>1</v>
      </c>
      <c r="H81" s="42">
        <v>0</v>
      </c>
      <c r="I81" s="10">
        <f>Tabel3[[#This Row],[Aantal ]]*Tabel3[[#This Row],[Prijs / stuk ]]</f>
        <v>0</v>
      </c>
      <c r="J81" s="39">
        <v>1</v>
      </c>
      <c r="K81" s="42">
        <v>0</v>
      </c>
      <c r="L81" s="10">
        <f>Tabel3[[#This Row],[Aantal   ]]*Tabel3[[#This Row],[Prijs / stuk    ]]</f>
        <v>0</v>
      </c>
    </row>
    <row r="82" spans="2:12" x14ac:dyDescent="0.2">
      <c r="B82" s="4" t="s">
        <v>18</v>
      </c>
      <c r="C82" s="5" t="s">
        <v>51</v>
      </c>
      <c r="D82" s="39">
        <v>1</v>
      </c>
      <c r="E82" s="2">
        <v>0</v>
      </c>
      <c r="F82" s="10">
        <f>Tabel3[[#This Row],[Aantal]]*Tabel3[[#This Row],[Prijs / stuk]]</f>
        <v>0</v>
      </c>
      <c r="G82" s="39">
        <v>1</v>
      </c>
      <c r="H82" s="40">
        <v>0</v>
      </c>
      <c r="I82" s="10">
        <f>Tabel3[[#This Row],[Aantal ]]*Tabel3[[#This Row],[Prijs / stuk ]]</f>
        <v>0</v>
      </c>
      <c r="J82" s="39">
        <v>1</v>
      </c>
      <c r="K82" s="40">
        <v>0</v>
      </c>
      <c r="L82" s="10">
        <f>Tabel3[[#This Row],[Aantal   ]]*Tabel3[[#This Row],[Prijs / stuk    ]]</f>
        <v>0</v>
      </c>
    </row>
    <row r="83" spans="2:12" x14ac:dyDescent="0.2">
      <c r="B83" s="4" t="s">
        <v>18</v>
      </c>
      <c r="C83" s="5" t="s">
        <v>52</v>
      </c>
      <c r="D83" s="39">
        <v>2</v>
      </c>
      <c r="E83" s="1">
        <v>0</v>
      </c>
      <c r="F83" s="10">
        <f>Tabel3[[#This Row],[Aantal]]*Tabel3[[#This Row],[Prijs / stuk]]</f>
        <v>0</v>
      </c>
      <c r="G83" s="39">
        <v>1</v>
      </c>
      <c r="H83" s="42">
        <v>0</v>
      </c>
      <c r="I83" s="10">
        <f>Tabel3[[#This Row],[Aantal ]]*Tabel3[[#This Row],[Prijs / stuk ]]</f>
        <v>0</v>
      </c>
      <c r="J83" s="39">
        <v>1</v>
      </c>
      <c r="K83" s="42">
        <v>0</v>
      </c>
      <c r="L83" s="10">
        <f>Tabel3[[#This Row],[Aantal   ]]*Tabel3[[#This Row],[Prijs / stuk    ]]</f>
        <v>0</v>
      </c>
    </row>
    <row r="84" spans="2:12" x14ac:dyDescent="0.2">
      <c r="B84" s="4" t="s">
        <v>18</v>
      </c>
      <c r="C84" s="5" t="s">
        <v>53</v>
      </c>
      <c r="D84" s="39">
        <v>2</v>
      </c>
      <c r="E84" s="2">
        <v>0</v>
      </c>
      <c r="F84" s="10">
        <f>Tabel3[[#This Row],[Aantal]]*Tabel3[[#This Row],[Prijs / stuk]]</f>
        <v>0</v>
      </c>
      <c r="G84" s="39">
        <v>1</v>
      </c>
      <c r="H84" s="40">
        <v>0</v>
      </c>
      <c r="I84" s="10">
        <f>Tabel3[[#This Row],[Aantal ]]*Tabel3[[#This Row],[Prijs / stuk ]]</f>
        <v>0</v>
      </c>
      <c r="J84" s="39">
        <v>1</v>
      </c>
      <c r="K84" s="40">
        <v>0</v>
      </c>
      <c r="L84" s="10">
        <f>Tabel3[[#This Row],[Aantal   ]]*Tabel3[[#This Row],[Prijs / stuk    ]]</f>
        <v>0</v>
      </c>
    </row>
    <row r="85" spans="2:12" x14ac:dyDescent="0.2">
      <c r="B85" s="4"/>
      <c r="C85" s="5"/>
      <c r="J85" s="9"/>
      <c r="K85" s="10"/>
      <c r="L85" s="10"/>
    </row>
    <row r="86" spans="2:12" ht="12.6" customHeight="1" thickBot="1" x14ac:dyDescent="0.25">
      <c r="B86" s="36" t="s">
        <v>46</v>
      </c>
      <c r="C86" s="18" t="s">
        <v>55</v>
      </c>
      <c r="D86" s="23"/>
      <c r="E86" s="18"/>
      <c r="F86" s="24"/>
      <c r="G86" s="23"/>
      <c r="H86" s="18"/>
      <c r="I86" s="24"/>
      <c r="J86" s="23"/>
      <c r="K86" s="18"/>
      <c r="L86" s="24"/>
    </row>
    <row r="87" spans="2:12" ht="13.5" thickTop="1" x14ac:dyDescent="0.2">
      <c r="B87" s="4"/>
      <c r="C87" s="5"/>
      <c r="J87" s="9"/>
      <c r="K87" s="10"/>
      <c r="L87" s="10"/>
    </row>
    <row r="88" spans="2:12" x14ac:dyDescent="0.2">
      <c r="B88" s="19" t="s">
        <v>18</v>
      </c>
      <c r="C88" s="5" t="s">
        <v>116</v>
      </c>
      <c r="D88" s="39">
        <v>1</v>
      </c>
      <c r="E88" s="2">
        <v>0</v>
      </c>
      <c r="F88" s="10">
        <f>Tabel3[[#This Row],[Aantal]]*Tabel3[[#This Row],[Prijs / stuk]]</f>
        <v>0</v>
      </c>
      <c r="G88" s="55"/>
      <c r="H88" s="13"/>
      <c r="I88" s="13"/>
      <c r="J88" s="55"/>
      <c r="K88" s="13"/>
      <c r="L88" s="13"/>
    </row>
    <row r="89" spans="2:12" x14ac:dyDescent="0.2">
      <c r="B89" s="4" t="s">
        <v>18</v>
      </c>
      <c r="C89" s="5" t="s">
        <v>40</v>
      </c>
      <c r="D89" s="39">
        <v>1</v>
      </c>
      <c r="E89" s="1">
        <v>0</v>
      </c>
      <c r="F89" s="10">
        <f>Tabel3[[#This Row],[Aantal]]*Tabel3[[#This Row],[Prijs / stuk]]</f>
        <v>0</v>
      </c>
      <c r="G89" s="39">
        <v>3</v>
      </c>
      <c r="H89" s="40">
        <v>500</v>
      </c>
      <c r="I89" s="10">
        <f>Tabel3[[#This Row],[Aantal ]]*Tabel3[[#This Row],[Prijs / stuk ]]</f>
        <v>1500</v>
      </c>
      <c r="J89" s="39">
        <v>3</v>
      </c>
      <c r="K89" s="40">
        <v>500</v>
      </c>
      <c r="L89" s="10">
        <f>Tabel3[[#This Row],[Aantal   ]]*Tabel3[[#This Row],[Prijs / stuk    ]]</f>
        <v>1500</v>
      </c>
    </row>
    <row r="90" spans="2:12" ht="38.25" x14ac:dyDescent="0.2">
      <c r="B90" s="4" t="s">
        <v>18</v>
      </c>
      <c r="C90" s="5" t="s">
        <v>56</v>
      </c>
      <c r="D90" s="39">
        <v>1</v>
      </c>
      <c r="E90" s="2">
        <v>0</v>
      </c>
      <c r="F90" s="10">
        <f>Tabel3[[#This Row],[Aantal]]*Tabel3[[#This Row],[Prijs / stuk]]</f>
        <v>0</v>
      </c>
      <c r="G90" s="39">
        <v>1</v>
      </c>
      <c r="H90" s="42">
        <v>0</v>
      </c>
      <c r="I90" s="10">
        <f>Tabel3[[#This Row],[Aantal ]]*Tabel3[[#This Row],[Prijs / stuk ]]</f>
        <v>0</v>
      </c>
      <c r="J90" s="39">
        <v>1</v>
      </c>
      <c r="K90" s="42">
        <v>0</v>
      </c>
      <c r="L90" s="10">
        <f>Tabel3[[#This Row],[Aantal   ]]*Tabel3[[#This Row],[Prijs / stuk    ]]</f>
        <v>0</v>
      </c>
    </row>
    <row r="91" spans="2:12" x14ac:dyDescent="0.2">
      <c r="B91" s="4" t="s">
        <v>18</v>
      </c>
      <c r="C91" s="5" t="s">
        <v>57</v>
      </c>
      <c r="D91" s="39">
        <v>1</v>
      </c>
      <c r="E91" s="1">
        <v>0</v>
      </c>
      <c r="F91" s="10">
        <f>Tabel3[[#This Row],[Aantal]]*Tabel3[[#This Row],[Prijs / stuk]]</f>
        <v>0</v>
      </c>
      <c r="G91" s="39">
        <v>1</v>
      </c>
      <c r="H91" s="40">
        <v>0</v>
      </c>
      <c r="I91" s="10">
        <f>Tabel3[[#This Row],[Aantal ]]*Tabel3[[#This Row],[Prijs / stuk ]]</f>
        <v>0</v>
      </c>
      <c r="J91" s="39">
        <v>1</v>
      </c>
      <c r="K91" s="40">
        <v>0</v>
      </c>
      <c r="L91" s="10">
        <f>Tabel3[[#This Row],[Aantal   ]]*Tabel3[[#This Row],[Prijs / stuk    ]]</f>
        <v>0</v>
      </c>
    </row>
    <row r="92" spans="2:12" x14ac:dyDescent="0.2">
      <c r="B92" s="4"/>
      <c r="C92" s="5"/>
      <c r="J92" s="9"/>
      <c r="K92" s="10"/>
      <c r="L92" s="10"/>
    </row>
    <row r="93" spans="2:12" ht="12.6" customHeight="1" thickBot="1" x14ac:dyDescent="0.25">
      <c r="B93" s="36" t="s">
        <v>54</v>
      </c>
      <c r="C93" s="18" t="s">
        <v>59</v>
      </c>
      <c r="D93" s="23"/>
      <c r="E93" s="18"/>
      <c r="F93" s="24"/>
      <c r="G93" s="23"/>
      <c r="H93" s="18"/>
      <c r="I93" s="24"/>
      <c r="J93" s="23"/>
      <c r="K93" s="18"/>
      <c r="L93" s="24"/>
    </row>
    <row r="94" spans="2:12" ht="13.5" thickTop="1" x14ac:dyDescent="0.2">
      <c r="B94" s="4"/>
      <c r="C94" s="5"/>
      <c r="J94" s="9"/>
      <c r="K94" s="10"/>
      <c r="L94" s="10"/>
    </row>
    <row r="95" spans="2:12" ht="25.5" x14ac:dyDescent="0.2">
      <c r="B95" s="4" t="s">
        <v>18</v>
      </c>
      <c r="C95" s="5" t="s">
        <v>60</v>
      </c>
      <c r="D95" s="39">
        <v>1</v>
      </c>
      <c r="E95" s="1">
        <v>0</v>
      </c>
      <c r="F95" s="10">
        <f>Tabel3[[#This Row],[Aantal]]*Tabel3[[#This Row],[Prijs / stuk]]</f>
        <v>0</v>
      </c>
      <c r="G95" s="39">
        <v>1</v>
      </c>
      <c r="H95" s="42">
        <v>0</v>
      </c>
      <c r="I95" s="10">
        <f>Tabel3[[#This Row],[Aantal ]]*Tabel3[[#This Row],[Prijs / stuk ]]</f>
        <v>0</v>
      </c>
      <c r="J95" s="39">
        <v>1</v>
      </c>
      <c r="K95" s="42">
        <v>0</v>
      </c>
      <c r="L95" s="10">
        <f>Tabel3[[#This Row],[Aantal   ]]*Tabel3[[#This Row],[Prijs / stuk    ]]</f>
        <v>0</v>
      </c>
    </row>
    <row r="96" spans="2:12" x14ac:dyDescent="0.2">
      <c r="B96" s="4" t="s">
        <v>18</v>
      </c>
      <c r="C96" s="5" t="s">
        <v>61</v>
      </c>
      <c r="D96" s="39">
        <v>1</v>
      </c>
      <c r="E96" s="2">
        <v>0</v>
      </c>
      <c r="F96" s="10">
        <f>Tabel3[[#This Row],[Aantal]]*Tabel3[[#This Row],[Prijs / stuk]]</f>
        <v>0</v>
      </c>
      <c r="G96" s="39">
        <v>1</v>
      </c>
      <c r="H96" s="40">
        <v>0</v>
      </c>
      <c r="I96" s="10">
        <f>Tabel3[[#This Row],[Aantal ]]*Tabel3[[#This Row],[Prijs / stuk ]]</f>
        <v>0</v>
      </c>
      <c r="J96" s="39">
        <v>1</v>
      </c>
      <c r="K96" s="40">
        <v>0</v>
      </c>
      <c r="L96" s="10">
        <f>Tabel3[[#This Row],[Aantal   ]]*Tabel3[[#This Row],[Prijs / stuk    ]]</f>
        <v>0</v>
      </c>
    </row>
    <row r="97" spans="2:12" x14ac:dyDescent="0.2">
      <c r="B97" s="4" t="s">
        <v>18</v>
      </c>
      <c r="C97" s="5" t="s">
        <v>62</v>
      </c>
      <c r="D97" s="39">
        <v>1</v>
      </c>
      <c r="E97" s="1">
        <v>0</v>
      </c>
      <c r="F97" s="10">
        <f>Tabel3[[#This Row],[Aantal]]*Tabel3[[#This Row],[Prijs / stuk]]</f>
        <v>0</v>
      </c>
      <c r="G97" s="39">
        <v>1</v>
      </c>
      <c r="H97" s="42">
        <v>0</v>
      </c>
      <c r="I97" s="10">
        <f>Tabel3[[#This Row],[Aantal ]]*Tabel3[[#This Row],[Prijs / stuk ]]</f>
        <v>0</v>
      </c>
      <c r="J97" s="39">
        <v>1</v>
      </c>
      <c r="K97" s="42">
        <v>0</v>
      </c>
      <c r="L97" s="10">
        <f>Tabel3[[#This Row],[Aantal   ]]*Tabel3[[#This Row],[Prijs / stuk    ]]</f>
        <v>0</v>
      </c>
    </row>
    <row r="98" spans="2:12" x14ac:dyDescent="0.2">
      <c r="B98" s="4"/>
      <c r="C98" s="5"/>
      <c r="J98" s="9"/>
      <c r="K98" s="10"/>
      <c r="L98" s="10"/>
    </row>
    <row r="99" spans="2:12" ht="12.6" customHeight="1" thickBot="1" x14ac:dyDescent="0.25">
      <c r="B99" s="36" t="s">
        <v>58</v>
      </c>
      <c r="C99" s="18" t="s">
        <v>64</v>
      </c>
      <c r="D99" s="23"/>
      <c r="E99" s="18"/>
      <c r="F99" s="24"/>
      <c r="G99" s="23"/>
      <c r="H99" s="18"/>
      <c r="I99" s="24"/>
      <c r="J99" s="23"/>
      <c r="K99" s="18"/>
      <c r="L99" s="24"/>
    </row>
    <row r="100" spans="2:12" ht="13.5" thickTop="1" x14ac:dyDescent="0.2">
      <c r="B100" s="4"/>
      <c r="C100" s="5"/>
      <c r="J100" s="9"/>
      <c r="K100" s="10"/>
      <c r="L100" s="10"/>
    </row>
    <row r="101" spans="2:12" x14ac:dyDescent="0.2">
      <c r="B101" s="4" t="s">
        <v>18</v>
      </c>
      <c r="C101" s="5" t="s">
        <v>65</v>
      </c>
      <c r="D101" s="39">
        <v>1</v>
      </c>
      <c r="E101" s="1">
        <v>0</v>
      </c>
      <c r="F101" s="10">
        <f>Tabel3[[#This Row],[Aantal]]*Tabel3[[#This Row],[Prijs / stuk]]</f>
        <v>0</v>
      </c>
      <c r="G101" s="39">
        <v>3</v>
      </c>
      <c r="H101" s="40">
        <v>500</v>
      </c>
      <c r="I101" s="10">
        <f>Tabel3[[#This Row],[Aantal ]]*Tabel3[[#This Row],[Prijs / stuk ]]</f>
        <v>1500</v>
      </c>
      <c r="J101" s="39">
        <v>3</v>
      </c>
      <c r="K101" s="40">
        <v>500</v>
      </c>
      <c r="L101" s="10">
        <f>Tabel3[[#This Row],[Aantal   ]]*Tabel3[[#This Row],[Prijs / stuk    ]]</f>
        <v>1500</v>
      </c>
    </row>
    <row r="102" spans="2:12" x14ac:dyDescent="0.2">
      <c r="B102" s="4"/>
      <c r="C102" s="5"/>
      <c r="J102" s="39"/>
      <c r="K102" s="10"/>
      <c r="L102" s="10"/>
    </row>
    <row r="103" spans="2:12" ht="12.6" customHeight="1" thickBot="1" x14ac:dyDescent="0.25">
      <c r="B103" s="36" t="s">
        <v>63</v>
      </c>
      <c r="C103" s="18" t="s">
        <v>67</v>
      </c>
      <c r="D103" s="23"/>
      <c r="E103" s="18"/>
      <c r="F103" s="24"/>
      <c r="G103" s="23"/>
      <c r="H103" s="18"/>
      <c r="I103" s="24"/>
      <c r="J103" s="23"/>
      <c r="K103" s="18"/>
      <c r="L103" s="24"/>
    </row>
    <row r="104" spans="2:12" ht="13.5" thickTop="1" x14ac:dyDescent="0.2">
      <c r="B104" s="4"/>
      <c r="C104" s="5"/>
      <c r="J104" s="9"/>
      <c r="K104" s="10"/>
      <c r="L104" s="10"/>
    </row>
    <row r="105" spans="2:12" x14ac:dyDescent="0.2">
      <c r="B105" s="4" t="s">
        <v>18</v>
      </c>
      <c r="C105" s="5" t="s">
        <v>115</v>
      </c>
      <c r="D105" s="39">
        <v>2</v>
      </c>
      <c r="E105" s="1">
        <v>0</v>
      </c>
      <c r="F105" s="10">
        <f>Tabel3[[#This Row],[Aantal]]*Tabel3[[#This Row],[Prijs / stuk]]</f>
        <v>0</v>
      </c>
      <c r="G105" s="39">
        <v>3</v>
      </c>
      <c r="H105" s="42">
        <v>500</v>
      </c>
      <c r="I105" s="10">
        <f>Tabel3[[#This Row],[Aantal ]]*Tabel3[[#This Row],[Prijs / stuk ]]</f>
        <v>1500</v>
      </c>
      <c r="J105" s="39">
        <v>3</v>
      </c>
      <c r="K105" s="42">
        <v>500</v>
      </c>
      <c r="L105" s="10">
        <f>Tabel3[[#This Row],[Aantal   ]]*Tabel3[[#This Row],[Prijs / stuk    ]]</f>
        <v>1500</v>
      </c>
    </row>
    <row r="106" spans="2:12" x14ac:dyDescent="0.2">
      <c r="B106" s="4" t="s">
        <v>18</v>
      </c>
      <c r="C106" s="5" t="s">
        <v>118</v>
      </c>
      <c r="D106" s="6" t="s">
        <v>117</v>
      </c>
      <c r="E106" s="2">
        <v>0</v>
      </c>
      <c r="F106" s="10">
        <f>Tabel3[[#This Row],[Aantal]]*Tabel3[[#This Row],[Prijs / stuk]]</f>
        <v>0</v>
      </c>
      <c r="G106" s="39"/>
      <c r="H106" s="42"/>
      <c r="J106" s="39"/>
      <c r="K106" s="42"/>
      <c r="L106" s="10"/>
    </row>
    <row r="107" spans="2:12" x14ac:dyDescent="0.2">
      <c r="B107" s="4" t="s">
        <v>18</v>
      </c>
      <c r="C107" s="5" t="s">
        <v>114</v>
      </c>
      <c r="D107" s="39">
        <v>1</v>
      </c>
      <c r="E107" s="1">
        <v>0</v>
      </c>
      <c r="F107" s="10">
        <f>Tabel3[[#This Row],[Aantal]]*Tabel3[[#This Row],[Prijs / stuk]]</f>
        <v>0</v>
      </c>
      <c r="G107" s="39">
        <v>1</v>
      </c>
      <c r="H107" s="40">
        <v>0</v>
      </c>
      <c r="I107" s="10">
        <f>Tabel3[[#This Row],[Aantal ]]*Tabel3[[#This Row],[Prijs / stuk ]]</f>
        <v>0</v>
      </c>
      <c r="J107" s="39">
        <v>1</v>
      </c>
      <c r="K107" s="40">
        <v>0</v>
      </c>
      <c r="L107" s="10">
        <f>Tabel3[[#This Row],[Aantal   ]]*Tabel3[[#This Row],[Prijs / stuk    ]]</f>
        <v>0</v>
      </c>
    </row>
    <row r="108" spans="2:12" x14ac:dyDescent="0.2">
      <c r="B108" s="4"/>
      <c r="C108" s="5"/>
      <c r="J108" s="39"/>
      <c r="K108" s="10"/>
      <c r="L108" s="10"/>
    </row>
    <row r="109" spans="2:12" ht="13.5" thickBot="1" x14ac:dyDescent="0.25">
      <c r="B109" s="36" t="s">
        <v>66</v>
      </c>
      <c r="C109" s="18" t="s">
        <v>69</v>
      </c>
      <c r="D109" s="23"/>
      <c r="E109" s="18"/>
      <c r="F109" s="24"/>
      <c r="G109" s="23"/>
      <c r="H109" s="18"/>
      <c r="I109" s="24"/>
      <c r="J109" s="23"/>
      <c r="K109" s="18"/>
      <c r="L109" s="24"/>
    </row>
    <row r="110" spans="2:12" ht="13.5" thickTop="1" x14ac:dyDescent="0.2">
      <c r="B110" s="4"/>
      <c r="C110" s="5"/>
      <c r="J110" s="9"/>
      <c r="K110" s="10"/>
      <c r="L110" s="10"/>
    </row>
    <row r="111" spans="2:12" ht="25.5" x14ac:dyDescent="0.2">
      <c r="B111" s="4" t="s">
        <v>18</v>
      </c>
      <c r="C111" s="5" t="s">
        <v>70</v>
      </c>
      <c r="D111" s="39">
        <v>1</v>
      </c>
      <c r="E111" s="1">
        <v>0</v>
      </c>
      <c r="F111" s="10">
        <f>Tabel3[[#This Row],[Aantal]]*Tabel3[[#This Row],[Prijs / stuk]]</f>
        <v>0</v>
      </c>
      <c r="G111" s="39">
        <v>3</v>
      </c>
      <c r="H111" s="40">
        <v>500</v>
      </c>
      <c r="I111" s="10">
        <f>Tabel3[[#This Row],[Aantal ]]*Tabel3[[#This Row],[Prijs / stuk ]]</f>
        <v>1500</v>
      </c>
      <c r="J111" s="39">
        <v>3</v>
      </c>
      <c r="K111" s="40">
        <v>500</v>
      </c>
      <c r="L111" s="10">
        <f>Tabel3[[#This Row],[Aantal   ]]*Tabel3[[#This Row],[Prijs / stuk    ]]</f>
        <v>1500</v>
      </c>
    </row>
    <row r="112" spans="2:12" ht="25.5" x14ac:dyDescent="0.2">
      <c r="B112" s="4" t="s">
        <v>18</v>
      </c>
      <c r="C112" s="5" t="s">
        <v>71</v>
      </c>
      <c r="D112" s="39">
        <v>1</v>
      </c>
      <c r="E112" s="2">
        <v>0</v>
      </c>
      <c r="F112" s="10">
        <f>Tabel3[[#This Row],[Aantal]]*Tabel3[[#This Row],[Prijs / stuk]]</f>
        <v>0</v>
      </c>
      <c r="G112" s="39">
        <v>1</v>
      </c>
      <c r="H112" s="42">
        <v>0</v>
      </c>
      <c r="I112" s="10">
        <f>Tabel3[[#This Row],[Aantal ]]*Tabel3[[#This Row],[Prijs / stuk ]]</f>
        <v>0</v>
      </c>
      <c r="J112" s="39">
        <v>1</v>
      </c>
      <c r="K112" s="42">
        <v>0</v>
      </c>
      <c r="L112" s="10">
        <f>Tabel3[[#This Row],[Aantal   ]]*Tabel3[[#This Row],[Prijs / stuk    ]]</f>
        <v>0</v>
      </c>
    </row>
    <row r="113" spans="2:12" x14ac:dyDescent="0.2">
      <c r="B113" s="4" t="s">
        <v>18</v>
      </c>
      <c r="C113" s="5" t="s">
        <v>72</v>
      </c>
      <c r="D113" s="39">
        <v>1</v>
      </c>
      <c r="E113" s="1">
        <v>0</v>
      </c>
      <c r="F113" s="10">
        <f>Tabel3[[#This Row],[Aantal]]*Tabel3[[#This Row],[Prijs / stuk]]</f>
        <v>0</v>
      </c>
      <c r="G113" s="39">
        <v>1</v>
      </c>
      <c r="H113" s="40">
        <v>0</v>
      </c>
      <c r="I113" s="10">
        <f>Tabel3[[#This Row],[Aantal ]]*Tabel3[[#This Row],[Prijs / stuk ]]</f>
        <v>0</v>
      </c>
      <c r="J113" s="39">
        <v>1</v>
      </c>
      <c r="K113" s="40">
        <v>0</v>
      </c>
      <c r="L113" s="10">
        <f>Tabel3[[#This Row],[Aantal   ]]*Tabel3[[#This Row],[Prijs / stuk    ]]</f>
        <v>0</v>
      </c>
    </row>
    <row r="114" spans="2:12" x14ac:dyDescent="0.2">
      <c r="B114" s="4"/>
      <c r="C114" s="5"/>
      <c r="E114" s="5"/>
      <c r="F114" s="5"/>
      <c r="G114" s="5"/>
      <c r="H114" s="5"/>
      <c r="I114" s="5"/>
      <c r="J114" s="5"/>
      <c r="K114" s="5"/>
      <c r="L114" s="5"/>
    </row>
    <row r="115" spans="2:12" ht="13.5" thickBot="1" x14ac:dyDescent="0.25">
      <c r="B115" s="36" t="s">
        <v>68</v>
      </c>
      <c r="C115" s="18" t="s">
        <v>73</v>
      </c>
      <c r="D115" s="23"/>
      <c r="E115" s="18"/>
      <c r="F115" s="24"/>
      <c r="G115" s="23"/>
      <c r="H115" s="18"/>
      <c r="I115" s="24"/>
      <c r="J115" s="23"/>
      <c r="K115" s="18"/>
      <c r="L115" s="24"/>
    </row>
    <row r="116" spans="2:12" ht="13.5" thickTop="1" x14ac:dyDescent="0.2">
      <c r="B116" s="4"/>
      <c r="C116" s="5"/>
      <c r="E116" s="9"/>
      <c r="F116" s="9"/>
      <c r="H116" s="9"/>
      <c r="I116" s="9"/>
      <c r="J116" s="9"/>
      <c r="K116" s="9"/>
      <c r="L116" s="9"/>
    </row>
    <row r="117" spans="2:12" x14ac:dyDescent="0.2">
      <c r="B117" s="4" t="s">
        <v>18</v>
      </c>
      <c r="C117" s="5" t="s">
        <v>74</v>
      </c>
      <c r="D117" s="39">
        <v>1</v>
      </c>
      <c r="E117" s="1">
        <v>0</v>
      </c>
      <c r="F117" s="10">
        <f>Tabel3[[#This Row],[Aantal]]*Tabel3[[#This Row],[Prijs / stuk]]</f>
        <v>0</v>
      </c>
      <c r="G117" s="39">
        <v>3</v>
      </c>
      <c r="H117" s="40">
        <v>500</v>
      </c>
      <c r="I117" s="10">
        <f>Tabel3[[#This Row],[Aantal ]]*Tabel3[[#This Row],[Prijs / stuk ]]</f>
        <v>1500</v>
      </c>
      <c r="J117" s="39">
        <v>3</v>
      </c>
      <c r="K117" s="40">
        <v>500</v>
      </c>
      <c r="L117" s="10">
        <f>Tabel3[[#This Row],[Aantal   ]]*Tabel3[[#This Row],[Prijs / stuk    ]]</f>
        <v>1500</v>
      </c>
    </row>
    <row r="118" spans="2:12" x14ac:dyDescent="0.2">
      <c r="B118" s="43" t="s">
        <v>18</v>
      </c>
      <c r="C118" s="5" t="s">
        <v>102</v>
      </c>
      <c r="D118" s="39">
        <v>1</v>
      </c>
      <c r="E118" s="2">
        <v>0</v>
      </c>
      <c r="F118" s="10">
        <f>Tabel3[[#This Row],[Aantal]]*Tabel3[[#This Row],[Prijs / stuk]]</f>
        <v>0</v>
      </c>
      <c r="G118" s="39">
        <v>1</v>
      </c>
      <c r="H118" s="42">
        <v>0</v>
      </c>
      <c r="I118" s="10">
        <f>Tabel3[[#This Row],[Aantal ]]*Tabel3[[#This Row],[Prijs / stuk ]]</f>
        <v>0</v>
      </c>
      <c r="J118" s="39">
        <v>1</v>
      </c>
      <c r="K118" s="42">
        <v>0</v>
      </c>
      <c r="L118" s="10">
        <f>Tabel3[[#This Row],[Aantal   ]]*Tabel3[[#This Row],[Prijs / stuk    ]]</f>
        <v>0</v>
      </c>
    </row>
    <row r="119" spans="2:12" x14ac:dyDescent="0.2">
      <c r="B119" s="4"/>
      <c r="C119" s="5"/>
      <c r="J119" s="9"/>
      <c r="K119" s="10"/>
      <c r="L119" s="10"/>
    </row>
    <row r="120" spans="2:12" ht="33" customHeight="1" thickBot="1" x14ac:dyDescent="0.25">
      <c r="B120" s="45"/>
      <c r="C120" s="46" t="s">
        <v>75</v>
      </c>
      <c r="D120" s="47"/>
      <c r="E120" s="46"/>
      <c r="F120" s="48">
        <f>SUBTOTAL(109,F24:F119)</f>
        <v>0</v>
      </c>
      <c r="G120" s="47"/>
      <c r="H120" s="46"/>
      <c r="I120" s="48">
        <f>SUBTOTAL(109,I24:I119)</f>
        <v>16500</v>
      </c>
      <c r="J120" s="47"/>
      <c r="K120" s="46"/>
      <c r="L120" s="49">
        <f>SUBTOTAL(109,L24:L119)</f>
        <v>16500</v>
      </c>
    </row>
    <row r="121" spans="2:12" ht="12" customHeight="1" thickTop="1" x14ac:dyDescent="0.2">
      <c r="B121" s="8"/>
      <c r="C121" s="5"/>
      <c r="G121" s="5"/>
      <c r="H121" s="5"/>
      <c r="I121" s="50"/>
      <c r="J121" s="5"/>
      <c r="K121" s="5"/>
      <c r="L121" s="50"/>
    </row>
    <row r="122" spans="2:12" x14ac:dyDescent="0.2">
      <c r="B122" s="8"/>
      <c r="C122" s="5"/>
    </row>
    <row r="123" spans="2:12" ht="13.5" thickBot="1" x14ac:dyDescent="0.25">
      <c r="B123" s="17" t="s">
        <v>76</v>
      </c>
      <c r="C123" s="18" t="s">
        <v>110</v>
      </c>
      <c r="D123" s="23" t="s">
        <v>17</v>
      </c>
      <c r="E123" s="18" t="s">
        <v>80</v>
      </c>
      <c r="F123" s="24" t="s">
        <v>81</v>
      </c>
      <c r="G123" s="23" t="s">
        <v>82</v>
      </c>
      <c r="H123" s="18" t="s">
        <v>79</v>
      </c>
      <c r="I123" s="24" t="s">
        <v>77</v>
      </c>
      <c r="J123" s="24" t="s">
        <v>78</v>
      </c>
      <c r="K123" s="24" t="s">
        <v>84</v>
      </c>
      <c r="L123" s="24" t="s">
        <v>85</v>
      </c>
    </row>
    <row r="124" spans="2:12" ht="13.5" thickTop="1" x14ac:dyDescent="0.2">
      <c r="B124" s="8"/>
      <c r="C124" s="5"/>
      <c r="L124" s="35"/>
    </row>
    <row r="125" spans="2:12" x14ac:dyDescent="0.2">
      <c r="B125" s="8" t="s">
        <v>18</v>
      </c>
      <c r="C125" s="5" t="s">
        <v>109</v>
      </c>
      <c r="D125" s="39">
        <v>1</v>
      </c>
      <c r="E125" s="1">
        <v>0</v>
      </c>
      <c r="F125" s="10">
        <f>Tabel14[[#This Row],[ ]]*Tabel14[[#This Row],[  ]]</f>
        <v>0</v>
      </c>
      <c r="G125" s="39">
        <v>1</v>
      </c>
      <c r="H125" s="40">
        <v>0</v>
      </c>
      <c r="I125" s="10">
        <f>Tabel14[[#This Row],[    ]]*Tabel14[[#This Row],[     ]]</f>
        <v>0</v>
      </c>
      <c r="J125" s="39">
        <v>1</v>
      </c>
      <c r="K125" s="40">
        <v>0</v>
      </c>
      <c r="L125" s="10">
        <f>Tabel14[[#This Row],[       ]]*Tabel14[[#This Row],[         ]]</f>
        <v>0</v>
      </c>
    </row>
    <row r="126" spans="2:12" x14ac:dyDescent="0.2">
      <c r="B126" s="8" t="s">
        <v>18</v>
      </c>
      <c r="C126" s="5" t="s">
        <v>86</v>
      </c>
      <c r="D126" s="51">
        <v>1</v>
      </c>
      <c r="E126" s="2">
        <v>0</v>
      </c>
      <c r="F126" s="10">
        <f>Tabel14[[#This Row],[ ]]*Tabel14[[#This Row],[  ]]</f>
        <v>0</v>
      </c>
      <c r="G126" s="51">
        <v>1</v>
      </c>
      <c r="H126" s="42">
        <v>0</v>
      </c>
      <c r="I126" s="10">
        <f>Tabel14[[#This Row],[    ]]*Tabel14[[#This Row],[     ]]</f>
        <v>0</v>
      </c>
      <c r="J126" s="51">
        <v>1</v>
      </c>
      <c r="K126" s="42">
        <v>0</v>
      </c>
      <c r="L126" s="10">
        <f>Tabel14[[#This Row],[       ]]*Tabel14[[#This Row],[         ]]</f>
        <v>0</v>
      </c>
    </row>
    <row r="127" spans="2:12" x14ac:dyDescent="0.2">
      <c r="B127" s="8" t="s">
        <v>18</v>
      </c>
      <c r="C127" s="5" t="s">
        <v>111</v>
      </c>
      <c r="D127" s="52">
        <v>1</v>
      </c>
      <c r="E127" s="1">
        <v>0</v>
      </c>
      <c r="F127" s="10">
        <f>Tabel14[[#This Row],[ ]]*Tabel14[[#This Row],[  ]]</f>
        <v>0</v>
      </c>
      <c r="G127" s="20"/>
      <c r="H127" s="16"/>
      <c r="I127" s="16">
        <f>SUBTOTAL(109,I122:I126)</f>
        <v>0</v>
      </c>
      <c r="J127" s="11"/>
      <c r="K127" s="12"/>
      <c r="L127" s="13">
        <f>SUBTOTAL(109,L122:L126)</f>
        <v>0</v>
      </c>
    </row>
    <row r="128" spans="2:12" x14ac:dyDescent="0.2">
      <c r="B128" s="14"/>
      <c r="C128" s="15"/>
      <c r="D128" s="52"/>
      <c r="E128" s="16"/>
      <c r="F128" s="16"/>
      <c r="G128" s="20"/>
      <c r="H128" s="16"/>
      <c r="I128" s="16">
        <f>SUBTOTAL(109,I122:I127)</f>
        <v>0</v>
      </c>
      <c r="J128" s="11"/>
      <c r="K128" s="12"/>
      <c r="L128" s="13">
        <f>SUBTOTAL(109,L122:L127)</f>
        <v>0</v>
      </c>
    </row>
    <row r="129" spans="2:12" x14ac:dyDescent="0.2">
      <c r="B129" s="8"/>
      <c r="C129" s="5"/>
      <c r="L129" s="35"/>
    </row>
    <row r="130" spans="2:12" ht="13.5" thickBot="1" x14ac:dyDescent="0.25">
      <c r="B130" s="17" t="s">
        <v>83</v>
      </c>
      <c r="C130" s="18" t="s">
        <v>87</v>
      </c>
      <c r="D130" s="23"/>
      <c r="E130" s="18"/>
      <c r="F130" s="24"/>
      <c r="G130" s="23"/>
      <c r="H130" s="18"/>
      <c r="I130" s="24"/>
      <c r="J130" s="24"/>
      <c r="K130" s="24"/>
      <c r="L130" s="24"/>
    </row>
    <row r="131" spans="2:12" ht="13.5" thickTop="1" x14ac:dyDescent="0.2">
      <c r="B131" s="8"/>
      <c r="C131" s="5"/>
      <c r="L131" s="35"/>
    </row>
    <row r="132" spans="2:12" x14ac:dyDescent="0.2">
      <c r="B132" s="8" t="s">
        <v>18</v>
      </c>
      <c r="C132" s="5" t="s">
        <v>88</v>
      </c>
      <c r="D132" s="39">
        <v>1</v>
      </c>
      <c r="E132" s="2">
        <v>0</v>
      </c>
      <c r="F132" s="10">
        <f>Tabel14[[#This Row],[ ]]*Tabel14[[#This Row],[  ]]</f>
        <v>0</v>
      </c>
      <c r="G132" s="39">
        <v>3</v>
      </c>
      <c r="H132" s="42">
        <v>500</v>
      </c>
      <c r="I132" s="10">
        <f>Tabel14[[#This Row],[    ]]*Tabel14[[#This Row],[     ]]</f>
        <v>1500</v>
      </c>
      <c r="J132" s="39">
        <v>3</v>
      </c>
      <c r="K132" s="42">
        <v>500</v>
      </c>
      <c r="L132" s="10">
        <f>Tabel14[[#This Row],[       ]]*Tabel14[[#This Row],[         ]]</f>
        <v>1500</v>
      </c>
    </row>
    <row r="133" spans="2:12" x14ac:dyDescent="0.2">
      <c r="B133" s="8" t="s">
        <v>18</v>
      </c>
      <c r="C133" s="5" t="s">
        <v>89</v>
      </c>
      <c r="D133" s="39">
        <v>1</v>
      </c>
      <c r="E133" s="1">
        <v>0</v>
      </c>
      <c r="F133" s="10">
        <f>Tabel14[[#This Row],[ ]]*Tabel14[[#This Row],[  ]]</f>
        <v>0</v>
      </c>
      <c r="G133" s="39">
        <v>1</v>
      </c>
      <c r="H133" s="40">
        <v>0</v>
      </c>
      <c r="I133" s="10">
        <f>Tabel14[[#This Row],[    ]]*Tabel14[[#This Row],[     ]]</f>
        <v>0</v>
      </c>
      <c r="J133" s="39">
        <v>1</v>
      </c>
      <c r="K133" s="40">
        <v>0</v>
      </c>
      <c r="L133" s="10">
        <f>Tabel14[[#This Row],[       ]]*Tabel14[[#This Row],[         ]]</f>
        <v>0</v>
      </c>
    </row>
    <row r="134" spans="2:12" x14ac:dyDescent="0.2">
      <c r="B134" s="8" t="s">
        <v>18</v>
      </c>
      <c r="C134" s="5" t="s">
        <v>90</v>
      </c>
      <c r="D134" s="39">
        <v>1</v>
      </c>
      <c r="E134" s="2">
        <v>0</v>
      </c>
      <c r="F134" s="10">
        <f>Tabel14[[#This Row],[ ]]*Tabel14[[#This Row],[  ]]</f>
        <v>0</v>
      </c>
      <c r="G134" s="39">
        <v>1</v>
      </c>
      <c r="H134" s="42">
        <v>0</v>
      </c>
      <c r="I134" s="10">
        <f>Tabel14[[#This Row],[    ]]*Tabel14[[#This Row],[     ]]</f>
        <v>0</v>
      </c>
      <c r="J134" s="39">
        <v>1</v>
      </c>
      <c r="K134" s="42">
        <v>0</v>
      </c>
      <c r="L134" s="10">
        <f>Tabel14[[#This Row],[       ]]*Tabel14[[#This Row],[         ]]</f>
        <v>0</v>
      </c>
    </row>
    <row r="135" spans="2:12" x14ac:dyDescent="0.2">
      <c r="B135" s="8" t="s">
        <v>18</v>
      </c>
      <c r="C135" s="5" t="s">
        <v>91</v>
      </c>
      <c r="D135" s="39">
        <v>1</v>
      </c>
      <c r="E135" s="1">
        <v>0</v>
      </c>
      <c r="F135" s="10">
        <f>Tabel14[[#This Row],[ ]]*Tabel14[[#This Row],[  ]]</f>
        <v>0</v>
      </c>
      <c r="G135" s="39">
        <v>1</v>
      </c>
      <c r="H135" s="40">
        <v>0</v>
      </c>
      <c r="I135" s="10">
        <f>Tabel14[[#This Row],[    ]]*Tabel14[[#This Row],[     ]]</f>
        <v>0</v>
      </c>
      <c r="J135" s="39">
        <v>1</v>
      </c>
      <c r="K135" s="40">
        <v>0</v>
      </c>
      <c r="L135" s="10">
        <f>Tabel14[[#This Row],[       ]]*Tabel14[[#This Row],[         ]]</f>
        <v>0</v>
      </c>
    </row>
    <row r="136" spans="2:12" x14ac:dyDescent="0.2">
      <c r="B136" s="8" t="s">
        <v>18</v>
      </c>
      <c r="C136" s="5" t="s">
        <v>103</v>
      </c>
      <c r="D136" s="39">
        <v>1</v>
      </c>
      <c r="E136" s="2">
        <v>0</v>
      </c>
      <c r="F136" s="10">
        <f>Tabel14[[#This Row],[ ]]*Tabel14[[#This Row],[  ]]</f>
        <v>0</v>
      </c>
      <c r="G136" s="39">
        <v>1</v>
      </c>
      <c r="H136" s="42">
        <v>0</v>
      </c>
      <c r="I136" s="10">
        <f>Tabel14[[#This Row],[    ]]*Tabel14[[#This Row],[     ]]</f>
        <v>0</v>
      </c>
      <c r="J136" s="39">
        <v>1</v>
      </c>
      <c r="K136" s="42">
        <v>0</v>
      </c>
      <c r="L136" s="10">
        <f>Tabel14[[#This Row],[       ]]*Tabel14[[#This Row],[         ]]</f>
        <v>0</v>
      </c>
    </row>
    <row r="137" spans="2:12" x14ac:dyDescent="0.2">
      <c r="B137" s="8"/>
      <c r="C137" s="5" t="s">
        <v>92</v>
      </c>
      <c r="D137" s="39">
        <v>1</v>
      </c>
      <c r="E137" s="1">
        <v>0</v>
      </c>
      <c r="F137" s="10">
        <f>Tabel14[[#This Row],[ ]]*Tabel14[[#This Row],[  ]]</f>
        <v>0</v>
      </c>
      <c r="G137" s="39">
        <v>1</v>
      </c>
      <c r="H137" s="40">
        <v>0</v>
      </c>
      <c r="I137" s="10">
        <f>Tabel14[[#This Row],[    ]]*Tabel14[[#This Row],[     ]]</f>
        <v>0</v>
      </c>
      <c r="J137" s="39">
        <v>1</v>
      </c>
      <c r="K137" s="40">
        <v>0</v>
      </c>
      <c r="L137" s="10">
        <f>Tabel14[[#This Row],[       ]]*Tabel14[[#This Row],[         ]]</f>
        <v>0</v>
      </c>
    </row>
    <row r="138" spans="2:12" x14ac:dyDescent="0.2">
      <c r="B138" s="8"/>
      <c r="C138" s="5" t="s">
        <v>93</v>
      </c>
      <c r="D138" s="39">
        <v>1</v>
      </c>
      <c r="E138" s="2">
        <v>0</v>
      </c>
      <c r="F138" s="10">
        <f>Tabel14[[#This Row],[ ]]*Tabel14[[#This Row],[  ]]</f>
        <v>0</v>
      </c>
      <c r="G138" s="39">
        <v>1</v>
      </c>
      <c r="H138" s="42">
        <v>0</v>
      </c>
      <c r="I138" s="10">
        <f>Tabel14[[#This Row],[    ]]*Tabel14[[#This Row],[     ]]</f>
        <v>0</v>
      </c>
      <c r="J138" s="39">
        <v>1</v>
      </c>
      <c r="K138" s="42">
        <v>0</v>
      </c>
      <c r="L138" s="10">
        <f>Tabel14[[#This Row],[       ]]*Tabel14[[#This Row],[         ]]</f>
        <v>0</v>
      </c>
    </row>
    <row r="139" spans="2:12" x14ac:dyDescent="0.2">
      <c r="B139" s="8"/>
      <c r="C139" s="5" t="s">
        <v>94</v>
      </c>
      <c r="D139" s="39">
        <v>1</v>
      </c>
      <c r="E139" s="1">
        <v>0</v>
      </c>
      <c r="F139" s="10">
        <f>Tabel14[[#This Row],[ ]]*Tabel14[[#This Row],[  ]]</f>
        <v>0</v>
      </c>
      <c r="G139" s="39">
        <v>1</v>
      </c>
      <c r="H139" s="40">
        <v>0</v>
      </c>
      <c r="I139" s="10">
        <f>Tabel14[[#This Row],[    ]]*Tabel14[[#This Row],[     ]]</f>
        <v>0</v>
      </c>
      <c r="J139" s="39">
        <v>1</v>
      </c>
      <c r="K139" s="40">
        <v>0</v>
      </c>
      <c r="L139" s="10">
        <f>Tabel14[[#This Row],[       ]]*Tabel14[[#This Row],[         ]]</f>
        <v>0</v>
      </c>
    </row>
    <row r="140" spans="2:12" x14ac:dyDescent="0.2">
      <c r="B140" s="8"/>
      <c r="C140" s="5" t="s">
        <v>95</v>
      </c>
      <c r="D140" s="39">
        <v>1</v>
      </c>
      <c r="E140" s="2">
        <v>0</v>
      </c>
      <c r="F140" s="10">
        <f>Tabel14[[#This Row],[ ]]*Tabel14[[#This Row],[  ]]</f>
        <v>0</v>
      </c>
      <c r="G140" s="39">
        <v>1</v>
      </c>
      <c r="H140" s="42">
        <v>0</v>
      </c>
      <c r="I140" s="10">
        <f>Tabel14[[#This Row],[    ]]*Tabel14[[#This Row],[     ]]</f>
        <v>0</v>
      </c>
      <c r="J140" s="39">
        <v>1</v>
      </c>
      <c r="K140" s="42">
        <v>0</v>
      </c>
      <c r="L140" s="10">
        <f>Tabel14[[#This Row],[       ]]*Tabel14[[#This Row],[         ]]</f>
        <v>0</v>
      </c>
    </row>
    <row r="141" spans="2:12" x14ac:dyDescent="0.2">
      <c r="B141" s="8"/>
      <c r="C141" s="5" t="s">
        <v>96</v>
      </c>
      <c r="D141" s="39">
        <v>1</v>
      </c>
      <c r="E141" s="1">
        <v>0</v>
      </c>
      <c r="F141" s="10">
        <f>Tabel14[[#This Row],[ ]]*Tabel14[[#This Row],[  ]]</f>
        <v>0</v>
      </c>
      <c r="G141" s="39">
        <v>1</v>
      </c>
      <c r="H141" s="40">
        <v>0</v>
      </c>
      <c r="I141" s="10">
        <f>Tabel14[[#This Row],[    ]]*Tabel14[[#This Row],[     ]]</f>
        <v>0</v>
      </c>
      <c r="J141" s="39">
        <v>1</v>
      </c>
      <c r="K141" s="40">
        <v>0</v>
      </c>
      <c r="L141" s="10">
        <f>Tabel14[[#This Row],[       ]]*Tabel14[[#This Row],[         ]]</f>
        <v>0</v>
      </c>
    </row>
    <row r="142" spans="2:12" x14ac:dyDescent="0.2">
      <c r="B142" s="8"/>
      <c r="C142" s="5"/>
      <c r="D142" s="39"/>
      <c r="J142" s="39"/>
      <c r="K142" s="10"/>
      <c r="L142" s="35"/>
    </row>
    <row r="143" spans="2:12" ht="33" customHeight="1" thickBot="1" x14ac:dyDescent="0.25">
      <c r="B143" s="53"/>
      <c r="C143" s="46" t="s">
        <v>97</v>
      </c>
      <c r="D143" s="47"/>
      <c r="E143" s="46"/>
      <c r="F143" s="48">
        <f>SUBTOTAL(109,F132:F142)</f>
        <v>0</v>
      </c>
      <c r="G143" s="47"/>
      <c r="H143" s="46"/>
      <c r="I143" s="48">
        <f>SUBTOTAL(109,I132:I142)</f>
        <v>1500</v>
      </c>
      <c r="J143" s="47"/>
      <c r="K143" s="46"/>
      <c r="L143" s="48">
        <f>SUBTOTAL(109,L132:L142)</f>
        <v>1500</v>
      </c>
    </row>
    <row r="144" spans="2:12" ht="13.5" thickTop="1" x14ac:dyDescent="0.2">
      <c r="B144" s="8"/>
      <c r="C144" s="5"/>
    </row>
    <row r="145" spans="2:3" x14ac:dyDescent="0.2">
      <c r="B145" s="8"/>
      <c r="C145" s="5"/>
    </row>
    <row r="146" spans="2:3" x14ac:dyDescent="0.2">
      <c r="B146" s="8"/>
      <c r="C146" s="5"/>
    </row>
    <row r="147" spans="2:3" x14ac:dyDescent="0.2">
      <c r="B147" s="8"/>
      <c r="C147" s="5"/>
    </row>
    <row r="148" spans="2:3" x14ac:dyDescent="0.2">
      <c r="C148" s="54"/>
    </row>
  </sheetData>
  <sheetProtection selectLockedCells="1"/>
  <mergeCells count="3">
    <mergeCell ref="D22:F22"/>
    <mergeCell ref="G22:I22"/>
    <mergeCell ref="J22:L22"/>
  </mergeCells>
  <pageMargins left="0.7" right="0.7" top="0.75" bottom="0.75" header="0.3" footer="0.3"/>
  <pageSetup paperSize="9" orientation="portrait" r:id="rId1"/>
  <ignoredErrors>
    <ignoredError sqref="F125:F127 F132:F141" calculatedColumn="1"/>
    <ignoredError sqref="D106" numberStoredAsText="1"/>
  </ignoredErrors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VERBAKEL, Nena</dc:creator>
  <cp:lastModifiedBy>Cruts, Nick</cp:lastModifiedBy>
  <dcterms:created xsi:type="dcterms:W3CDTF">2022-03-03T13:24:35Z</dcterms:created>
  <dcterms:modified xsi:type="dcterms:W3CDTF">2022-06-22T06:56:56Z</dcterms:modified>
</cp:coreProperties>
</file>