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https://hij5.sharepoint.com/sites/Project/001 ONDERWIJSINSTELLINGEN/CVO-nwf/CVO Algemene projecten/02 CVO-nwf BOGGI/1 CVO BOGGI gedeeld/3 Fase EU-aanbesteding/20230524 Publicatiestukken/"/>
    </mc:Choice>
  </mc:AlternateContent>
  <xr:revisionPtr revIDLastSave="233" documentId="8_{7A88317A-0F1C-4AD3-90EE-95CC1E4AA4B6}" xr6:coauthVersionLast="47" xr6:coauthVersionMax="47" xr10:uidLastSave="{5A7EAA48-79DC-4955-BC7A-8BB9279A375E}"/>
  <bookViews>
    <workbookView xWindow="-108" yWindow="-108" windowWidth="23256" windowHeight="12576" xr2:uid="{EDF2EAB3-0355-41EE-88AF-FB967399FF24}"/>
  </bookViews>
  <sheets>
    <sheet name="Bijlage xx Prijzenblad" sheetId="1" r:id="rId1"/>
    <sheet name="Installatiebestanden" sheetId="2" r:id="rId2"/>
  </sheets>
  <externalReferences>
    <externalReference r:id="rId3"/>
  </externalReferences>
  <definedNames>
    <definedName name="_xlnm.Print_Area" localSheetId="0">'Bijlage xx Prijzenblad'!$A$1:$H$85</definedName>
    <definedName name="opslag_D">'[1]Variabelen rekenwaardes'!$E$50</definedName>
    <definedName name="opslag_E">'[1]Variabelen rekenwaardes'!$E$51</definedName>
    <definedName name="opslag_K">'[1]Variabelen rekenwaardes'!$E$48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0" i="1" l="1"/>
  <c r="E49" i="1"/>
  <c r="E20" i="1" l="1"/>
  <c r="B52" i="1" l="1"/>
  <c r="E52" i="1" s="1"/>
  <c r="B56" i="1"/>
  <c r="B53" i="1"/>
  <c r="E53" i="1" s="1"/>
  <c r="E48" i="1"/>
  <c r="E47" i="1"/>
  <c r="E44" i="1"/>
  <c r="B43" i="1"/>
  <c r="E43" i="1" s="1"/>
  <c r="E34" i="1"/>
  <c r="E33" i="1"/>
  <c r="E32" i="1"/>
  <c r="E30" i="1"/>
  <c r="E29" i="1"/>
  <c r="E28" i="1"/>
  <c r="E27" i="1"/>
  <c r="E21" i="1"/>
  <c r="E19" i="1"/>
  <c r="E18" i="1"/>
  <c r="E14" i="1"/>
  <c r="F15" i="1" s="1"/>
  <c r="E54" i="1" l="1"/>
  <c r="E35" i="1"/>
  <c r="D37" i="1" s="1"/>
  <c r="E37" i="1" s="1"/>
  <c r="F22" i="1"/>
  <c r="D56" i="1" l="1"/>
  <c r="E56" i="1" s="1"/>
  <c r="F57" i="1" s="1"/>
  <c r="F38" i="1"/>
  <c r="F60" i="1" l="1"/>
  <c r="F6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tc={FA197F77-F9A5-4DF9-80EA-67E3999F974F}</author>
  </authors>
  <commentList>
    <comment ref="A17" authorId="0" shapeId="0" xr:uid="{FA197F77-F9A5-4DF9-80EA-67E3999F974F}">
      <text>
        <t>[Opmerkingenthread]
U kunt deze opmerkingenthread lezen in uw versie van Excel. Eventuele wijzigingen aan de thread gaan echter verloren als het bestand wordt geopend in een nieuwere versie van Excel. Meer informatie: https://go.microsoft.com/fwlink/?linkid=870924
Opmerking:
    Check op PvE - paragraafnummer - op het laatst doen.</t>
      </text>
    </comment>
  </commentList>
</comments>
</file>

<file path=xl/sharedStrings.xml><?xml version="1.0" encoding="utf-8"?>
<sst xmlns="http://schemas.openxmlformats.org/spreadsheetml/2006/main" count="98" uniqueCount="62">
  <si>
    <t>Project:</t>
  </si>
  <si>
    <t>Betreft:</t>
  </si>
  <si>
    <t>Legenda</t>
  </si>
  <si>
    <t>Invulveld Inschrijver</t>
  </si>
  <si>
    <t>Deel-inschrijfprijs</t>
  </si>
  <si>
    <t>Subtotaal Inschrijfprijs</t>
  </si>
  <si>
    <t>Inschrijver:</t>
  </si>
  <si>
    <t>Naam Inschrijver te woonplaats</t>
  </si>
  <si>
    <t>Gehanteerde rekenwaardes</t>
  </si>
  <si>
    <t>Proactief Preventief Onderhoud</t>
  </si>
  <si>
    <t>totaal excl. BTW</t>
  </si>
  <si>
    <t>Subtotaal Inschrijfprijs Proactief Preventief Onderhoud</t>
  </si>
  <si>
    <t>Contractmanagement en beheer</t>
  </si>
  <si>
    <t>Subtotaal Inschrijfprijs Contractmanagement en Beheer</t>
  </si>
  <si>
    <t>Proactief correctief Onderhoud, Aanlegwerkzaamheden en Planbaar Onderhoud</t>
  </si>
  <si>
    <t>Uurtarief maandag t/m vrijdag 07:00 - 18:00</t>
  </si>
  <si>
    <t>Zelfstandig monteur</t>
  </si>
  <si>
    <t xml:space="preserve">excl. BTW per uur </t>
  </si>
  <si>
    <t>(Deel-inschrijfprijs excl. eindopslag)</t>
  </si>
  <si>
    <t>Hulpmonteur</t>
  </si>
  <si>
    <t>Regeltechnicus /Specialist</t>
  </si>
  <si>
    <t>Tekenaar</t>
  </si>
  <si>
    <t>Opslag op netto materiaal en materieel 
&lt; €1000,- excl. BTW</t>
  </si>
  <si>
    <t>%</t>
  </si>
  <si>
    <t>(Deel-inschrijfprijs incl. opslag en exclusief eindopslag)</t>
  </si>
  <si>
    <t>Opslag op netto materiaal en materieel 
&gt; €1000,- excl. BTW</t>
  </si>
  <si>
    <t>Opslag werk uitgevoerd 
door derden</t>
  </si>
  <si>
    <t>Subtotaal Inschrijfprijs Proactief correctief Onderhoud, Aanlegwerkzaamheden en Planbaar Onderhoud exclusief eindopslag</t>
  </si>
  <si>
    <t>(Deel-inschrijfprijs eindopslag op Correctief Onderhoud, Aanlegwerkzaamheden en Planbaar Onderhoud)</t>
  </si>
  <si>
    <t>Subtotaal Inschrijfprijs Proactief correctief Onderhoud, Aanlegwerkzaamheden en Planbaar Onderhoud</t>
  </si>
  <si>
    <t>Reactief Correctief onderhoud</t>
  </si>
  <si>
    <t>Uurtarief werkdagen 
maandag t/m vrijdag 07:00 - 18:00</t>
  </si>
  <si>
    <t>Zelfstandig Servicemonteur</t>
  </si>
  <si>
    <t>Opslag uurtarief buiten werktijd</t>
  </si>
  <si>
    <t>Opslag tussen 20:00 - 5:00</t>
  </si>
  <si>
    <t>Opslag zaterdag</t>
  </si>
  <si>
    <t>Opslag zon- en feestdagen</t>
  </si>
  <si>
    <t>Subtotaal Inschrijfprijs Reactief Correctief Onderhoud exclusief eindopslag</t>
  </si>
  <si>
    <t>(Deel-inschrijfprijs eindopslag op Reactief correctief onderhoud)</t>
  </si>
  <si>
    <t>Subtotaal Reactief Correctief Onderhoud</t>
  </si>
  <si>
    <t>Totaal Inschrijfprijs (excl. BTW)</t>
  </si>
  <si>
    <t>(excl. BTW)</t>
  </si>
  <si>
    <t>Totaal Inschrijfprijs (incl 21%. BTW)</t>
  </si>
  <si>
    <t>(incl 21%. BTW)</t>
  </si>
  <si>
    <t>Plaats:</t>
  </si>
  <si>
    <t>Datum:</t>
  </si>
  <si>
    <t>Naam inschrijver:</t>
  </si>
  <si>
    <t>Functie:</t>
  </si>
  <si>
    <t>Instal</t>
  </si>
  <si>
    <t>Formulier  Gu4-2 Standaard formulier inschrijfprijs</t>
  </si>
  <si>
    <t>Beheer en onderhoud gebouwgebonden installaties in de locaties van Vereniging Christelijk Voortgezet Onderwijs Noord- West- Fryslan</t>
  </si>
  <si>
    <t>Invulformulier deelprijzen en eenheidsprijzen en opslagen voor open begrotingen bij Offerten waarmee middels door de Aanbestedende dienst (CVO) bepaalde rekenwaarden een inschrijfprijs wordt bepaald. De inschrijfprijs wordt uitsluitend gehanteerd voor bepaling van het gunningscriterium prijs. Aan de Inschrijfprijs en gehanteerde rekenwaarden kunnen geen rechten worden ontleend.</t>
  </si>
  <si>
    <t>(bedrag in cel B8 (Totaal PPO) over te nemen van  Formulier Gu4-1 Standaard formulier inventarislijst met prijzen en frequentie activiteiten, beveiligd)</t>
  </si>
  <si>
    <t>Eenmalige werkzaamheden contractmanagement  (PvE par. 9.1)</t>
  </si>
  <si>
    <t>Cyclisch terugkerend statisch contractmanagement  (PvE par. 9.2)</t>
  </si>
  <si>
    <t>Cyclisch terugkerend dynamisch contractmanagement
(PvE par 9.3)</t>
  </si>
  <si>
    <t>Beheer bijzondere installaties  
(PvE par 10)</t>
  </si>
  <si>
    <t>Opslag tussen 1 uur voor 7:00 en
1 uur na 18:00</t>
  </si>
  <si>
    <t>Directe kosten:</t>
  </si>
  <si>
    <t>Indirecte kosten:</t>
  </si>
  <si>
    <t>Indirecte kosten</t>
  </si>
  <si>
    <t>Eindopslag winst, risico, verzekeringen, garantie en indirect ingezette medewerkers zoals projectleiding, calculatie, werkvoorbereiding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</si>
</sst>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
  </numFmts>
  <fonts count="11" x14ac:knownFonts="1">
    <font>
      <sz val="10"/>
      <name val="Arial"/>
      <family val="2"/>
    </font>
    <font>
      <sz val="11"/>
      <color theme="1"/>
      <name val="Arial"/>
      <family val="2"/>
    </font>
    <font>
      <b/>
      <sz val="14"/>
      <color theme="3"/>
      <name val="Verdana"/>
      <family val="2"/>
      <scheme val="major"/>
    </font>
    <font>
      <b/>
      <sz val="10"/>
      <color theme="3"/>
      <name val="Verdana"/>
      <family val="2"/>
      <scheme val="major"/>
    </font>
    <font>
      <sz val="10"/>
      <color theme="3"/>
      <name val="Verdana"/>
      <family val="2"/>
      <scheme val="major"/>
    </font>
    <font>
      <sz val="8"/>
      <color theme="3"/>
      <name val="Verdana"/>
      <family val="2"/>
      <scheme val="major"/>
    </font>
    <font>
      <b/>
      <sz val="8"/>
      <color theme="3"/>
      <name val="Verdana"/>
      <family val="2"/>
      <scheme val="major"/>
    </font>
    <font>
      <i/>
      <sz val="8"/>
      <color theme="3"/>
      <name val="Verdana"/>
      <family val="2"/>
      <scheme val="major"/>
    </font>
    <font>
      <sz val="11"/>
      <color theme="3"/>
      <name val="Verdana"/>
      <family val="2"/>
      <scheme val="major"/>
    </font>
    <font>
      <u/>
      <sz val="8"/>
      <color theme="3"/>
      <name val="Verdana"/>
      <family val="2"/>
      <scheme val="major"/>
    </font>
    <font>
      <u val="singleAccounting"/>
      <sz val="8"/>
      <color theme="3"/>
      <name val="Verdana"/>
      <family val="2"/>
      <scheme val="major"/>
    </font>
  </fonts>
  <fills count="7">
    <fill>
      <patternFill patternType="none"/>
    </fill>
    <fill>
      <patternFill patternType="gray125"/>
    </fill>
    <fill>
      <patternFill patternType="solid">
        <fgColor theme="5" tint="0.59999389629810485"/>
        <bgColor indexed="64"/>
      </patternFill>
    </fill>
    <fill>
      <patternFill patternType="solid">
        <fgColor theme="5" tint="0.59996337778862885"/>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9" tint="0.59999389629810485"/>
        <bgColor indexed="64"/>
      </patternFill>
    </fill>
  </fills>
  <borders count="7">
    <border>
      <left/>
      <right/>
      <top/>
      <bottom/>
      <diagonal/>
    </border>
    <border>
      <left/>
      <right/>
      <top/>
      <bottom style="dotted">
        <color theme="1"/>
      </bottom>
      <diagonal/>
    </border>
    <border>
      <left/>
      <right/>
      <top/>
      <bottom style="thick">
        <color theme="4"/>
      </bottom>
      <diagonal/>
    </border>
    <border>
      <left style="thick">
        <color theme="4"/>
      </left>
      <right style="thick">
        <color theme="4"/>
      </right>
      <top style="thick">
        <color theme="4"/>
      </top>
      <bottom style="thick">
        <color theme="4"/>
      </bottom>
      <diagonal/>
    </border>
    <border>
      <left style="thick">
        <color theme="4"/>
      </left>
      <right/>
      <top style="thick">
        <color theme="4"/>
      </top>
      <bottom style="thick">
        <color theme="4"/>
      </bottom>
      <diagonal/>
    </border>
    <border>
      <left/>
      <right/>
      <top style="thick">
        <color theme="4"/>
      </top>
      <bottom style="thick">
        <color theme="4"/>
      </bottom>
      <diagonal/>
    </border>
    <border>
      <left/>
      <right style="thick">
        <color theme="4"/>
      </right>
      <top style="thick">
        <color theme="4"/>
      </top>
      <bottom style="thick">
        <color theme="4"/>
      </bottom>
      <diagonal/>
    </border>
  </borders>
  <cellStyleXfs count="3">
    <xf numFmtId="0" fontId="0" fillId="0" borderId="0"/>
    <xf numFmtId="0" fontId="1" fillId="0" borderId="0"/>
    <xf numFmtId="44" fontId="1" fillId="0" borderId="0" applyFont="0" applyFill="0" applyBorder="0" applyAlignment="0" applyProtection="0"/>
  </cellStyleXfs>
  <cellXfs count="48">
    <xf numFmtId="0" fontId="0" fillId="0" borderId="0" xfId="0"/>
    <xf numFmtId="3" fontId="5" fillId="0" borderId="0" xfId="1" applyNumberFormat="1" applyFont="1" applyAlignment="1" applyProtection="1">
      <alignment horizontal="center" vertical="center" wrapText="1"/>
      <protection hidden="1"/>
    </xf>
    <xf numFmtId="0" fontId="5" fillId="0" borderId="0" xfId="1" applyFont="1" applyAlignment="1" applyProtection="1">
      <alignment vertical="center" wrapText="1"/>
      <protection hidden="1"/>
    </xf>
    <xf numFmtId="0" fontId="5" fillId="0" borderId="0" xfId="1" applyFont="1" applyAlignment="1" applyProtection="1">
      <alignment horizontal="left" vertical="center" wrapText="1"/>
      <protection hidden="1"/>
    </xf>
    <xf numFmtId="0" fontId="6" fillId="0" borderId="0" xfId="1" applyFont="1" applyAlignment="1" applyProtection="1">
      <alignment vertical="center" wrapText="1"/>
      <protection hidden="1"/>
    </xf>
    <xf numFmtId="0" fontId="5" fillId="0" borderId="0" xfId="1" applyFont="1" applyAlignment="1" applyProtection="1">
      <alignment vertical="center"/>
      <protection hidden="1"/>
    </xf>
    <xf numFmtId="0" fontId="6" fillId="0" borderId="0" xfId="1" quotePrefix="1" applyFont="1" applyAlignment="1" applyProtection="1">
      <alignment vertical="center" wrapText="1"/>
      <protection hidden="1"/>
    </xf>
    <xf numFmtId="4" fontId="5" fillId="0" borderId="0" xfId="1" applyNumberFormat="1" applyFont="1" applyAlignment="1" applyProtection="1">
      <alignment horizontal="center" vertical="center" wrapText="1"/>
      <protection hidden="1"/>
    </xf>
    <xf numFmtId="0" fontId="5" fillId="0" borderId="0" xfId="0" applyFont="1" applyAlignment="1" applyProtection="1">
      <alignment vertical="center" wrapText="1"/>
      <protection hidden="1"/>
    </xf>
    <xf numFmtId="0" fontId="6" fillId="0" borderId="0" xfId="1" applyFont="1" applyAlignment="1" applyProtection="1">
      <alignment vertical="center"/>
      <protection hidden="1"/>
    </xf>
    <xf numFmtId="0" fontId="5" fillId="0" borderId="0" xfId="1" applyFont="1" applyAlignment="1" applyProtection="1">
      <alignment horizontal="left" wrapText="1"/>
      <protection hidden="1"/>
    </xf>
    <xf numFmtId="44" fontId="5" fillId="0" borderId="0" xfId="1" applyNumberFormat="1" applyFont="1" applyAlignment="1" applyProtection="1">
      <alignment vertical="center" wrapText="1"/>
      <protection hidden="1"/>
    </xf>
    <xf numFmtId="0" fontId="5" fillId="0" borderId="0" xfId="2" applyNumberFormat="1" applyFont="1" applyAlignment="1" applyProtection="1">
      <alignment vertical="center" wrapText="1"/>
      <protection hidden="1"/>
    </xf>
    <xf numFmtId="0" fontId="5" fillId="3" borderId="0" xfId="1" applyFont="1" applyFill="1" applyAlignment="1" applyProtection="1">
      <alignment vertical="center" wrapText="1"/>
      <protection locked="0" hidden="1"/>
    </xf>
    <xf numFmtId="3" fontId="5" fillId="3" borderId="0" xfId="1" applyNumberFormat="1" applyFont="1" applyFill="1" applyAlignment="1" applyProtection="1">
      <alignment horizontal="center" vertical="center" wrapText="1"/>
      <protection locked="0" hidden="1"/>
    </xf>
    <xf numFmtId="0" fontId="4" fillId="0" borderId="0" xfId="1" applyFont="1" applyAlignment="1" applyProtection="1">
      <alignment vertical="center" wrapText="1"/>
      <protection hidden="1"/>
    </xf>
    <xf numFmtId="0" fontId="4" fillId="3" borderId="0" xfId="1" applyFont="1" applyFill="1" applyAlignment="1" applyProtection="1">
      <alignment vertical="center" wrapText="1"/>
      <protection locked="0" hidden="1"/>
    </xf>
    <xf numFmtId="3" fontId="4" fillId="3" borderId="0" xfId="1" applyNumberFormat="1" applyFont="1" applyFill="1" applyAlignment="1" applyProtection="1">
      <alignment vertical="center" wrapText="1"/>
      <protection locked="0" hidden="1"/>
    </xf>
    <xf numFmtId="3" fontId="5" fillId="3" borderId="0" xfId="1" applyNumberFormat="1" applyFont="1" applyFill="1" applyAlignment="1" applyProtection="1">
      <alignment vertical="center" wrapText="1"/>
      <protection locked="0" hidden="1"/>
    </xf>
    <xf numFmtId="0" fontId="5" fillId="3" borderId="1" xfId="1" applyFont="1" applyFill="1" applyBorder="1" applyAlignment="1" applyProtection="1">
      <alignment vertical="center" wrapText="1"/>
      <protection locked="0" hidden="1"/>
    </xf>
    <xf numFmtId="3" fontId="5" fillId="3" borderId="1" xfId="1" applyNumberFormat="1" applyFont="1" applyFill="1" applyBorder="1" applyAlignment="1" applyProtection="1">
      <alignment vertical="center" wrapText="1"/>
      <protection locked="0" hidden="1"/>
    </xf>
    <xf numFmtId="0" fontId="4" fillId="3" borderId="0" xfId="0" applyFont="1" applyFill="1" applyProtection="1">
      <protection locked="0" hidden="1"/>
    </xf>
    <xf numFmtId="3" fontId="8" fillId="3" borderId="0" xfId="1" applyNumberFormat="1" applyFont="1" applyFill="1" applyAlignment="1" applyProtection="1">
      <alignment horizontal="center" vertical="center" wrapText="1"/>
      <protection locked="0" hidden="1"/>
    </xf>
    <xf numFmtId="44" fontId="5" fillId="4" borderId="0" xfId="1" applyNumberFormat="1" applyFont="1" applyFill="1" applyAlignment="1" applyProtection="1">
      <alignment vertical="center" wrapText="1"/>
      <protection hidden="1"/>
    </xf>
    <xf numFmtId="2" fontId="5" fillId="0" borderId="0" xfId="1" applyNumberFormat="1" applyFont="1" applyAlignment="1" applyProtection="1">
      <alignment vertical="center" wrapText="1"/>
      <protection hidden="1"/>
    </xf>
    <xf numFmtId="0" fontId="5" fillId="2" borderId="3" xfId="1" applyFont="1" applyFill="1" applyBorder="1" applyAlignment="1" applyProtection="1">
      <alignment vertical="center" wrapText="1"/>
      <protection hidden="1"/>
    </xf>
    <xf numFmtId="0" fontId="5" fillId="4" borderId="3" xfId="1" applyFont="1" applyFill="1" applyBorder="1" applyAlignment="1" applyProtection="1">
      <alignment vertical="center" wrapText="1"/>
      <protection hidden="1"/>
    </xf>
    <xf numFmtId="0" fontId="5" fillId="5" borderId="3" xfId="1" applyFont="1" applyFill="1" applyBorder="1" applyAlignment="1" applyProtection="1">
      <alignment vertical="center" wrapText="1"/>
      <protection hidden="1"/>
    </xf>
    <xf numFmtId="44" fontId="5" fillId="2" borderId="3" xfId="2" applyFont="1" applyFill="1" applyBorder="1" applyAlignment="1" applyProtection="1">
      <alignment vertical="center" wrapText="1"/>
      <protection locked="0" hidden="1"/>
    </xf>
    <xf numFmtId="44" fontId="5" fillId="5" borderId="3" xfId="2" applyFont="1" applyFill="1" applyBorder="1" applyAlignment="1" applyProtection="1">
      <alignment vertical="center" wrapText="1"/>
      <protection hidden="1"/>
    </xf>
    <xf numFmtId="2" fontId="5" fillId="2" borderId="3" xfId="1" applyNumberFormat="1" applyFont="1" applyFill="1" applyBorder="1" applyAlignment="1" applyProtection="1">
      <alignment vertical="center" wrapText="1"/>
      <protection locked="0" hidden="1"/>
    </xf>
    <xf numFmtId="44" fontId="5" fillId="4" borderId="2" xfId="1" applyNumberFormat="1" applyFont="1" applyFill="1" applyBorder="1" applyAlignment="1" applyProtection="1">
      <alignment vertical="center" wrapText="1"/>
      <protection hidden="1"/>
    </xf>
    <xf numFmtId="44" fontId="5" fillId="0" borderId="0" xfId="2" applyFont="1" applyFill="1" applyBorder="1" applyAlignment="1" applyProtection="1">
      <alignment vertical="center" wrapText="1"/>
      <protection hidden="1"/>
    </xf>
    <xf numFmtId="0" fontId="9" fillId="0" borderId="0" xfId="1" applyFont="1" applyAlignment="1" applyProtection="1">
      <alignment vertical="center" wrapText="1"/>
      <protection hidden="1"/>
    </xf>
    <xf numFmtId="164" fontId="5" fillId="2" borderId="3" xfId="1" applyNumberFormat="1" applyFont="1" applyFill="1" applyBorder="1" applyAlignment="1" applyProtection="1">
      <alignment vertical="center" wrapText="1"/>
      <protection locked="0" hidden="1"/>
    </xf>
    <xf numFmtId="44" fontId="5" fillId="6" borderId="0" xfId="1" applyNumberFormat="1" applyFont="1" applyFill="1" applyAlignment="1" applyProtection="1">
      <alignment vertical="center" wrapText="1"/>
      <protection hidden="1"/>
    </xf>
    <xf numFmtId="0" fontId="5" fillId="6" borderId="0" xfId="1" applyFont="1" applyFill="1" applyAlignment="1" applyProtection="1">
      <alignment vertical="center" wrapText="1"/>
      <protection hidden="1"/>
    </xf>
    <xf numFmtId="44" fontId="10" fillId="6" borderId="0" xfId="1" applyNumberFormat="1" applyFont="1" applyFill="1" applyAlignment="1" applyProtection="1">
      <alignment vertical="center" wrapText="1"/>
      <protection hidden="1"/>
    </xf>
    <xf numFmtId="44" fontId="10" fillId="4" borderId="0" xfId="1" applyNumberFormat="1" applyFont="1" applyFill="1" applyAlignment="1" applyProtection="1">
      <alignment vertical="center" wrapText="1"/>
      <protection hidden="1"/>
    </xf>
    <xf numFmtId="0" fontId="5" fillId="0" borderId="0" xfId="1" applyFont="1" applyAlignment="1" applyProtection="1">
      <alignment horizontal="left" vertical="center" wrapText="1"/>
      <protection hidden="1"/>
    </xf>
    <xf numFmtId="0" fontId="4" fillId="2" borderId="4" xfId="1" applyFont="1" applyFill="1" applyBorder="1" applyAlignment="1" applyProtection="1">
      <alignment horizontal="left" vertical="center" wrapText="1"/>
      <protection locked="0" hidden="1"/>
    </xf>
    <xf numFmtId="0" fontId="4" fillId="2" borderId="5" xfId="1" applyFont="1" applyFill="1" applyBorder="1" applyAlignment="1" applyProtection="1">
      <alignment horizontal="left" vertical="center" wrapText="1"/>
      <protection locked="0" hidden="1"/>
    </xf>
    <xf numFmtId="0" fontId="4" fillId="2" borderId="6" xfId="1" applyFont="1" applyFill="1" applyBorder="1" applyAlignment="1" applyProtection="1">
      <alignment horizontal="left" vertical="center" wrapText="1"/>
      <protection locked="0" hidden="1"/>
    </xf>
    <xf numFmtId="0" fontId="7" fillId="0" borderId="0" xfId="1" quotePrefix="1" applyFont="1" applyAlignment="1" applyProtection="1">
      <alignment horizontal="left" vertical="top" wrapText="1"/>
      <protection hidden="1"/>
    </xf>
    <xf numFmtId="0" fontId="2" fillId="0" borderId="0" xfId="1" applyFont="1" applyAlignment="1" applyProtection="1">
      <alignment vertical="center"/>
      <protection hidden="1"/>
    </xf>
    <xf numFmtId="0" fontId="3" fillId="0" borderId="0" xfId="0" applyFont="1" applyAlignment="1" applyProtection="1">
      <alignment vertical="center"/>
      <protection hidden="1"/>
    </xf>
    <xf numFmtId="0" fontId="4" fillId="0" borderId="0" xfId="0" applyFont="1" applyAlignment="1" applyProtection="1">
      <alignment vertical="center"/>
      <protection hidden="1"/>
    </xf>
    <xf numFmtId="0" fontId="0" fillId="0" borderId="0" xfId="0"/>
  </cellXfs>
  <cellStyles count="3">
    <cellStyle name="Standaard" xfId="0" builtinId="0"/>
    <cellStyle name="Standaard 2" xfId="1" xr:uid="{FB0A83AB-B657-4E30-AD64-DF46206D3087}"/>
    <cellStyle name="Valuta 2" xfId="2" xr:uid="{EF9999E4-6D77-4928-BB56-FB379524FF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1516379</xdr:colOff>
      <xdr:row>3</xdr:row>
      <xdr:rowOff>43815</xdr:rowOff>
    </xdr:from>
    <xdr:to>
      <xdr:col>7</xdr:col>
      <xdr:colOff>9524</xdr:colOff>
      <xdr:row>8</xdr:row>
      <xdr:rowOff>106902</xdr:rowOff>
    </xdr:to>
    <xdr:pic>
      <xdr:nvPicPr>
        <xdr:cNvPr id="4" name="Afbeelding 3">
          <a:extLst>
            <a:ext uri="{FF2B5EF4-FFF2-40B4-BE49-F238E27FC236}">
              <a16:creationId xmlns:a16="http://schemas.microsoft.com/office/drawing/2014/main" id="{63479FCA-74AD-4887-93BC-3F6E51EE75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02879" y="1320165"/>
          <a:ext cx="1407795" cy="882237"/>
        </a:xfrm>
        <a:prstGeom prst="rect">
          <a:avLst/>
        </a:prstGeom>
      </xdr:spPr>
    </xdr:pic>
    <xdr:clientData/>
  </xdr:twoCellAnchor>
  <xdr:twoCellAnchor editAs="oneCell">
    <xdr:from>
      <xdr:col>5</xdr:col>
      <xdr:colOff>1337309</xdr:colOff>
      <xdr:row>0</xdr:row>
      <xdr:rowOff>137160</xdr:rowOff>
    </xdr:from>
    <xdr:to>
      <xdr:col>7</xdr:col>
      <xdr:colOff>285750</xdr:colOff>
      <xdr:row>2</xdr:row>
      <xdr:rowOff>244451</xdr:rowOff>
    </xdr:to>
    <xdr:pic>
      <xdr:nvPicPr>
        <xdr:cNvPr id="5" name="Afbeelding 4">
          <a:extLst>
            <a:ext uri="{FF2B5EF4-FFF2-40B4-BE49-F238E27FC236}">
              <a16:creationId xmlns:a16="http://schemas.microsoft.com/office/drawing/2014/main" id="{566E4F37-4FD1-4D1D-755A-879A9A8123C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623809" y="137160"/>
          <a:ext cx="1863091" cy="8788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sites/Project/002%20GEMEENTEN/Hattem/02.%20OGGI%20inkoop%202021/Aanbesteding%20proces%20en%20documenten/Aanbestedingsdocumenten/Tenderned%20documenten/Tenderned%20upload/rekenblad%20concept%20Hattem%20-%20kopie%20Noorderpoort%202-11-2020.xlsx?C9D825EB" TargetMode="External"/><Relationship Id="rId1" Type="http://schemas.openxmlformats.org/officeDocument/2006/relationships/externalLinkPath" Target="file:///\\C9D825EB\rekenblad%20concept%20Hattem%20-%20kopie%20Noorderpoort%202-11-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jl M Prijzenblad"/>
      <sheetName val="Variabelen rekenwaardes"/>
      <sheetName val="verhoudingen Hattem"/>
      <sheetName val="Blad2"/>
      <sheetName val="rekenblad"/>
      <sheetName val="Variabelen terugrekenend"/>
      <sheetName val="Variabelen tijd. kopie"/>
    </sheetNames>
    <sheetDataSet>
      <sheetData sheetId="0"/>
      <sheetData sheetId="1"/>
      <sheetData sheetId="2"/>
      <sheetData sheetId="3"/>
      <sheetData sheetId="4"/>
      <sheetData sheetId="5"/>
      <sheetData sheetId="6"/>
    </sheetDataSet>
  </externalBook>
</externalLink>
</file>

<file path=xl/persons/person.xml><?xml version="1.0" encoding="utf-8"?>
<personList xmlns="http://schemas.microsoft.com/office/spreadsheetml/2018/threadedcomments" xmlns:x="http://schemas.openxmlformats.org/spreadsheetml/2006/main">
  <person displayName="Geesje Westra" id="{351A86FA-1274-4F88-9950-5419AE486B1D}" userId="S::g.westra@hij5.nl::232449ca-800f-4921-ba44-d2f5239e1978" providerId="AD"/>
</personList>
</file>

<file path=xl/theme/theme1.xml><?xml version="1.0" encoding="utf-8"?>
<a:theme xmlns:a="http://schemas.openxmlformats.org/drawingml/2006/main" name="Kantoorthema">
  <a:themeElements>
    <a:clrScheme name="HIJ5">
      <a:dk1>
        <a:sysClr val="windowText" lastClr="000000"/>
      </a:dk1>
      <a:lt1>
        <a:sysClr val="window" lastClr="FFFFFF"/>
      </a:lt1>
      <a:dk2>
        <a:srgbClr val="283583"/>
      </a:dk2>
      <a:lt2>
        <a:srgbClr val="E7E6E6"/>
      </a:lt2>
      <a:accent1>
        <a:srgbClr val="283583"/>
      </a:accent1>
      <a:accent2>
        <a:srgbClr val="E62D2F"/>
      </a:accent2>
      <a:accent3>
        <a:srgbClr val="FABE16"/>
      </a:accent3>
      <a:accent4>
        <a:srgbClr val="283583"/>
      </a:accent4>
      <a:accent5>
        <a:srgbClr val="E62D2F"/>
      </a:accent5>
      <a:accent6>
        <a:srgbClr val="FABE16"/>
      </a:accent6>
      <a:hlink>
        <a:srgbClr val="0563C1"/>
      </a:hlink>
      <a:folHlink>
        <a:srgbClr val="954F72"/>
      </a:folHlink>
    </a:clrScheme>
    <a:fontScheme name="HIJ5">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7" dT="2022-10-20T12:55:23.27" personId="{351A86FA-1274-4F88-9950-5419AE486B1D}" id="{FA197F77-F9A5-4DF9-80EA-67E3999F974F}">
    <text>Check op PvE - paragraafnummer - op het laatst doen.</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32AAA-9736-4157-A2EB-3D884A060795}">
  <sheetPr>
    <pageSetUpPr fitToPage="1"/>
  </sheetPr>
  <dimension ref="A1:I86"/>
  <sheetViews>
    <sheetView tabSelected="1" showRuler="0" topLeftCell="A11" zoomScaleNormal="100" zoomScaleSheetLayoutView="100" workbookViewId="0">
      <selection activeCell="B11" sqref="B11:H11"/>
    </sheetView>
  </sheetViews>
  <sheetFormatPr defaultColWidth="0" defaultRowHeight="10.199999999999999" zeroHeight="1" x14ac:dyDescent="0.25"/>
  <cols>
    <col min="1" max="1" width="32.109375" style="2" customWidth="1"/>
    <col min="2" max="2" width="14.6640625" style="2" customWidth="1"/>
    <col min="3" max="3" width="19.5546875" style="2" customWidth="1"/>
    <col min="4" max="4" width="14.33203125" style="1" customWidth="1"/>
    <col min="5" max="5" width="13.5546875" style="2" customWidth="1"/>
    <col min="6" max="6" width="22.88671875" style="2" customWidth="1"/>
    <col min="7" max="7" width="20.88671875" style="2" customWidth="1"/>
    <col min="8" max="8" width="8.6640625" style="2" customWidth="1"/>
    <col min="9" max="9" width="0" style="2" hidden="1" customWidth="1"/>
    <col min="10" max="16384" width="9.109375" style="2" hidden="1"/>
  </cols>
  <sheetData>
    <row r="1" spans="1:9" ht="17.399999999999999" x14ac:dyDescent="0.25">
      <c r="A1" s="44" t="s">
        <v>49</v>
      </c>
      <c r="B1" s="45"/>
      <c r="C1" s="46"/>
      <c r="D1" s="47"/>
      <c r="E1" s="47"/>
      <c r="F1" s="47"/>
    </row>
    <row r="2" spans="1:9" ht="42.75" customHeight="1" x14ac:dyDescent="0.25">
      <c r="A2" s="2" t="s">
        <v>0</v>
      </c>
      <c r="B2" s="39" t="s">
        <v>50</v>
      </c>
      <c r="C2" s="39"/>
      <c r="D2" s="39"/>
      <c r="E2" s="3"/>
      <c r="F2" s="3"/>
    </row>
    <row r="3" spans="1:9" ht="88.5" customHeight="1" x14ac:dyDescent="0.25">
      <c r="A3" s="2" t="s">
        <v>1</v>
      </c>
      <c r="B3" s="39" t="s">
        <v>51</v>
      </c>
      <c r="C3" s="39"/>
      <c r="D3" s="39"/>
      <c r="E3" s="3"/>
      <c r="F3" s="3"/>
    </row>
    <row r="4" spans="1:9" ht="17.25" customHeight="1" x14ac:dyDescent="0.25">
      <c r="B4" s="3"/>
      <c r="C4" s="3"/>
      <c r="D4" s="3"/>
      <c r="E4" s="3"/>
      <c r="F4" s="3"/>
    </row>
    <row r="5" spans="1:9" ht="10.8" thickBot="1" x14ac:dyDescent="0.3">
      <c r="B5" s="4" t="s">
        <v>2</v>
      </c>
      <c r="D5" s="2"/>
      <c r="E5" s="3"/>
      <c r="F5" s="3"/>
    </row>
    <row r="6" spans="1:9" ht="11.4" thickTop="1" thickBot="1" x14ac:dyDescent="0.3">
      <c r="B6" s="25"/>
      <c r="C6" s="5" t="s">
        <v>3</v>
      </c>
      <c r="D6" s="2"/>
      <c r="E6" s="3"/>
      <c r="F6" s="3"/>
    </row>
    <row r="7" spans="1:9" ht="11.4" thickTop="1" thickBot="1" x14ac:dyDescent="0.3">
      <c r="B7" s="26"/>
      <c r="C7" s="5" t="s">
        <v>4</v>
      </c>
      <c r="D7" s="2"/>
      <c r="E7" s="3"/>
      <c r="F7" s="3"/>
    </row>
    <row r="8" spans="1:9" ht="11.4" thickTop="1" thickBot="1" x14ac:dyDescent="0.3">
      <c r="B8" s="27"/>
      <c r="C8" s="5" t="s">
        <v>5</v>
      </c>
      <c r="D8" s="2"/>
    </row>
    <row r="9" spans="1:9" ht="10.8" thickTop="1" x14ac:dyDescent="0.25">
      <c r="C9" s="5"/>
      <c r="D9" s="2"/>
    </row>
    <row r="10" spans="1:9" ht="10.8" thickBot="1" x14ac:dyDescent="0.3">
      <c r="C10" s="5"/>
      <c r="D10" s="2"/>
    </row>
    <row r="11" spans="1:9" ht="13.8" thickTop="1" thickBot="1" x14ac:dyDescent="0.3">
      <c r="A11" s="2" t="s">
        <v>6</v>
      </c>
      <c r="B11" s="40" t="s">
        <v>7</v>
      </c>
      <c r="C11" s="41"/>
      <c r="D11" s="41"/>
      <c r="E11" s="41"/>
      <c r="F11" s="41"/>
      <c r="G11" s="41"/>
      <c r="H11" s="42"/>
    </row>
    <row r="12" spans="1:9" ht="10.8" thickTop="1" x14ac:dyDescent="0.25"/>
    <row r="13" spans="1:9" ht="21" thickBot="1" x14ac:dyDescent="0.3">
      <c r="D13" s="1" t="s">
        <v>8</v>
      </c>
      <c r="E13" s="2" t="s">
        <v>4</v>
      </c>
    </row>
    <row r="14" spans="1:9" ht="11.4" thickTop="1" thickBot="1" x14ac:dyDescent="0.3">
      <c r="A14" s="6" t="s">
        <v>9</v>
      </c>
      <c r="B14" s="28"/>
      <c r="C14" s="2" t="s">
        <v>10</v>
      </c>
      <c r="D14" s="1">
        <v>1</v>
      </c>
      <c r="E14" s="23">
        <f>D14*B14</f>
        <v>0</v>
      </c>
    </row>
    <row r="15" spans="1:9" ht="64.5" customHeight="1" thickTop="1" thickBot="1" x14ac:dyDescent="0.3">
      <c r="B15" s="43" t="s">
        <v>52</v>
      </c>
      <c r="C15" s="43"/>
      <c r="D15" s="43"/>
      <c r="F15" s="29">
        <f>SUM(E14)</f>
        <v>0</v>
      </c>
      <c r="G15" s="4" t="s">
        <v>11</v>
      </c>
      <c r="H15" s="4"/>
      <c r="I15" s="4"/>
    </row>
    <row r="16" spans="1:9" ht="10.8" thickTop="1" x14ac:dyDescent="0.25"/>
    <row r="17" spans="1:9" ht="10.8" thickBot="1" x14ac:dyDescent="0.3">
      <c r="A17" s="4" t="s">
        <v>12</v>
      </c>
    </row>
    <row r="18" spans="1:9" ht="21.6" thickTop="1" thickBot="1" x14ac:dyDescent="0.3">
      <c r="A18" s="2" t="s">
        <v>53</v>
      </c>
      <c r="B18" s="28"/>
      <c r="C18" s="2" t="s">
        <v>10</v>
      </c>
      <c r="D18" s="7">
        <v>0.25</v>
      </c>
      <c r="E18" s="23">
        <f t="shared" ref="E18:E21" si="0">D18*B18</f>
        <v>0</v>
      </c>
    </row>
    <row r="19" spans="1:9" ht="21.6" thickTop="1" thickBot="1" x14ac:dyDescent="0.3">
      <c r="A19" s="2" t="s">
        <v>54</v>
      </c>
      <c r="B19" s="28"/>
      <c r="C19" s="2" t="s">
        <v>10</v>
      </c>
      <c r="D19" s="1">
        <v>1</v>
      </c>
      <c r="E19" s="23">
        <f t="shared" si="0"/>
        <v>0</v>
      </c>
    </row>
    <row r="20" spans="1:9" ht="31.8" thickTop="1" thickBot="1" x14ac:dyDescent="0.3">
      <c r="A20" s="2" t="s">
        <v>55</v>
      </c>
      <c r="B20" s="28"/>
      <c r="C20" s="2" t="s">
        <v>10</v>
      </c>
      <c r="D20" s="1">
        <v>1</v>
      </c>
      <c r="E20" s="23">
        <f t="shared" ref="E20" si="1">D20*B20</f>
        <v>0</v>
      </c>
    </row>
    <row r="21" spans="1:9" ht="21.6" thickTop="1" thickBot="1" x14ac:dyDescent="0.3">
      <c r="A21" s="8" t="s">
        <v>56</v>
      </c>
      <c r="B21" s="28"/>
      <c r="C21" s="2" t="s">
        <v>10</v>
      </c>
      <c r="D21" s="1">
        <v>1</v>
      </c>
      <c r="E21" s="23">
        <f t="shared" si="0"/>
        <v>0</v>
      </c>
    </row>
    <row r="22" spans="1:9" ht="31.8" thickTop="1" thickBot="1" x14ac:dyDescent="0.3">
      <c r="F22" s="29">
        <f>SUM(E18:E21)</f>
        <v>0</v>
      </c>
      <c r="G22" s="4" t="s">
        <v>13</v>
      </c>
      <c r="H22" s="9"/>
      <c r="I22" s="9"/>
    </row>
    <row r="23" spans="1:9" ht="10.8" thickTop="1" x14ac:dyDescent="0.25"/>
    <row r="24" spans="1:9" ht="30.6" x14ac:dyDescent="0.2">
      <c r="A24" s="4" t="s">
        <v>14</v>
      </c>
      <c r="G24" s="10"/>
    </row>
    <row r="25" spans="1:9" x14ac:dyDescent="0.2">
      <c r="A25" s="33" t="s">
        <v>58</v>
      </c>
      <c r="G25" s="10"/>
    </row>
    <row r="26" spans="1:9" ht="21" thickBot="1" x14ac:dyDescent="0.3">
      <c r="A26" s="2" t="s">
        <v>15</v>
      </c>
    </row>
    <row r="27" spans="1:9" ht="21.6" thickTop="1" thickBot="1" x14ac:dyDescent="0.3">
      <c r="A27" s="2" t="s">
        <v>16</v>
      </c>
      <c r="B27" s="28"/>
      <c r="C27" s="2" t="s">
        <v>17</v>
      </c>
      <c r="D27" s="1">
        <v>1500</v>
      </c>
      <c r="E27" s="35">
        <f>D27*B27</f>
        <v>0</v>
      </c>
      <c r="F27" s="2" t="s">
        <v>18</v>
      </c>
    </row>
    <row r="28" spans="1:9" ht="21.6" thickTop="1" thickBot="1" x14ac:dyDescent="0.3">
      <c r="A28" s="2" t="s">
        <v>19</v>
      </c>
      <c r="B28" s="28"/>
      <c r="C28" s="2" t="s">
        <v>17</v>
      </c>
      <c r="D28" s="1">
        <v>1500</v>
      </c>
      <c r="E28" s="35">
        <f>D28*B28</f>
        <v>0</v>
      </c>
      <c r="F28" s="2" t="s">
        <v>18</v>
      </c>
    </row>
    <row r="29" spans="1:9" ht="21.6" thickTop="1" thickBot="1" x14ac:dyDescent="0.3">
      <c r="A29" s="2" t="s">
        <v>20</v>
      </c>
      <c r="B29" s="28"/>
      <c r="C29" s="2" t="s">
        <v>17</v>
      </c>
      <c r="D29" s="1">
        <v>250</v>
      </c>
      <c r="E29" s="35">
        <f>D29*B29</f>
        <v>0</v>
      </c>
      <c r="F29" s="2" t="s">
        <v>18</v>
      </c>
    </row>
    <row r="30" spans="1:9" ht="21.6" thickTop="1" thickBot="1" x14ac:dyDescent="0.3">
      <c r="A30" s="2" t="s">
        <v>21</v>
      </c>
      <c r="B30" s="28"/>
      <c r="C30" s="2" t="s">
        <v>17</v>
      </c>
      <c r="D30" s="1">
        <v>250</v>
      </c>
      <c r="E30" s="35">
        <f>D30*B30</f>
        <v>0</v>
      </c>
      <c r="F30" s="2" t="s">
        <v>18</v>
      </c>
    </row>
    <row r="31" spans="1:9" ht="11.4" thickTop="1" thickBot="1" x14ac:dyDescent="0.3">
      <c r="E31" s="36"/>
    </row>
    <row r="32" spans="1:9" ht="33" customHeight="1" thickTop="1" thickBot="1" x14ac:dyDescent="0.3">
      <c r="A32" s="2" t="s">
        <v>22</v>
      </c>
      <c r="B32" s="34"/>
      <c r="C32" s="2" t="s">
        <v>23</v>
      </c>
      <c r="D32" s="1">
        <v>50000</v>
      </c>
      <c r="E32" s="35">
        <f>D32*(1+B32/100)</f>
        <v>50000</v>
      </c>
      <c r="F32" s="2" t="s">
        <v>24</v>
      </c>
    </row>
    <row r="33" spans="1:9" ht="33" customHeight="1" thickTop="1" thickBot="1" x14ac:dyDescent="0.3">
      <c r="A33" s="2" t="s">
        <v>25</v>
      </c>
      <c r="B33" s="34"/>
      <c r="C33" s="2" t="s">
        <v>23</v>
      </c>
      <c r="D33" s="1">
        <v>15000</v>
      </c>
      <c r="E33" s="35">
        <f t="shared" ref="E33:E34" si="2">D33*(1+B33/100)</f>
        <v>15000</v>
      </c>
      <c r="F33" s="2" t="s">
        <v>24</v>
      </c>
    </row>
    <row r="34" spans="1:9" ht="33" customHeight="1" thickTop="1" thickBot="1" x14ac:dyDescent="0.3">
      <c r="A34" s="2" t="s">
        <v>26</v>
      </c>
      <c r="B34" s="34"/>
      <c r="C34" s="2" t="s">
        <v>23</v>
      </c>
      <c r="D34" s="1">
        <v>25000</v>
      </c>
      <c r="E34" s="37">
        <f t="shared" si="2"/>
        <v>25000</v>
      </c>
      <c r="F34" s="2" t="s">
        <v>24</v>
      </c>
    </row>
    <row r="35" spans="1:9" ht="87" customHeight="1" thickTop="1" x14ac:dyDescent="0.25">
      <c r="A35" s="2" t="s">
        <v>27</v>
      </c>
      <c r="B35" s="24"/>
      <c r="E35" s="35">
        <f>SUM(E27:E34)</f>
        <v>90000</v>
      </c>
      <c r="F35" s="32"/>
    </row>
    <row r="36" spans="1:9" ht="12.75" customHeight="1" thickBot="1" x14ac:dyDescent="0.3">
      <c r="A36" s="33" t="s">
        <v>59</v>
      </c>
      <c r="B36" s="24"/>
      <c r="E36" s="11"/>
      <c r="F36" s="32"/>
      <c r="G36" s="4"/>
    </row>
    <row r="37" spans="1:9" ht="42" thickTop="1" thickBot="1" x14ac:dyDescent="0.3">
      <c r="A37" s="2" t="s">
        <v>61</v>
      </c>
      <c r="B37" s="34"/>
      <c r="C37" s="2" t="s">
        <v>23</v>
      </c>
      <c r="D37" s="1">
        <f>E35</f>
        <v>90000</v>
      </c>
      <c r="E37" s="23">
        <f>D37*(B37/100)</f>
        <v>0</v>
      </c>
      <c r="F37" s="2" t="s">
        <v>28</v>
      </c>
    </row>
    <row r="38" spans="1:9" ht="52.2" thickTop="1" thickBot="1" x14ac:dyDescent="0.3">
      <c r="F38" s="29">
        <f>E35+E37</f>
        <v>90000</v>
      </c>
      <c r="G38" s="4" t="s">
        <v>29</v>
      </c>
      <c r="H38" s="9"/>
      <c r="I38" s="9"/>
    </row>
    <row r="39" spans="1:9" ht="10.8" thickTop="1" x14ac:dyDescent="0.25">
      <c r="F39" s="32"/>
      <c r="G39" s="4"/>
      <c r="H39" s="9"/>
      <c r="I39" s="9"/>
    </row>
    <row r="40" spans="1:9" x14ac:dyDescent="0.25">
      <c r="A40" s="4" t="s">
        <v>30</v>
      </c>
    </row>
    <row r="41" spans="1:9" x14ac:dyDescent="0.25">
      <c r="A41" s="33" t="s">
        <v>58</v>
      </c>
    </row>
    <row r="42" spans="1:9" ht="20.399999999999999" x14ac:dyDescent="0.25">
      <c r="A42" s="2" t="s">
        <v>31</v>
      </c>
    </row>
    <row r="43" spans="1:9" ht="10.8" thickBot="1" x14ac:dyDescent="0.3">
      <c r="A43" s="2" t="s">
        <v>20</v>
      </c>
      <c r="B43" s="31">
        <f>B29</f>
        <v>0</v>
      </c>
      <c r="C43" s="2" t="s">
        <v>17</v>
      </c>
      <c r="D43" s="1">
        <v>100</v>
      </c>
      <c r="E43" s="23">
        <f>D43*B43</f>
        <v>0</v>
      </c>
    </row>
    <row r="44" spans="1:9" ht="11.4" thickTop="1" thickBot="1" x14ac:dyDescent="0.3">
      <c r="A44" s="2" t="s">
        <v>32</v>
      </c>
      <c r="B44" s="28"/>
      <c r="C44" s="2" t="s">
        <v>17</v>
      </c>
      <c r="D44" s="1">
        <v>500</v>
      </c>
      <c r="E44" s="23">
        <f>D44*B44</f>
        <v>0</v>
      </c>
      <c r="F44" s="12"/>
    </row>
    <row r="45" spans="1:9" ht="10.8" thickTop="1" x14ac:dyDescent="0.25">
      <c r="E45" s="11"/>
    </row>
    <row r="46" spans="1:9" ht="10.8" thickBot="1" x14ac:dyDescent="0.3">
      <c r="A46" s="2" t="s">
        <v>33</v>
      </c>
    </row>
    <row r="47" spans="1:9" ht="33" customHeight="1" thickTop="1" thickBot="1" x14ac:dyDescent="0.3">
      <c r="A47" s="2" t="s">
        <v>57</v>
      </c>
      <c r="B47" s="30"/>
      <c r="C47" s="2" t="s">
        <v>23</v>
      </c>
      <c r="D47" s="1">
        <v>50</v>
      </c>
      <c r="E47" s="23">
        <f>$B$44*(B47/100)*D47</f>
        <v>0</v>
      </c>
      <c r="F47" s="2" t="s">
        <v>24</v>
      </c>
    </row>
    <row r="48" spans="1:9" ht="33" customHeight="1" thickTop="1" thickBot="1" x14ac:dyDescent="0.3">
      <c r="A48" s="2" t="s">
        <v>34</v>
      </c>
      <c r="B48" s="30"/>
      <c r="C48" s="2" t="s">
        <v>23</v>
      </c>
      <c r="D48" s="1">
        <v>50</v>
      </c>
      <c r="E48" s="23">
        <f t="shared" ref="E48" si="3">$B$44*(B48/100)*D48</f>
        <v>0</v>
      </c>
      <c r="F48" s="2" t="s">
        <v>24</v>
      </c>
    </row>
    <row r="49" spans="1:9" ht="33" customHeight="1" thickTop="1" thickBot="1" x14ac:dyDescent="0.3">
      <c r="A49" s="2" t="s">
        <v>35</v>
      </c>
      <c r="B49" s="30"/>
      <c r="C49" s="2" t="s">
        <v>23</v>
      </c>
      <c r="D49" s="1">
        <v>25</v>
      </c>
      <c r="E49" s="23">
        <f>$B$44*(B49/100+1)*D49</f>
        <v>0</v>
      </c>
      <c r="F49" s="2" t="s">
        <v>24</v>
      </c>
    </row>
    <row r="50" spans="1:9" ht="33" customHeight="1" thickTop="1" thickBot="1" x14ac:dyDescent="0.3">
      <c r="A50" s="2" t="s">
        <v>36</v>
      </c>
      <c r="B50" s="30"/>
      <c r="C50" s="2" t="s">
        <v>23</v>
      </c>
      <c r="D50" s="1">
        <v>25</v>
      </c>
      <c r="E50" s="23">
        <f>$B$44*(B50/100+1)*D50</f>
        <v>0</v>
      </c>
      <c r="F50" s="2" t="s">
        <v>24</v>
      </c>
    </row>
    <row r="51" spans="1:9" ht="10.8" thickTop="1" x14ac:dyDescent="0.25"/>
    <row r="52" spans="1:9" ht="33" customHeight="1" x14ac:dyDescent="0.25">
      <c r="A52" s="2" t="s">
        <v>26</v>
      </c>
      <c r="B52" s="23">
        <f>B34</f>
        <v>0</v>
      </c>
      <c r="C52" s="2" t="s">
        <v>23</v>
      </c>
      <c r="D52" s="1">
        <v>10000</v>
      </c>
      <c r="E52" s="23">
        <f>D52*(1+B52/100)</f>
        <v>10000</v>
      </c>
      <c r="F52" s="2" t="s">
        <v>24</v>
      </c>
    </row>
    <row r="53" spans="1:9" ht="33" customHeight="1" x14ac:dyDescent="0.25">
      <c r="A53" s="2" t="s">
        <v>22</v>
      </c>
      <c r="B53" s="23">
        <f>B32</f>
        <v>0</v>
      </c>
      <c r="C53" s="2" t="s">
        <v>23</v>
      </c>
      <c r="D53" s="1">
        <v>5000</v>
      </c>
      <c r="E53" s="38">
        <f>D53*(1+B53/100)</f>
        <v>5000</v>
      </c>
      <c r="F53" s="2" t="s">
        <v>24</v>
      </c>
    </row>
    <row r="54" spans="1:9" ht="20.399999999999999" x14ac:dyDescent="0.25">
      <c r="A54" s="2" t="s">
        <v>37</v>
      </c>
      <c r="B54" s="11"/>
      <c r="E54" s="35">
        <f>SUM(E43:E53)</f>
        <v>15000</v>
      </c>
      <c r="F54" s="32"/>
    </row>
    <row r="55" spans="1:9" x14ac:dyDescent="0.25">
      <c r="A55" s="33" t="s">
        <v>60</v>
      </c>
      <c r="B55" s="11"/>
      <c r="E55" s="35"/>
      <c r="F55" s="32"/>
    </row>
    <row r="56" spans="1:9" ht="41.4" thickBot="1" x14ac:dyDescent="0.3">
      <c r="A56" s="2" t="s">
        <v>61</v>
      </c>
      <c r="B56" s="23">
        <f>B37</f>
        <v>0</v>
      </c>
      <c r="C56" s="2" t="s">
        <v>23</v>
      </c>
      <c r="D56" s="1">
        <f>E54</f>
        <v>15000</v>
      </c>
      <c r="E56" s="23">
        <f>D56*(B56/100)</f>
        <v>0</v>
      </c>
      <c r="F56" s="2" t="s">
        <v>38</v>
      </c>
    </row>
    <row r="57" spans="1:9" ht="21.6" thickTop="1" thickBot="1" x14ac:dyDescent="0.3">
      <c r="F57" s="29">
        <f>E54+E56</f>
        <v>15000</v>
      </c>
      <c r="G57" s="4" t="s">
        <v>39</v>
      </c>
      <c r="H57" s="9"/>
      <c r="I57" s="9"/>
    </row>
    <row r="58" spans="1:9" ht="10.8" thickTop="1" x14ac:dyDescent="0.25"/>
    <row r="59" spans="1:9" ht="10.8" thickBot="1" x14ac:dyDescent="0.3"/>
    <row r="60" spans="1:9" ht="11.4" thickTop="1" thickBot="1" x14ac:dyDescent="0.3">
      <c r="C60" s="9" t="s">
        <v>40</v>
      </c>
      <c r="F60" s="29">
        <f>F15+F22+F38+F57</f>
        <v>105000</v>
      </c>
      <c r="G60" s="5" t="s">
        <v>41</v>
      </c>
      <c r="H60" s="9"/>
      <c r="I60" s="9"/>
    </row>
    <row r="61" spans="1:9" ht="11.4" thickTop="1" thickBot="1" x14ac:dyDescent="0.3">
      <c r="C61" s="9" t="s">
        <v>42</v>
      </c>
      <c r="F61" s="29">
        <f>1.21*F60</f>
        <v>127050</v>
      </c>
      <c r="G61" s="5" t="s">
        <v>43</v>
      </c>
      <c r="H61" s="9"/>
      <c r="I61" s="9"/>
    </row>
    <row r="62" spans="1:9" ht="10.8" thickTop="1" x14ac:dyDescent="0.25"/>
    <row r="63" spans="1:9" x14ac:dyDescent="0.25"/>
    <row r="64" spans="1:9" x14ac:dyDescent="0.25"/>
    <row r="65" spans="1:9" x14ac:dyDescent="0.25"/>
    <row r="66" spans="1:9" x14ac:dyDescent="0.25">
      <c r="A66" s="13"/>
      <c r="B66" s="13"/>
      <c r="C66" s="13"/>
      <c r="D66" s="14"/>
      <c r="E66" s="13"/>
      <c r="F66" s="13"/>
    </row>
    <row r="67" spans="1:9" x14ac:dyDescent="0.25">
      <c r="A67" s="13"/>
      <c r="B67" s="13"/>
      <c r="C67" s="13"/>
      <c r="D67" s="14"/>
      <c r="E67" s="13"/>
      <c r="F67" s="13"/>
    </row>
    <row r="68" spans="1:9" s="15" customFormat="1" ht="12.6" x14ac:dyDescent="0.25">
      <c r="A68" s="13"/>
      <c r="B68" s="13"/>
      <c r="C68" s="13"/>
      <c r="D68" s="14"/>
      <c r="E68" s="13"/>
      <c r="F68" s="13"/>
      <c r="G68" s="2"/>
      <c r="H68" s="2"/>
      <c r="I68" s="2"/>
    </row>
    <row r="69" spans="1:9" x14ac:dyDescent="0.25">
      <c r="A69" s="13"/>
      <c r="B69" s="13"/>
      <c r="C69" s="13"/>
      <c r="D69" s="14"/>
      <c r="E69" s="13"/>
      <c r="F69" s="13"/>
    </row>
    <row r="70" spans="1:9" x14ac:dyDescent="0.25">
      <c r="A70" s="13"/>
      <c r="B70" s="13"/>
      <c r="C70" s="13"/>
      <c r="D70" s="14"/>
      <c r="E70" s="13"/>
      <c r="F70" s="13"/>
    </row>
    <row r="71" spans="1:9" ht="12.6" x14ac:dyDescent="0.25">
      <c r="A71" s="16" t="s">
        <v>44</v>
      </c>
      <c r="B71" s="16"/>
      <c r="C71" s="16"/>
      <c r="D71" s="17" t="s">
        <v>45</v>
      </c>
      <c r="E71" s="16"/>
      <c r="F71" s="16"/>
      <c r="G71" s="15"/>
      <c r="H71" s="15"/>
      <c r="I71" s="15"/>
    </row>
    <row r="72" spans="1:9" x14ac:dyDescent="0.25">
      <c r="A72" s="13"/>
      <c r="B72" s="13"/>
      <c r="C72" s="13"/>
      <c r="D72" s="18"/>
      <c r="E72" s="13"/>
      <c r="F72" s="13"/>
    </row>
    <row r="73" spans="1:9" x14ac:dyDescent="0.25">
      <c r="A73" s="13"/>
      <c r="B73" s="13"/>
      <c r="C73" s="13"/>
      <c r="D73" s="18"/>
      <c r="E73" s="13"/>
      <c r="F73" s="13"/>
    </row>
    <row r="74" spans="1:9" s="15" customFormat="1" ht="12.6" x14ac:dyDescent="0.25">
      <c r="A74" s="19"/>
      <c r="B74" s="19"/>
      <c r="C74" s="13"/>
      <c r="D74" s="20"/>
      <c r="E74" s="19"/>
      <c r="F74" s="19"/>
      <c r="G74" s="2"/>
      <c r="H74" s="2"/>
      <c r="I74" s="2"/>
    </row>
    <row r="75" spans="1:9" x14ac:dyDescent="0.25">
      <c r="A75" s="13"/>
      <c r="B75" s="13"/>
      <c r="C75" s="13"/>
      <c r="D75" s="18"/>
      <c r="E75" s="13"/>
      <c r="F75" s="13"/>
    </row>
    <row r="76" spans="1:9" x14ac:dyDescent="0.25">
      <c r="A76" s="13"/>
      <c r="B76" s="13"/>
      <c r="C76" s="13"/>
      <c r="D76" s="18"/>
      <c r="E76" s="13"/>
      <c r="F76" s="13"/>
    </row>
    <row r="77" spans="1:9" ht="12.6" x14ac:dyDescent="0.25">
      <c r="A77" s="16" t="s">
        <v>46</v>
      </c>
      <c r="B77" s="16"/>
      <c r="C77" s="16"/>
      <c r="D77" s="17" t="s">
        <v>47</v>
      </c>
      <c r="E77" s="16"/>
      <c r="F77" s="16"/>
      <c r="G77" s="15"/>
      <c r="H77" s="15"/>
      <c r="I77" s="15"/>
    </row>
    <row r="78" spans="1:9" x14ac:dyDescent="0.25">
      <c r="A78" s="13"/>
      <c r="B78" s="13"/>
      <c r="C78" s="13"/>
      <c r="D78" s="14"/>
      <c r="E78" s="13"/>
      <c r="F78" s="13"/>
    </row>
    <row r="79" spans="1:9" x14ac:dyDescent="0.25">
      <c r="A79" s="13"/>
      <c r="B79" s="13"/>
      <c r="C79" s="13"/>
      <c r="D79" s="14"/>
      <c r="E79" s="13"/>
      <c r="F79" s="13"/>
    </row>
    <row r="80" spans="1:9" x14ac:dyDescent="0.25">
      <c r="A80" s="19"/>
      <c r="B80" s="19"/>
      <c r="C80" s="13"/>
      <c r="D80" s="20"/>
      <c r="E80" s="19"/>
      <c r="F80" s="19"/>
    </row>
    <row r="81" spans="1:6" x14ac:dyDescent="0.25">
      <c r="A81" s="13"/>
      <c r="B81" s="13"/>
      <c r="C81" s="13"/>
      <c r="D81" s="14"/>
      <c r="E81" s="13"/>
      <c r="F81" s="13"/>
    </row>
    <row r="82" spans="1:6" x14ac:dyDescent="0.25">
      <c r="A82" s="13"/>
      <c r="B82" s="13"/>
      <c r="C82" s="13"/>
      <c r="D82" s="14"/>
      <c r="E82" s="13"/>
      <c r="F82" s="13"/>
    </row>
    <row r="83" spans="1:6" x14ac:dyDescent="0.25">
      <c r="A83" s="13"/>
      <c r="B83" s="13"/>
      <c r="C83" s="13"/>
      <c r="D83" s="14"/>
      <c r="E83" s="13"/>
      <c r="F83" s="13"/>
    </row>
    <row r="84" spans="1:6" x14ac:dyDescent="0.25">
      <c r="A84" s="13"/>
      <c r="B84" s="13"/>
      <c r="C84" s="13"/>
      <c r="D84" s="14"/>
      <c r="E84" s="13"/>
      <c r="F84" s="13"/>
    </row>
    <row r="85" spans="1:6" ht="13.8" x14ac:dyDescent="0.2">
      <c r="A85" s="21"/>
      <c r="B85" s="13"/>
      <c r="C85" s="13"/>
      <c r="D85" s="22"/>
      <c r="E85" s="13"/>
      <c r="F85" s="13"/>
    </row>
    <row r="86" spans="1:6" x14ac:dyDescent="0.25"/>
  </sheetData>
  <sheetProtection algorithmName="SHA-512" hashValue="lgyjdCznK8y+i8OqzeWHEIWx4atAaRoMvgAHgRC/fiC29g+oJGumZe8nkmTM5SOV62XFC+UURmLKbG4VlDkS7A==" saltValue="F4Da5VKKa3dZ3oHofrgdNw==" spinCount="100000" sheet="1" selectLockedCells="1"/>
  <mergeCells count="5">
    <mergeCell ref="B2:D2"/>
    <mergeCell ref="B3:D3"/>
    <mergeCell ref="B11:H11"/>
    <mergeCell ref="B15:D15"/>
    <mergeCell ref="A1:F1"/>
  </mergeCells>
  <pageMargins left="0.70866141732283472" right="0.70866141732283472" top="0.31496062992125984" bottom="0.74803149606299213" header="0.31496062992125984" footer="0.31496062992125984"/>
  <pageSetup paperSize="8" scale="91" fitToHeight="0" orientation="portrait" r:id="rId1"/>
  <headerFooter scaleWithDoc="0">
    <oddFooter>&amp;C&amp;"Verdana,Standaard"&amp;K03+000Pagina &amp;P van &amp;N</oddFooter>
  </headerFooter>
  <rowBreaks count="1" manualBreakCount="1">
    <brk id="38" max="7"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D2F6C-2D39-40CA-92A9-79FBD3BEE6BF}">
  <dimension ref="A1"/>
  <sheetViews>
    <sheetView workbookViewId="0"/>
  </sheetViews>
  <sheetFormatPr defaultRowHeight="13.2" x14ac:dyDescent="0.25"/>
  <sheetData>
    <row r="1" spans="1:1" x14ac:dyDescent="0.25">
      <c r="A1" t="s">
        <v>48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d257fa5-78bd-40a7-bb64-c1f740162852" xsi:nil="true"/>
    <lcf76f155ced4ddcb4097134ff3c332f xmlns="84dc6d73-b22b-455c-ba07-77676753e624">
      <Terms xmlns="http://schemas.microsoft.com/office/infopath/2007/PartnerControls"/>
    </lcf76f155ced4ddcb4097134ff3c332f>
    <Bestandslocatie xmlns="84dc6d73-b22b-455c-ba07-77676753e62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300756ED510694C8F94026A806E3416" ma:contentTypeVersion="20" ma:contentTypeDescription="Een nieuw document maken." ma:contentTypeScope="" ma:versionID="82865d264775399c1827f63aaad7badb">
  <xsd:schema xmlns:xsd="http://www.w3.org/2001/XMLSchema" xmlns:xs="http://www.w3.org/2001/XMLSchema" xmlns:p="http://schemas.microsoft.com/office/2006/metadata/properties" xmlns:ns2="84dc6d73-b22b-455c-ba07-77676753e624" xmlns:ns3="2d257fa5-78bd-40a7-bb64-c1f740162852" targetNamespace="http://schemas.microsoft.com/office/2006/metadata/properties" ma:root="true" ma:fieldsID="dffa0ae0347cefac7fe865bebec0f3af" ns2:_="" ns3:_="">
    <xsd:import namespace="84dc6d73-b22b-455c-ba07-77676753e624"/>
    <xsd:import namespace="2d257fa5-78bd-40a7-bb64-c1f740162852"/>
    <xsd:element name="properties">
      <xsd:complexType>
        <xsd:sequence>
          <xsd:element name="documentManagement">
            <xsd:complexType>
              <xsd:all>
                <xsd:element ref="ns2:Bestandslocatie" minOccurs="0"/>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Tags" minOccurs="0"/>
                <xsd:element ref="ns2:MediaServiceOCR" minOccurs="0"/>
                <xsd:element ref="ns2:MediaServiceAutoKeyPoints" minOccurs="0"/>
                <xsd:element ref="ns2:MediaServiceKeyPoints" minOccurs="0"/>
                <xsd:element ref="ns2:Bestandslocatie_x003a_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dc6d73-b22b-455c-ba07-77676753e624" elementFormDefault="qualified">
    <xsd:import namespace="http://schemas.microsoft.com/office/2006/documentManagement/types"/>
    <xsd:import namespace="http://schemas.microsoft.com/office/infopath/2007/PartnerControls"/>
    <xsd:element name="Bestandslocatie" ma:index="2" nillable="true" ma:displayName="Bestandslocatie" ma:list="{51bc6075-3d0e-40ed-9cc2-9742d88a5826}" ma:internalName="Bestandslocatie" ma:readOnly="false" ma:showField="ComplianceAssetId">
      <xsd:simpleType>
        <xsd:restriction base="dms:Lookup"/>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Location" ma:hidden="true"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OCR" ma:index="17" nillable="true" ma:displayName="Extracted Text" ma:hidden="true" ma:internalName="MediaServiceOCR" ma:readOnly="true">
      <xsd:simpleType>
        <xsd:restriction base="dms:Note"/>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hidden="true" ma:internalName="MediaServiceKeyPoints" ma:readOnly="true">
      <xsd:simpleType>
        <xsd:restriction base="dms:Note"/>
      </xsd:simpleType>
    </xsd:element>
    <xsd:element name="Bestandslocatie_x003a_Location" ma:index="21" nillable="true" ma:displayName="Bestandslocatie:Location" ma:hidden="true" ma:list="{51bc6075-3d0e-40ed-9cc2-9742d88a5826}" ma:internalName="Bestandslocatie_x003a_Location" ma:readOnly="true" ma:showField="MediaServiceLocation" ma:web="2d257fa5-78bd-40a7-bb64-c1f740162852">
      <xsd:simpleType>
        <xsd:restriction base="dms:Lookup"/>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5d6f8f8d-0aef-4fe4-9bb9-8ba8984980e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d257fa5-78bd-40a7-bb64-c1f740162852" elementFormDefault="qualified">
    <xsd:import namespace="http://schemas.microsoft.com/office/2006/documentManagement/types"/>
    <xsd:import namespace="http://schemas.microsoft.com/office/infopath/2007/PartnerControls"/>
    <xsd:element name="SharedWithUsers" ma:index="14"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hidden="true" ma:internalName="SharedWithDetails" ma:readOnly="true">
      <xsd:simpleType>
        <xsd:restriction base="dms:Note"/>
      </xsd:simpleType>
    </xsd:element>
    <xsd:element name="TaxCatchAll" ma:index="25" nillable="true" ma:displayName="Taxonomy Catch All Column" ma:hidden="true" ma:list="{6cab5e3a-6437-487f-ba21-cbb969178889}" ma:internalName="TaxCatchAll" ma:showField="CatchAllData" ma:web="2d257fa5-78bd-40a7-bb64-c1f7401628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D94A02-7F85-4A40-A338-8A2FD41A956C}">
  <ds:schemaRefs>
    <ds:schemaRef ds:uri="84dc6d73-b22b-455c-ba07-77676753e624"/>
    <ds:schemaRef ds:uri="http://schemas.microsoft.com/office/2006/documentManagement/types"/>
    <ds:schemaRef ds:uri="2d257fa5-78bd-40a7-bb64-c1f740162852"/>
    <ds:schemaRef ds:uri="http://purl.org/dc/elements/1.1/"/>
    <ds:schemaRef ds:uri="http://schemas.openxmlformats.org/package/2006/metadata/core-properties"/>
    <ds:schemaRef ds:uri="http://schemas.microsoft.com/office/infopath/2007/PartnerControls"/>
    <ds:schemaRef ds:uri="http://purl.org/dc/term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71D909C1-3E65-4689-B702-AED65E93DD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dc6d73-b22b-455c-ba07-77676753e624"/>
    <ds:schemaRef ds:uri="2d257fa5-78bd-40a7-bb64-c1f7401628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D7AD1D3-013C-48F3-BBEB-7BDA0D14E5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Bijlage xx Prijzenblad</vt:lpstr>
      <vt:lpstr>Installatiebestanden</vt:lpstr>
      <vt:lpstr>'Bijlage xx 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wdeboer</dc:creator>
  <cp:keywords/>
  <dc:description/>
  <cp:lastModifiedBy>Sjoerd IJpma</cp:lastModifiedBy>
  <cp:revision/>
  <dcterms:created xsi:type="dcterms:W3CDTF">2021-02-05T15:07:19Z</dcterms:created>
  <dcterms:modified xsi:type="dcterms:W3CDTF">2023-05-23T17:19:38Z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0x010100D300756ED510694C8F94026A806E3416</vt:lpwstr>
  </property>
  <property fmtid="{D5CDD505-2E9C-101B-9397-08002B2CF9AE}" pid="3" name="MediaServiceImageTags">
    <vt:lpwstr/>
  </property>
</Properties>
</file>