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https://ggdghornederland.sharepoint.com/sites/ContractmanagementIV/Shared Documents/General/4. Inkoop/Inkooptrajecten/EA/2023/EA-Kantoorautomatisering-PPM-115/05. Publicatie voorbereiden/EA KA Publicatieset/"/>
    </mc:Choice>
  </mc:AlternateContent>
  <xr:revisionPtr revIDLastSave="181" documentId="8_{8B667F4E-F319-4768-AF48-9ACA190A56B9}" xr6:coauthVersionLast="47" xr6:coauthVersionMax="47" xr10:uidLastSave="{E0690D77-62FC-457F-9CF0-3D66D2990C84}"/>
  <bookViews>
    <workbookView xWindow="-120" yWindow="-120" windowWidth="29040" windowHeight="17640" tabRatio="795" activeTab="1" xr2:uid="{00000000-000D-0000-FFFF-FFFF00000000}"/>
  </bookViews>
  <sheets>
    <sheet name="Structuur" sheetId="11" r:id="rId1"/>
    <sheet name="Algemene eisen" sheetId="3" r:id="rId2"/>
    <sheet name="Inkoop en CM" sheetId="5" r:id="rId3"/>
    <sheet name="Beheer en Onderhoud" sheetId="9" r:id="rId4"/>
    <sheet name="Parameters" sheetId="2" state="hidden" r:id="rId5"/>
  </sheets>
  <externalReferences>
    <externalReference r:id="rId6"/>
  </externalReferences>
  <definedNames>
    <definedName name="_xlnm._FilterDatabase" localSheetId="1" hidden="1">'Algemene eisen'!#REF!</definedName>
    <definedName name="_xlnm._FilterDatabase" localSheetId="3" hidden="1">'Beheer en Onderhoud'!#REF!</definedName>
    <definedName name="_xlnm._FilterDatabase" localSheetId="2" hidden="1">'Inkoop en CM'!#REF!</definedName>
    <definedName name="Betrouwbaarheid">[1]Parameters!$C$21</definedName>
    <definedName name="Beveiligbaarheid">[1]Parameters!$C$26</definedName>
    <definedName name="Bruikbaarheid">[1]Parameters!$C$14</definedName>
    <definedName name="Functioneel">[1]Parameters!$C$3</definedName>
    <definedName name="Ja_Nee">Parameters!$A$4:$A$6</definedName>
    <definedName name="Onderhoudbaarheid">[1]Parameters!$C$32</definedName>
    <definedName name="Overdraagbaarheid">[1]Parameters!$C$38</definedName>
    <definedName name="Prestatie">[1]Parameters!$C$7</definedName>
    <definedName name="Uitwisselbaarheid">[1]Parameters!$C$11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J101" i="5"/>
  <c r="J31" i="9"/>
  <c r="J36" i="9"/>
  <c r="J35" i="9"/>
  <c r="J20" i="9"/>
  <c r="J19" i="9"/>
  <c r="J18" i="9"/>
  <c r="J17" i="9"/>
  <c r="J16" i="9"/>
  <c r="J34" i="9"/>
  <c r="J33" i="9"/>
  <c r="J32" i="9"/>
  <c r="J14" i="9"/>
  <c r="J13" i="9"/>
  <c r="J12" i="9"/>
  <c r="J11" i="9"/>
  <c r="J15" i="9"/>
  <c r="J30" i="9"/>
  <c r="J29" i="9"/>
  <c r="J28" i="9"/>
  <c r="J10" i="9"/>
  <c r="J9" i="9"/>
  <c r="J27" i="9"/>
  <c r="J26" i="9"/>
  <c r="J25" i="9"/>
  <c r="J87" i="5"/>
  <c r="J88" i="5"/>
  <c r="J89" i="5"/>
  <c r="J90" i="5"/>
  <c r="J91" i="5"/>
  <c r="J92" i="5"/>
  <c r="J93" i="5"/>
  <c r="J94" i="5"/>
  <c r="J95" i="5"/>
  <c r="J96" i="5"/>
  <c r="J97" i="5"/>
  <c r="J98" i="5"/>
  <c r="J99" i="5"/>
  <c r="J100" i="5"/>
  <c r="J102" i="5"/>
  <c r="J103" i="5"/>
  <c r="J86" i="5"/>
  <c r="J23" i="9" l="1"/>
  <c r="J7" i="9"/>
  <c r="J85" i="5"/>
  <c r="I24" i="3"/>
  <c r="F24" i="3"/>
  <c r="J60" i="5"/>
  <c r="J61" i="5"/>
  <c r="J62" i="5"/>
  <c r="J63" i="5"/>
  <c r="J64" i="5"/>
  <c r="J65" i="5"/>
  <c r="J66" i="5"/>
  <c r="J67" i="5"/>
  <c r="J68" i="5"/>
  <c r="J69" i="5"/>
  <c r="J70" i="5"/>
  <c r="J71" i="5"/>
  <c r="J72" i="5"/>
  <c r="J73" i="5"/>
  <c r="J74" i="5"/>
  <c r="J75" i="5"/>
  <c r="J76" i="5"/>
  <c r="J77" i="5"/>
  <c r="J78" i="5"/>
  <c r="J79" i="5"/>
  <c r="J80" i="5"/>
  <c r="J59" i="5"/>
  <c r="J58" i="5"/>
  <c r="G44" i="5"/>
  <c r="J44" i="5"/>
  <c r="J53" i="5"/>
  <c r="J54" i="5"/>
  <c r="J55" i="5"/>
  <c r="J43" i="5"/>
  <c r="G43" i="5"/>
  <c r="J52" i="5"/>
  <c r="J51" i="5"/>
  <c r="G42" i="5"/>
  <c r="J42" i="5"/>
  <c r="G33" i="5"/>
  <c r="J33" i="5"/>
  <c r="G9" i="5"/>
  <c r="J9" i="5"/>
  <c r="G10" i="5"/>
  <c r="J10" i="5"/>
  <c r="G11" i="5"/>
  <c r="J11" i="5"/>
  <c r="G12" i="5"/>
  <c r="J12" i="5"/>
  <c r="G13" i="5"/>
  <c r="J13" i="5"/>
  <c r="G14" i="5"/>
  <c r="J14" i="5"/>
  <c r="G15" i="5"/>
  <c r="J15" i="5"/>
  <c r="J56" i="5"/>
  <c r="G16" i="5"/>
  <c r="J16" i="5"/>
  <c r="G17" i="5"/>
  <c r="J17" i="5"/>
  <c r="G18" i="5"/>
  <c r="J18" i="5"/>
  <c r="G19" i="5"/>
  <c r="J19" i="5"/>
  <c r="G20" i="5"/>
  <c r="J20" i="5"/>
  <c r="G21" i="5"/>
  <c r="J21" i="5"/>
  <c r="G22" i="5"/>
  <c r="J22" i="5"/>
  <c r="G23" i="5"/>
  <c r="J23" i="5"/>
  <c r="G24" i="5"/>
  <c r="J24" i="5"/>
  <c r="G25" i="5"/>
  <c r="J25" i="5"/>
  <c r="G26" i="5"/>
  <c r="J26" i="5"/>
  <c r="G27" i="5"/>
  <c r="J27" i="5"/>
  <c r="G28" i="5"/>
  <c r="J28" i="5"/>
  <c r="G29" i="5"/>
  <c r="J29" i="5"/>
  <c r="G30" i="5"/>
  <c r="J30" i="5"/>
  <c r="G40" i="5"/>
  <c r="J40" i="5"/>
  <c r="G41" i="5"/>
  <c r="J41" i="5"/>
  <c r="G31" i="5"/>
  <c r="J31" i="5"/>
  <c r="G32" i="5"/>
  <c r="J32" i="5"/>
  <c r="I32" i="3"/>
  <c r="F32" i="3"/>
  <c r="I31" i="3"/>
  <c r="F31" i="3"/>
  <c r="I30" i="3"/>
  <c r="F30" i="3"/>
  <c r="F12" i="3"/>
  <c r="I12" i="3"/>
  <c r="F13" i="3"/>
  <c r="I13" i="3"/>
  <c r="F14" i="3"/>
  <c r="I14" i="3"/>
  <c r="F15" i="3"/>
  <c r="I15" i="3"/>
  <c r="F16" i="3"/>
  <c r="I16" i="3"/>
  <c r="F17" i="3"/>
  <c r="I17" i="3"/>
  <c r="F18" i="3"/>
  <c r="I18" i="3"/>
  <c r="I11" i="3"/>
  <c r="I10" i="3"/>
  <c r="J83" i="5" l="1"/>
  <c r="J57" i="5" l="1"/>
  <c r="J46" i="5"/>
  <c r="J34" i="5"/>
  <c r="J45" i="5"/>
  <c r="J39" i="5"/>
  <c r="I29" i="3"/>
  <c r="I9" i="3"/>
  <c r="J49" i="5" l="1"/>
  <c r="J37" i="5"/>
  <c r="J7" i="5"/>
  <c r="G39" i="5" l="1"/>
  <c r="F29" i="3" l="1"/>
  <c r="F9" i="3"/>
  <c r="I27" i="3" l="1"/>
  <c r="I7" i="3"/>
  <c r="I22" i="3"/>
  <c r="G34" i="5"/>
  <c r="G46" i="5"/>
  <c r="G45" i="5"/>
</calcChain>
</file>

<file path=xl/sharedStrings.xml><?xml version="1.0" encoding="utf-8"?>
<sst xmlns="http://schemas.openxmlformats.org/spreadsheetml/2006/main" count="573" uniqueCount="345">
  <si>
    <t>Algemene eisen</t>
  </si>
  <si>
    <t>Legenda Prioritering (kolom Prio):</t>
  </si>
  <si>
    <t>Weging</t>
  </si>
  <si>
    <t>Score</t>
  </si>
  <si>
    <t xml:space="preserve"> - zeer belangrijk: met deze eisen is de Opdrachtnemer akkoord (dit zijn de knock-outs)</t>
  </si>
  <si>
    <t>K.O.</t>
  </si>
  <si>
    <t>oké</t>
  </si>
  <si>
    <t>Algemeen --&gt; Algemeen</t>
  </si>
  <si>
    <t>Als Opdrachtgever wil ik eisen hebben die gelden voor alle aanbestedingen die worden gepubliceerd zodat ik eenduidigheid heb over alle aanbestedingen en volledig ben voor belangrijke, overal toepasbare, eisen.</t>
  </si>
  <si>
    <t>Totaalscore:</t>
  </si>
  <si>
    <t>Nr.</t>
  </si>
  <si>
    <t>Titel</t>
  </si>
  <si>
    <t>Omschrijving</t>
  </si>
  <si>
    <t>Prio</t>
  </si>
  <si>
    <t>Nieuwe of 
bestaande 
functionaliteit</t>
  </si>
  <si>
    <t>Indien akkoord invullen met x</t>
  </si>
  <si>
    <t>AL-01</t>
  </si>
  <si>
    <t>Uitvoering in Nederlands</t>
  </si>
  <si>
    <t>Alle medewerkers van Opdrachtnemer die zorgdragen voor de uitvoering van de Opdracht dienen de Nederlandse taal in woord en geschrift zodanig te beheersen, dat communicatie zonder problemen mogelijk is met medewerkers die alleen de Nederlandse taal machtig zijn.</t>
  </si>
  <si>
    <t>AL-02</t>
  </si>
  <si>
    <t>Correspondentie in Nederlands</t>
  </si>
  <si>
    <t>Alle correspondentie tussen Opdrachtnemer en Opdrachtnemer vindt plaats in de Nederlandse taal;</t>
  </si>
  <si>
    <t>AL-03</t>
  </si>
  <si>
    <t>Transparantie in kosten</t>
  </si>
  <si>
    <t>Opdrachtnemer dient te allen tijde transparant te zijn over de kosten van het aangeboden dienst/levering.</t>
  </si>
  <si>
    <t>AL-04</t>
  </si>
  <si>
    <t>Gezamenlijke evaluatie</t>
  </si>
  <si>
    <r>
      <t>Opdrachtnemer werkt mee aan een gezamenlijke schriftelijke evaluatie aan het eind van elk</t>
    </r>
    <r>
      <rPr>
        <sz val="10"/>
        <color rgb="FFFF0000"/>
        <rFont val="Calibri"/>
        <family val="2"/>
        <scheme val="minor"/>
      </rPr>
      <t>e</t>
    </r>
    <r>
      <rPr>
        <sz val="10"/>
        <color theme="1"/>
        <rFont val="Calibri"/>
        <family val="2"/>
        <scheme val="minor"/>
      </rPr>
      <t xml:space="preserve"> uitgevoerde Nadere Opdracht.</t>
    </r>
  </si>
  <si>
    <t>AL-05</t>
  </si>
  <si>
    <t>Jaarlijkse evaluatie</t>
  </si>
  <si>
    <t>Jaarlijks vindt er een evaluatiegesprek plaats tussen de aangewezen contactpersoon van de Opdrachtnemer en Opdrachtgever over de samenwerking tussen beide partijen.</t>
  </si>
  <si>
    <t>AL-06</t>
  </si>
  <si>
    <t>Kosten Nadere offerte</t>
  </si>
  <si>
    <t>Al het benodigde voorbereidende werk (o.a. inhoudelijk vooronderzoek, activiteiten nodig ter voorbereiding van een Nadere Offerte) om een Nadere Offerte aan te kunnen bieden wordt niet door Opdrachtgever vergoed.</t>
  </si>
  <si>
    <t>AL-09</t>
  </si>
  <si>
    <t>Werklocatie</t>
  </si>
  <si>
    <t>Opdrachtnemer werkt óf op een door Opdrachtgever aangewezen locatie óf op eigen locatie afhankelijk van de wens van Opdrachtgever.</t>
  </si>
  <si>
    <t>AL-10</t>
  </si>
  <si>
    <t>MS Teams</t>
  </si>
  <si>
    <t>De opdrachtnemer heeft goed functionerende mogelijkheden om te videovergaderen via MS Teams met Opdrachtgever en andere betrokkenen.</t>
  </si>
  <si>
    <t>AL-11</t>
  </si>
  <si>
    <t>Toegang informatie Overeenkomst</t>
  </si>
  <si>
    <t>Opdrachtgever heeft zonder toestemming van de Opdrachtnemer toegang tot alle informatie met betrekking tot de Overeenkomst.</t>
  </si>
  <si>
    <t>AL-12</t>
  </si>
  <si>
    <t>Prijzen exclusief BTW</t>
  </si>
  <si>
    <t>Alle aangeboden prijzen, tarieven en kosten zijn vermeld in euro’s, zoveel mogelijk gespecificeerd, exclusief btw.</t>
  </si>
  <si>
    <t>Algemeen -&gt; Communicatie</t>
  </si>
  <si>
    <t>AC-01</t>
  </si>
  <si>
    <t>Gebruik naam, logo of beeldmerk</t>
  </si>
  <si>
    <t>Het gebruik van en publicatie van de naam, het logo of beeldmerk van Opdrachtgever door Opdrachtnemer, zijn Onderaannemers, leveranciers en samenwerkingspartners, is niet toegestaan zonder nadrukkelijke en schriftelijke toestemming van de communicatieafdeling van Opdrachtgever. Dit behelst onder meer, maar niet uitsluitend, websites, presentaties en folders van deze partijen.
Aanvragen voor logogebruik (en het eventueel ontvangen van een correct logobestand) kan bij Team Communicatie: communicatie@ggdghor.nl.</t>
  </si>
  <si>
    <t>Algemeen -&gt; Kwaliteit</t>
  </si>
  <si>
    <t>AK-01</t>
  </si>
  <si>
    <t>ISO 27001</t>
  </si>
  <si>
    <t>Opdrachtnemer en onderaannemers die werkzaamheden uitvoeren voor de Opdrachtgever in het kader van de Opdracht beschikken over een geldig ISO 27001 certificaat.</t>
  </si>
  <si>
    <t>AK-02</t>
  </si>
  <si>
    <t>Europese Economische Ruimte (EER)</t>
  </si>
  <si>
    <t>Alle opslag en verwerking van gegevens vindt plaats binnen de Europese Economische Ruimte (EER) en conform de geldende Europese wetgeving.</t>
  </si>
  <si>
    <t>AK-03</t>
  </si>
  <si>
    <t>Verwerkersovereenkomst</t>
  </si>
  <si>
    <t>Indien de aard van het project of wet- en regelgeving dit vereist, sluiten Opdrachtgever en Opdrachtnemer een verwerkersovereenkomst af conform het format van Opdrachtgever dat beschikbaar gesteld zal worden.</t>
  </si>
  <si>
    <t>AK-04</t>
  </si>
  <si>
    <t>Intern kwaliteitssysteem</t>
  </si>
  <si>
    <t>Opdrachtnemer beschikt over een intern kwaliteitssysteem en/of een actueel geldig intern kwaliteitshandboek die gelijkwaardig is aan de ISO norm kwaliteitsmanagement om de kwaliteit van de eigen organisatie te bewaken, bedrijfsprocessen te beheersen en continu te zorgen voor het verhogen aan de klanttevredenheid. Opdrachtgever accepteert in deze een geldig ISO-9001 certificaat.</t>
  </si>
  <si>
    <t>Eisen van Inkoop en Contractmanagement</t>
  </si>
  <si>
    <t xml:space="preserve"> - zeer belangrijk: met deze eisen is de Inschrijver akkoord (dit zijn de knock-outs)</t>
  </si>
  <si>
    <t>Inkoop en CM --&gt; Regie Opdrachtnemers (RO)</t>
  </si>
  <si>
    <t xml:space="preserve">Alleen geldig voor </t>
  </si>
  <si>
    <t>Als Inkoop- en contractmanager wil ik eisen en wensen meegeven voor het offerteproces zodat ik regie heb op het offerteproces van de raamcontractanten.</t>
  </si>
  <si>
    <t>RO-01</t>
  </si>
  <si>
    <t>KTO en evaluatie</t>
  </si>
  <si>
    <t>Opdrachtnemer stemt in met het jaarlijks uitvoeren van klanttevredenheidsonderzoek (evaluatie) en conformeert zich aan de uitkomst en norm.</t>
  </si>
  <si>
    <t>RO-02</t>
  </si>
  <si>
    <t>Organisatie</t>
  </si>
  <si>
    <t>De Opdrachtnemer wijst een accountteam toe. Dit team bestaat minimaal uit accountmanager(s), service accountmanager(s), een billing specialist(en), technisch specialist(en) en projectmanager(s).</t>
  </si>
  <si>
    <t>RO-03</t>
  </si>
  <si>
    <t>Proces</t>
  </si>
  <si>
    <t>Indien sprake is van een tekortschietende Prestatie treden Partijen met elkaar in overleg en bepalen welke acties zullen worden genomen om nakoming van de (Raam)overeenkomst zeker te stellen, waarbij in totaal drie escalatieniveaus zijn te doorlopen. De Opdrachtgever zal voorafgaand aan dat overleg schriftelijk of via e-mail aan de Opdrachtnemer aangeven op welke punten de Opdrachtnemer tekort is geschoten.</t>
  </si>
  <si>
    <t>RO-04</t>
  </si>
  <si>
    <t>Het eerste escalatieniveau bij de Opdrachtnemer is het toegewezen accountteam.</t>
  </si>
  <si>
    <t>RO-05</t>
  </si>
  <si>
    <t>Het tweede escalatieniveau bij de Opdrachtnemer is de functionaris die bevoegd is om extra medewerkers en middelen toe te wijzen. De Opdrachtnemer kan bij een escalatie op het tweede niveau vertegenwoordigd worden door het management van de Opdrachtnemer.</t>
  </si>
  <si>
    <t>RO-06</t>
  </si>
  <si>
    <t>Het derde escalatieniveau bij de Opdrachtnemer is de functionaris die eindverantwoordelijk is voor de totale dienstverlening in het kader van de Overeenkomst (Procuratiehouder). De Opdrachtnemer wordt bij een escalatie op het derde niveau vertegenwoordigd door de directie van de Opdrachtnemer.</t>
  </si>
  <si>
    <t>RO-07</t>
  </si>
  <si>
    <t>Bij een tekortschietende prestatie heeft Opdrachtgever het recht om een step-in rights in te roepen. Hierbij wordt onder step-in right verstaan dat de Opdrachtnemer binnen 10 Werkdagen een overleg organiseert met het managementteam op het van toepassing zijnde escalatieniveau. In dit overleg worden structurele problemen en maatregelen besproken die in verband staan met het herstellen van de kwaliteit van de Prestatie. De Opdrachtgever is hierbij aanwezig als toehoorder.</t>
  </si>
  <si>
    <t>RO-08</t>
  </si>
  <si>
    <t>Implementatie</t>
  </si>
  <si>
    <t>Het inrichten van de volledige dienstverlening middels een implementatie wordt binnen twee maanden afgerond tenzij anders overeengekomen met Opdrachtgever. Uitsluitend na goedkeuring van Opdrachtgever kan deze periode worden verlengd.</t>
  </si>
  <si>
    <t>RO-09</t>
  </si>
  <si>
    <t>De Opdrachtnemer heeft voldoende gekwalificeerd personeel beschikbaar voor de inrichting van de dienstverlening. Mocht blijken dat op enig moment meer capaciteit nodig is dan beschikbaar is, dan zet de Opdrachtnemer extra capaciteit in om de planning veilig te stellen. Als hiervoor externe medewerkers worden ingehuurd is dit voor rekening van de Opdrachtnemer.</t>
  </si>
  <si>
    <t>RO-10</t>
  </si>
  <si>
    <t>Opdrachtgever accepteert na Gunning slechts die Onderaannemer(s) die gedurende de aanbestedingsprocedure als zodanig zijn aangemerkt en die voldaan hebben aan alle procedurele vereisten die hiervoor zijn beschreven. Na Gunning is wijziging van Onderaannemer(s) slechts mogelijk indien de Opdrachtgever hiervoor schriftelijk goedkeuring heeft gegeven.</t>
  </si>
  <si>
    <t>RO-11</t>
  </si>
  <si>
    <t>Nadere Overeenkomst</t>
  </si>
  <si>
    <t>Afnameverplichting</t>
  </si>
  <si>
    <t>De door Opdrachtnemer onder de Nadere Overeenkomst te leveren producten en diensten worden enkel en alleen op afroep en naar behoefte (per deelopdracht) van de Opdrachtgever geleverd. Er geldt geen enkele afnameverplichting vanuit de Opdrachtgever richting Opdrachtnemer. Alleen de daadwerkelijke geleverde hoeveelheden Producten en afgenomen Producten en/of Diensten kunnen door de Opdrachtnemer worden gefactureerd.</t>
  </si>
  <si>
    <t>RO-12</t>
  </si>
  <si>
    <t>Raamovereenkomst</t>
  </si>
  <si>
    <t>Wijziging locaties</t>
  </si>
  <si>
    <t xml:space="preserve">Het is mogelijk dat, gedurende de looptijd van de Raamovereenkomst (inclusief eventuele verlengingen), één of meer locaties ten behoeve waarvan de leveringen van Producten en de Diensten door de Opdrachtnemer worden verzorgd geheel of gedeeltelijk door de Opdrachtgever zal worden gesloten, verkocht of buiten gebruik worden gesteld. In deze gevallen is de Opdrachtgever gerechtigd om deze leveringen en werkzaamheden samenhangende met de betreffende locatie (zonder tot enige vergoeding, compensatie of schadeloosstelling richting de Opdrachtnemer gehouden te zijn) op ieder door hem gewenst moment - zonder opzegtermijn uit de Raamovereenkomst te laten vervallen. </t>
  </si>
  <si>
    <t>RO-13</t>
  </si>
  <si>
    <t>Toegang tot locatie</t>
  </si>
  <si>
    <t>Personeel van de Opdrachtnemer heeft tijdens Werkdagen toegang tot de ruimten waar de leveringen van Producten en de Diensten worden uitgevoerd door het Personeel van de Opdrachtnemer. Buiten Werkdagen is toegang tot deze ruimten niet mogelijk, behoudens na schriftelijke toestemming van de Opdrachtgever.</t>
  </si>
  <si>
    <t>RO-14</t>
  </si>
  <si>
    <t>Eisen personeel</t>
  </si>
  <si>
    <t xml:space="preserve">Ter uitvoering van de overeenkomst bedient de Opdrachtnemer zich van voldoende, ter zake kundig en bevoegd personeel dat dusdanige kwalificaties bezit dat de bedoelde verrichtingen op de juiste en gekwalificeerde wijze worden uitgevoerd. Conform de in Nederland geldende regels dient de Opdrachtnemer zeker te stellen dat alle bij haar in dienst zijnde werknemers aan alle benodigde kwalificaties en wettelijke voorschriften voldoen. </t>
  </si>
  <si>
    <t>RO-15</t>
  </si>
  <si>
    <t>Wijzigingen personeel</t>
  </si>
  <si>
    <t>Opdrachtnemer vervangt Personeel alleen met voorafgaande toestemming van Opdrachtgever. Opdrachtgever weigert zijn toestemming niet op onredelijke gronden en kan daaraan voorwaarden verbinden. Opdrachtgever kan vervanging verlangen van Personeel, indien hij de inzet daarvan om redenen, in de persoon gelegen, niet langer wenselijk acht. Bij vervanging van Personeel brengt Opdrachtnemer geen daarmee verband houdende kosten aan Opdrachtgever in rekening, tenzij Opdrachtnemer aantoont dat het verzoek tot vervanging geen redelijke grondslag had.
Bij vervanging van Personeel stelt Opdrachtnemer tegen hetzelfde tarief Personeel beschikbaar dat qua deskundigheid, opleiding, kwalificaties en ervaring ten minste gelijkwaardig is aan het oorspronkelijk ingezette Personeel dan wel voldoet aan hetgeen partijen te dien aanzien zijn overeengekomen. In het Dossier Afspraken en Procedures leggen partijen vast voor welke personeelsleden (met naam en functie) deze eis geldt.</t>
  </si>
  <si>
    <t>RO-16</t>
  </si>
  <si>
    <t>Legitimatieplicht</t>
  </si>
  <si>
    <t>Alle medewerkers van de Opdrachtnemer dienen zich te allen tijde te kunnen te kunnen legitimeren als medewerker van de Opdrachtnemer. Dit geldt ook voor Onderaannemers van Opdrachtnemer.</t>
  </si>
  <si>
    <t>RO-17</t>
  </si>
  <si>
    <t>Geheimhouding</t>
  </si>
  <si>
    <t xml:space="preserve">Behoudens wettelijke verplichtingen zal de Opdrachtnemer en zijn personeel strikte geheimhouding in acht nemen met betrekking tot de gebouwen en de interne organisatie van de Opdrachtgever, de identiteit van zijn medewerkers en alle overige informatie waarvan het personeel van de Opdrachtnemer weet of kan weten dat deze vertrouwelijk is. </t>
  </si>
  <si>
    <t>RO-18</t>
  </si>
  <si>
    <t xml:space="preserve">Deze geheimhoudingsplicht blijft een jaar, na beëindiging van de Raam- of Nadere overeenkomst, van kracht. </t>
  </si>
  <si>
    <t>RO-20</t>
  </si>
  <si>
    <t>De Opdrachtnemer en zijn personeel dienen na contracteren een geheimhoudingsverklaring te ondertekenen.</t>
  </si>
  <si>
    <t>RO-21</t>
  </si>
  <si>
    <t xml:space="preserve">Voor het maken van foto’s film of video-opnamen en dergelijke van het werk, het verlenen van medewerking daaraan en het geven van publiciteit inzake het werk is nadrukkelijk met instemming van de Opdrachtgever noodzakelijk. Onder geen beding geeft de Opdrachtnemer, inclusief zijn onderaannemers en leveranciers, middels online of social media bekendheid aan de  Overeenkomst of aan het feit dat Opdrachtnemer gecontracteerd is. Per media-uiting van Opdrachtnemer, inclusief zijn onderaannemers en leveranciers, geldt een direct opeisbare korting van € 50.000,- excl. BTW, welke de Opdrachtnemer verschuldigd is. </t>
  </si>
  <si>
    <t>RO-22</t>
  </si>
  <si>
    <t>Registratie geheimhouding</t>
  </si>
  <si>
    <t xml:space="preserve">De Opdrachtnemer garandeert dat hij een administratie bijhoudt van de geheimhoudingsverklaringen. De Opdrachtnemer garandeert dat de Opdrachtgever, indien de Opdrachtgever daartoe aanleiding ziet, inzage wordt verleend in de administratie van bovengenoemde verklaringen. </t>
  </si>
  <si>
    <t>RO-23</t>
  </si>
  <si>
    <t>Milieu</t>
  </si>
  <si>
    <t>De Opdrachtgever hecht veel waarde aan een minimale belasting van het milieu. De Opdrachtnemer besteedt bij de uitvoering van de werkzaamheden dan ook aandacht de milieubelasting, veroorzaakt door de diensten die zij verricht, zoveel mogelijk te beperken, onder meer door minder milieubelastende materialen en producten toe te passen . Verder worden onderstaande aspecten van de Opdrachtnemer verwacht:
•	Facturatie dient daar waar mogelijk digitaal te geschieden;
•	De managementrapportage dient volledig digitaal te worden aangeleverd volgens nader af te stemmen format; 
•	Zoveel mogelijk gebruik van recyclebare materialen;
•	Motoren van voertuigen dienen tijdens laden en lossen te worden uitgezet of voertuigen zijn elektrisch aangedreven.</t>
  </si>
  <si>
    <t>RO-24</t>
  </si>
  <si>
    <t>Implementatieplan</t>
  </si>
  <si>
    <t xml:space="preserve">De Opdrachtnemer zorgt voor vervanging van de implementatiemanager bij uitval tijdens de implementatieperiode. </t>
  </si>
  <si>
    <t>RO-25</t>
  </si>
  <si>
    <t>De Opdrachtnemer levert in gezamenlijkheid met de Opdrachtgever 15 Werkdagen na definitieve Gunning een implementatieplan op waarin staat aangegeven wat zij nodig heeft van de Opdrachtgever en welke acties genomen moeten worden op basis van de eisen en wensen in het Beschrijvend Document om de implementatie van de overeenkomst binnen de gestelde tijd succesvol te laten zijn. De in de Inschrijving ingediende implementatiestrategie vormt het vertrekpunt voor het implementatieplan. Tevens wordt in het implementatieplan van de Opdrachtnemer opgenomen:
- Projectorganisatie van de Opdrachtnemer;
- Overzicht medewerkers; 
- Digitaal operationeel overzicht (t.b.v. gebruikers Opdrachtgever) met daarin de dienstverlening, contactgegevens, bestelprocedure, adres van locatie t.b.v.de dienstverlening en klachtenprocedure;
- Verslagen van kennismakingsgesprekken met implementatieteam(s);
- Afroepformulier, opdrachtbevestiging, voorbeeld kwartaalrapportage, voorbeeld factuurrapportage;
- Planning implementatie;
- Communicatie- en escalatiematrix met verantwoordelijken en mandaat.
De Opdrachtgever stelt het gezamenlijke implementatieplan van de Opdrachtnemer binnen 10 Werkdagen na ontvangst vast.</t>
  </si>
  <si>
    <t>RO-26</t>
  </si>
  <si>
    <t>Raamovereenkomst, Nadere Overeenkomst</t>
  </si>
  <si>
    <t>Eisen nadere uitvraag</t>
  </si>
  <si>
    <t>Offertes die niet voldoen aan de gestelde eisen in de Nadere Uitvraag onder de voorwaarden van de Raamovereenkomst worden niet meegenomen in de beoordeling. Dit geldt ook voor mini-competities.</t>
  </si>
  <si>
    <t>RO-27</t>
  </si>
  <si>
    <t>Verslaglegging</t>
  </si>
  <si>
    <t>De schriftelijke verslaglegging van het tactisch en het strategisch overleg wordt verzorgd door Opdrachtnemer. Gespreksverslagen en tijdens het overleg gevraagde aanvullende informatie, worden binnen 5 Werkdagen na afloop van het desbetreffende overleg digitaal aan de Opdrachtgever gezonden. De Opdrachtgever zal binnen 5 Werkdagen reageren en aangeven of de gespreksverslagen al dan niet definitief opgemaakt kunnen worden en verstuurd kunnen worden naar alle deelnemers van het desbetreffende overleg.</t>
  </si>
  <si>
    <t>Inkoop en CM --&gt; Rapportage en communicatie (RC)</t>
  </si>
  <si>
    <t>Als Inkoop- en contractmanager wil ik eisen en wensen meegeven aan de raamcontactanten voor rapportage en communicatie over de raamovereenkomst zodat ik inzicht heb op het offerteproces en KPI's van de raamcontractanten.</t>
  </si>
  <si>
    <t>RC-01</t>
  </si>
  <si>
    <t>Communicatie</t>
  </si>
  <si>
    <t xml:space="preserve">Opdrachtnemer neemt deel aan periodiek overleg met de contractmanager van Opdrachtgever teneinde de optimale benutting van de Overeenkomst te bewaken en de performance van Opdrachtnemer te evalueren. </t>
  </si>
  <si>
    <t>RC-02</t>
  </si>
  <si>
    <t>Contactpersoon en accountteam</t>
  </si>
  <si>
    <t>Indien de Opdrachtnemer verscheidene Percelen gegund krijgt, geldt dat voor alle gegunde Percelen samen één overkoepelende contactpersoon namens de Opdrachtnemer wordt aangesteld met wie de Opdrachtgever contact onderhoudt. Partijen wijzen daarmee elk een contactpersoon aan die de contacten over de uitvoering van de raamovereenkomst onderhoudt. Partijen informeren elkaar over wie zij als contactpersoon hebben aangewezen. Contactpersonen kunnen partijen alleen vertegenwoordigen en binden voor zover het betreft de uitvoering van de raamovereenkomst. Tot wijziging van de raamovereenkomst zijn zij niet bevoegd. Daarnaast geldt dat de Opdrachtnemer zorgt voor één accountteam die de juiste vertegenwoordiging met voldoende capaciteit levert voor het verlenen van ondersteuning aan de levering van Producten en/of Diensten. Daarnaast geldt dat de Opdrachtnemer zorgt voor één contactpersoon op het gebied van Informatiebeveiliging.</t>
  </si>
  <si>
    <t>RC-03</t>
  </si>
  <si>
    <t xml:space="preserve">De Opdrachtnemer stelt direct na Gunning een ‘Single Point of Contact’ (SPoC)/ implementatiemanager aan. Deze heeft voldoende bevoegdheid om snel beslissingen te kunnen nemen en heeft ervaring met soortgelijke implementatietrajecten. De implementatiemanager van de Opdrachtnemer is ‘Single Point of Contact’ (SPoC) voor de implementatiemanager van de Opdrachtgever. </t>
  </si>
  <si>
    <t>RC-04</t>
  </si>
  <si>
    <t>No-bid</t>
  </si>
  <si>
    <t>Opdrachtnemer is verplicht om formeel schriftelijk op de Aanvraag te reageren door het indienen van een Offerte(s) of met de mededeling dat Opdrachtnemer niet kan voldoen (no-bid), waarbij de reden daarvan wordt vermeld.</t>
  </si>
  <si>
    <t>RC-05</t>
  </si>
  <si>
    <t>Contactpunt</t>
  </si>
  <si>
    <t>Opdrachtnemer stelt één (1) e-mailadres of contactpunt (i.g.v. gebruik van een elektronisch systeem) beschikbaar waar alle Aanvragen naar toegezonden kunnen worden. De goede werking daarvan is de verantwoordelijkheid van Opdrachtnemer.</t>
  </si>
  <si>
    <t>RC-06</t>
  </si>
  <si>
    <t>Vragen Nadere aanvraag</t>
  </si>
  <si>
    <t>Het staat Opdrachtnemer (middels in vorig punt benoemd contactpunt) vrij om schriftelijk toelichting te vragen en/of vragen te stellen aan de Opdrachtgever over een Aanvraag.</t>
  </si>
  <si>
    <t>RC-07</t>
  </si>
  <si>
    <t>Managementinformatie</t>
  </si>
  <si>
    <t xml:space="preserve">Opdrachtnemer levert volgens de SLA afspraak in de betreffende managementrapportage. De vorm waarin de managementrapportage zal aangeleverd is vastgelegd in de SLR. Opdrachtgever kan in overleg en met schriftelijke toestemming van Opdrachtgever een andere managementrapportage aanleveren. Opdrachtgever kan gedurende de overeenkomst dit format aanpassen of eventueel van Opdrachtnemer eisen dat men voldoet aan het format van de SLR. </t>
  </si>
  <si>
    <t>RC-08</t>
  </si>
  <si>
    <t>Overlegstructuur</t>
  </si>
  <si>
    <t xml:space="preserve">De Opdrachtnemer verplicht zich deel te nemen aan al de door de Opdrachtgever georganiseerde overlegvormen (operationeel, tactisch en strategisch), die nodig geacht worden in het kader van de uitvoering van de Opdracht. Voor het operationeel en tactisch overleg geldt dat de Opdrachtnemer verantwoordelijk is voor de verslaglegging. Het verslag wordt binnen vijf (5) Werkdagen voorgelegd aan de Opdrachtgever ter goedkeuring. De Opdrachtgever levert na gunning een format aan waarbinnen de verslaglegging dient plaats te vinden. Van het strategisch overleg maakt de Opdrachtnemer het verslag.
Operationeel overleg 
Operationeel overleg vindt zo vaak als noodzakelijk plaats. Dit overleg kan persoonlijk, telefonisch, per e-mail of schriftelijk plaatshebben, zowel op initiatief van de Opdrachtgever als van de Opdrachtnemer. Afhankelijk van de behoefte en het onderwerp. Vanuit de Opdrachtgever wordt een of meerdere contactperso(o)n(en) aangesteld.
Tactisch overleg 
Tactisch overleg vindt minimaal één keer per half jaar plaats. Dit overleg zal een bijeenkomst zijn van de accountmanager van de Opdrachtnemer en de Contractmanager van de Opdrachtgever. Onderwerpen die op de agenda staan zijn o.a. de prestatie op de verschillende KPI’s, marktontwikkelingen, kwaliteitscontrole, etc..
Strategisch overleg 
Strategisch overleg vindt minimaal één keer per jaar plaats. Dit overleg zal plaatshebben met de Contractmanager en de Teamleider van Contractmanagement van de Opdrachtgever en met de centrale contactpersoon en de commercieel directeur van de Opdrachtnemer. Tijdens dit overleg zullen naast de onderwerpen van het tactisch overleg ook verbeteringen voor efficiency, eventuele op handen zijnde prijs aanpassingen, eventuele boetes, etc. besproken worden. </t>
  </si>
  <si>
    <t>Inkoop en CM --&gt; Bestellen, Leveren, Accepteren en Factureren (BL)</t>
  </si>
  <si>
    <t>Als Inkoop- en contractmanager wil ik eisen en wensen meegeven voor bestellen, leveren, accepteren en factureren zodat de afhandeling binnen een raamovereenkomst op eenduidige manier wordt uitgevoerd.</t>
  </si>
  <si>
    <t>BL-01</t>
  </si>
  <si>
    <t>Intrekken aanvraag</t>
  </si>
  <si>
    <t>Opdrachtgever is gerechtigd een offerte niet te gunnen. Opdrachtgever hoeft Opdrachtnemer hiervoor niet schadeloos -in welke vorm dan ook- te stellen.</t>
  </si>
  <si>
    <t>BL-02</t>
  </si>
  <si>
    <t>Buiten de ROK</t>
  </si>
  <si>
    <t>Indien de Opdrachtnemers voor een Nadere aanvraag een, naar oordeel van Opdrachtgever, geen geschikt voorstel heeft ingediend, staat het de Opdrachtgever vrij om de Nadere aanvraag buiten de Raamovereenkomst te verstrekken. De Opdrachtgever kan hiervan alleen gebruik maken na een onderbouwing, waarbij de Opdrachtnemer de mogelijkheid krijgt om een betere offerte in te dienen.</t>
  </si>
  <si>
    <t>BL-03</t>
  </si>
  <si>
    <t>Gestanddoeningstermijn</t>
  </si>
  <si>
    <t>Opdrachtnemer is verplicht de Offerte met betrekking tot de voorwaarden en tarieven gedurende zestig kalenderdagen gestand te doen (vanaf het uiterste moment van sluiting van de inschrijftermijn). Opdrachtgever kan bij aanvragen een afwijkende gestanddoeningstermijn verlangen.</t>
  </si>
  <si>
    <t>BL-04</t>
  </si>
  <si>
    <t>Voorwaarde start NOK</t>
  </si>
  <si>
    <t>Opdrachtnemer start uitsluitend na schriftelijke opdrachtverstrekking door Opdrachtgever de uitvoering van de Nadere Overeenkomst. Opdrachten waarbij VOG's of VGB’s van in te zetten professionals nodig zijn, kunnen niet starten alvorens de betreffende verklaringen zijn afgegeven, tenzij de Opdrachtgever hiervoor schriftelijke toestemming geeft.</t>
  </si>
  <si>
    <t>BL-05</t>
  </si>
  <si>
    <t>End of Sale</t>
  </si>
  <si>
    <t>Indien een Product of Dienst gedurende de looptijd van de  Overeenkomst niet meer leverbaar is door Opdrachtnemer vanwege 'End of Sale' (EOS) of 'End of Life' (EOL), dient Opdrachtnemer een logische opvolger voor te stellen aan de Opdrachtgever die voldoet aan de oorspronkelijke functionele specificaties uit de Nadere oproep tot mededinging. Opdrachtnemer dient hierbij rekening te houden met de implementatietermijn.</t>
  </si>
  <si>
    <t>BL-06</t>
  </si>
  <si>
    <t>Voor garantieafhandeling of -aanspraak op service kunnen, door Opdrachtnemer, nooit additionele kosten doorberekend worden, mits aan de garantievoorwaarden respectievelijk de voorwaarden voor serviceverlening is voldaan.</t>
  </si>
  <si>
    <t>BL-07</t>
  </si>
  <si>
    <t>Bestellen</t>
  </si>
  <si>
    <t>Bestellingen hebben geen minimale of maximale ordergrootte.</t>
  </si>
  <si>
    <t>BL-08</t>
  </si>
  <si>
    <t>Op verzoek van Opdrachtgever dient Opdrachtnemer bij de uitgebrachte offerte een breakdown van de prijsopbouw (open begroting) te verstrekken.</t>
  </si>
  <si>
    <t>BL-09</t>
  </si>
  <si>
    <t>Deelleveringen van bestellingen dienen te zijn toegestaan op uitdrukkelijk verzoek van de Opdrachtgever of met instemming van de Opdrachtgever.</t>
  </si>
  <si>
    <t>BL-10</t>
  </si>
  <si>
    <t>Deelleveringen van bestellingen dienen identificeerbaar te zijn op de factuur.</t>
  </si>
  <si>
    <t>BL-11</t>
  </si>
  <si>
    <t>Opdrachtgever dient gerechtigd te zijn om bestellingen of delen van bestellingen te annuleren indien de overeengekomen levertijden niet worden nagekomen, nadien de Opdrachtnemer de Opdrachtgever hierover heeft geïnformeerd of de afgesproken levertijd is verstreken.</t>
  </si>
  <si>
    <t>BL-12</t>
  </si>
  <si>
    <t xml:space="preserve">Indien de uitvoering van de Prestatie vertraging dreigt te ondervinden, dient Opdrachtnemer dit onmiddellijk aan Opdrachtgever mede te delen onder vermelding van de oorzaak en consequenties daarvan plus een voorstel voor een nieuwe planning. </t>
  </si>
  <si>
    <t>BL-13</t>
  </si>
  <si>
    <t>Opdrachtnemer zal uitsluitend Producten leveren waarbij een opleveringsdocument (zoals een pakbon met daarin de benodigde informatie over de bestelling) is opgesteld t.b.v. de facturatie.</t>
  </si>
  <si>
    <t>BL-14</t>
  </si>
  <si>
    <t>Opdrachtnemer dient de Opdrachtgever direct schriftelijk te informeert op het moment dat duidelijk is geworden dat de levertermijn niet haalbaar is. De Opdrachtnemer vermeldt dan tevens de nieuw verwachte levertermijn.</t>
  </si>
  <si>
    <t>BL-15</t>
  </si>
  <si>
    <t xml:space="preserve">Indien de bestelaanvraag is voorzien van een referentienummer van de Opdrachtgever (bijvoorbeeld een (P)OKKO-code (Project-Object-Kostenplaats-Kostensoort-Opdracht), dan dient deze op de prestatieverklaring en de factuur te worden vermeld. </t>
  </si>
  <si>
    <t>BL-16</t>
  </si>
  <si>
    <t>De Opdrachtnemer dient zich, op verzoek van de Opdrachtgever en op kosten van Opdrachtnemer, aan te sluiten op een (toekomstig) elektronisch facturatiesysteem van de Opdrachtgever.</t>
  </si>
  <si>
    <t>BL-17</t>
  </si>
  <si>
    <t>Indien een bestelling wordt geplaatst door een niet daartoe geautoriseerde medewerker van de Opdrachtgever, mag deze niet in behandeling worden genomen door de Opdrachtnemer. De Opdrachtnemer meldt dit direct bij zijn contactpersoon bij de Opdrachtgever.</t>
  </si>
  <si>
    <t>BL-18</t>
  </si>
  <si>
    <t>De Opdrachtnemer brengt binnen de gestelde termijnen, van het document 'Proces Nadere oproep tot mededinging', een offerte uit aan de Opdrachtgever.</t>
  </si>
  <si>
    <t>BL-19</t>
  </si>
  <si>
    <t>Opdrachtnemer voorziet een offerte van een gestandsdoeningstermijn indien deze niet is benoemd in de Raamovereenkomst.</t>
  </si>
  <si>
    <t>BL-20</t>
  </si>
  <si>
    <t>Elke uitgebrachte offerte dient minimaal het volgende te bevatten: 
− beschrijving van de levering/Dienst; 
− geldigheidsduur van de offerte; 
− levertermijn; 
− alle tarieven (in. en ex. btw); 
− contractduur; 
− opleverdatum; 
− afbakening en beschrijving van de levering/Dienst.</t>
  </si>
  <si>
    <t>BL-23</t>
  </si>
  <si>
    <t>Leveren</t>
  </si>
  <si>
    <t>De levertijd vangt aan direct na de bevestiging van de bestelling door opdrachtnemer. De bestelling van de Producten en Diensten dienen conform de afspraken die zijn vastgelegd in de SLA te worden bevestigd.</t>
  </si>
  <si>
    <t>BL-24</t>
  </si>
  <si>
    <t>De Producten en Diensten dienen geleverd te worden conform de afspraken die zijn vastgelegd zijn in de SLA. Afwijken van de leveringen dienen gecommuniceerd en akkoord worden bevonden door Opdrachtgever.</t>
  </si>
  <si>
    <t>BL-26</t>
  </si>
  <si>
    <t>Opdrachtnemer levert geen gebruikte/niet-fabrieksnieuwe/refurbished Producten, tenzij met Opdrachtnemer hierover andere afspraken worden gemaakt.</t>
  </si>
  <si>
    <t>BL-27</t>
  </si>
  <si>
    <t>De Opdrachtnemer informeert de Opdrachtgever schriftelijk direct op het moment dat duidelijk is geworden dat de levertermijn niet haalbaar is. De Opdrachtnemer vermeldt dan tevens de nieuw verwachte levertermijn.</t>
  </si>
  <si>
    <t>BL-28</t>
  </si>
  <si>
    <t>Acceptatie</t>
  </si>
  <si>
    <t>Binnen 14 kalenderdagen na aflevering van de Producten door Opdrachtnemer zal de Opdrachtgever de Producten accepteren middels een prestatieverklaring. Indien de Producten niet geaccepteerd worden geeft de Opdrachtgever voorgenoemde prestatieverklaring niet af. Na verstrijken van de 14 kalenderdagen als gestelde termijn worden (af)geleverde Producten automatisch geaccepteerd.</t>
  </si>
  <si>
    <t>BL-29</t>
  </si>
  <si>
    <t>Factureren</t>
  </si>
  <si>
    <t>Afzonderlijke bestellingen dienen identificeerbaar te zijn op de factuur.</t>
  </si>
  <si>
    <t>BL-32</t>
  </si>
  <si>
    <t>Status van mededelingen</t>
  </si>
  <si>
    <t>Mededelingen, waaronder begrepen toezeggingen of (nadere) afspraken, van de ene aan de andere partij van belang voor de uitvoering van de Overeenkomst, binden partijen alleen indien ze schriftelijk door een daartoe bevoegde persoon zijn gedaan of bevestigd.</t>
  </si>
  <si>
    <t>BL-33</t>
  </si>
  <si>
    <t>Facturatie</t>
  </si>
  <si>
    <t>Facturatie vindt plaats na levering van goederen / diensten.</t>
  </si>
  <si>
    <t>BL-34</t>
  </si>
  <si>
    <t>De facturen moeten, indien van toepassing, minimaal de volgende gegevens bevatten:
a)	contractnummer;
b)	order/factuurnummer (Opdrachtnemer);
c)	ordernummer (Opdrachtgever);
d)	mogelijkheid van een klantreferentie (Opdrachtgever) per factuurregel;
e)	identificatie van het Product of de Dienst;
f)	korte omschrijving van het Product of de Dienst;
g)	eenmalige kosten (indien van toepassing) per Product of Dienst, inclusief en exclusief BTW;
h)	periodiek kosten (indien van toepassing) per Product of Dienst, inclusief en exclusief BTW;
i)	factuurperiode;
j)	totale kosten exclusief BTW;
k)	totale kosten inclusief BTW;
l)	gehanteerde Btw-Tarief per Product of Dienst;
m)	In de toekomst mogelijk een (P)OKKO code (Project-Object-Kostenplaats-Kostensoort-Opdrachtnummer);</t>
  </si>
  <si>
    <t>BL-35</t>
  </si>
  <si>
    <t>De Opdrachtnemer dient per factuur slechts voor één ordernummer te factureren en niet vaker
dan éénmaal per afgesproken factuurperiode.</t>
  </si>
  <si>
    <t>Inkoop en CM --&gt; Transitie en exit (TE)</t>
  </si>
  <si>
    <t>Als Inkoop- en contractmanager wil ik eisen en wensen meegeven voor exit en transitie van een raamcontractant zodat duidelijk is aan het einde van het contract wat de afspraken en procedures zijn voor einde van de raamovereenkomst en/of overdracht van de werkzaamheden.</t>
  </si>
  <si>
    <t>TE-01</t>
  </si>
  <si>
    <t>Bewaarplicht</t>
  </si>
  <si>
    <t>De Opdrachtnemer bewaart alle informatie die is opgeslagen in haar systemen tot minimaal één jaar na het beëindigen van een Raamovereenkomst en/of Nadere overeenkomsten en houdt de informatie beschikbaar voor de Opdrachtgever.</t>
  </si>
  <si>
    <t>TE-02</t>
  </si>
  <si>
    <t>Vertrouwelijke informatie</t>
  </si>
  <si>
    <t>De Opdrachtnemer zal alle vertrouwelijke informatie van de Opdrachtgever aan het einde van de Raamovereenkomst c.q. aan het einde van de transitie aan de Opdrachtgever retourneren, zonder daar een kopie van te behouden, tenzij op basis van wet- of regelgeving het langer aanhouden van een kopie van de informatie verplicht is gesteld. Als het langer aanhouden van een kopie van vertrouwelijke informatie verplicht is gesteld, dan zal deze informatie worden vernietigd vanaf het moment dat de termijn van het langer aanhouden is verstreken.</t>
  </si>
  <si>
    <t>TE-03</t>
  </si>
  <si>
    <t>Medewerking en continuïteit</t>
  </si>
  <si>
    <t>De Opdrachtnemer verklaart algehele medewerking te verlenen aan de uitvoering van noodzakelijke en door de Opdrachtgever gewenste werkzaamheden en maatregelen in het kader van de Raamovereenkomst of afgesloten Nadere overeenkomst.</t>
  </si>
  <si>
    <t>TE-04</t>
  </si>
  <si>
    <t>De Opdrachtnemer is verplicht om de inrichting en uitvoering van de werkzaamheden zodanig te verrichten dat dit een (adequate en spoedige) ontvlechting te allen tijde mogelijk maakt. Een proces voor een succesvolle transitie van de exit onderdelen, zoals de migratie van data, etc. is hierbij leidend en onderdeel van het exit plan.</t>
  </si>
  <si>
    <t>TE-05</t>
  </si>
  <si>
    <t>De Opdrachtnemer is verplicht om Opdrachtgever te waarschuwen en te adviseren over noodzakelijke werkzaamheden en maatregelen voor de exit die vooraf onvoorzien was (onduidelijk of ten tijde van het afsluiten niet kon worden voorzien)</t>
  </si>
  <si>
    <t>TE-07</t>
  </si>
  <si>
    <t>De Opdrachtnemer is verplicht om borging van de continuïteit in dienstverlening tijdens de exit en een verplichting tot continuering van werkzaamheden na de einddatum van de Overeenkomst te garanderen aan Opdrachtgever.</t>
  </si>
  <si>
    <t>TE-08</t>
  </si>
  <si>
    <t>De Opdrachtnemer verleent alle mogelijke medewerking aan eventueel rechtstreeks overleg en samenwerking met de nieuwe Opdrachtnemer, zodat hierover geen discussie of andere moeilijkheden zullen ontstaan.</t>
  </si>
  <si>
    <t>TE-10</t>
  </si>
  <si>
    <t xml:space="preserve">Opdrachtnemer en Opdrachtgever zullen jaarlijks het exit plan evalueren met als doel het actueel houden en eventueel bijwerken van het exit-plan. Ook afspraken over de uitvoering van het exit-project wordt geëvalueerd op uitvoering in de toekomst. </t>
  </si>
  <si>
    <t>TE-11</t>
  </si>
  <si>
    <t>Opdrachtgever heeft de mogelijkheid om jaarlijks aan Opdrachtnemer om een nieuw exit- en retransitieplan te vragen met bijbehorende open begroting en planning. Opdrachtnemer zal hieraan kosteloos medewerking verlenen.</t>
  </si>
  <si>
    <t>TE-12</t>
  </si>
  <si>
    <t>Data en intellectueel eigendom</t>
  </si>
  <si>
    <t>Opdrachtnemer stelt alle relevante data in het kader ter uitvoering van de Overeenkomst die in het bezit is van Opdrachtnemer of derden Partijen (onderaannemer of deelnemers van een samenwerkingsverband) beschikbaar t.b.v. de exit.</t>
  </si>
  <si>
    <t>TE-13</t>
  </si>
  <si>
    <t>Opdrachtgever en Opdrachtnemer maken in de DAP afspraken omtrent intellectuele eigendomsrechten of licentieverstrekking (verstrekking van gebruiksrechten)</t>
  </si>
  <si>
    <t>TE-14</t>
  </si>
  <si>
    <t>Opdrachtnemer regelt dat overdracht van activa (zoals eigendomsrechten op zaken gebruikt in het kader van de werkzaamheden in de onderhavige Overeenkomst ) is geregeld.</t>
  </si>
  <si>
    <t>TE-15</t>
  </si>
  <si>
    <t xml:space="preserve">Opdrachtgever en Opdrachtnemer maken afspraken over de beschikbaarheid van de data voor de decharge op de exit heeft plaats gevonden. </t>
  </si>
  <si>
    <t>TE-16</t>
  </si>
  <si>
    <t>Personele kennis en personeel</t>
  </si>
  <si>
    <t>Opdrachtnemer garandeert dat voor de continuïteit en beschikbaarheid van de overeengekomen dienstverlening de van tevoren vastgelegde sleutelpersonen juist ook bij de exit beschikbaar en inzetbaar zullen zijn of zodanig zullen worden vervangen dat de continuïteit van de overeengekomen dienstverlening gewaarborgd blijft.</t>
  </si>
  <si>
    <t>TE-17</t>
  </si>
  <si>
    <t>Opdrachtnemer garandeert dat er wordt voorkomen dat er (onnodige) personeelswisselingen kort voor de exit zullen plaatsvinden.</t>
  </si>
  <si>
    <t>TE-18</t>
  </si>
  <si>
    <t>Opdrachtnemer zal alle mogelijke medewerking verrichten om noodzakelijke kennisoverdracht (data, documentatie, opleiding/training) aan Opdrachtgever of de nieuwe Opdrachtnemer mede te delen om zodoende een exit transitie te kunnen garanderen.</t>
  </si>
  <si>
    <t>TE-19</t>
  </si>
  <si>
    <t>Kosten van de exit</t>
  </si>
  <si>
    <t>Opdrachtgever komt met Opdrachtnemer overeen welke kosten gemoeid zijn met de exit en zullen hierover afspraken maken, tenzij deze in de Overeenkomst (geheel of gedeeltelijk) zijn overeengekomen. Indien prijsafspraken zijn gemaakt in de Overeenkomst, dan zullen deze leidend zijn tijdens de transitie van de exit (zie Indien een vaste prijs is afgesproken voor de transitie, dan zullen deze leidend zijn voor de transitie. Het vergoedingstarief voor de exit is niet afwijkend aan de tarieven die onder de voorwaarden van de overeenkomst van toepassing zijn, ook al vallen de werkzaamheden niet onder de Overeenkomst.</t>
  </si>
  <si>
    <t>TE-20</t>
  </si>
  <si>
    <t xml:space="preserve">Opdrachtgever is in de gelegenheid om bij twijfel over het aantal opgegeven uren door Opdrachtnemer een second opinion aan te vragen bij andere onafhankelijke Partijen. Opdrachtnemer zal akkoord gaan met de uren inschatting als uit onderzoek blijkt dat de opgegeven ureninschatting buiten proportie zijn in vergelijking tot wat de onafhankelijke andere Partijen zouden rekenen voor de werkzaamheden. Deze controle zal middels een offerte door Opdrachtgever worden uitgevraagd en getoetst. </t>
  </si>
  <si>
    <t>TE-21</t>
  </si>
  <si>
    <t>Is de exit te wijten aan een wanprestatie van de Opdrachtnemer, dan is Opdrachtgever in de gelegenheid om alle kosten die te relateren zijn hieraan te kunnen verhalen op Opdrachtnemer.
Opdrachtgever zal Opdrachtnemer voorafgaand aan deze situatie in de gelegenheid stellen om de wanprestatie te voorkomen.</t>
  </si>
  <si>
    <t xml:space="preserve"> - zeer belangrijk: met deze eis is de Opdrachtnemer akkoord (dit zijn de knock-outs)</t>
  </si>
  <si>
    <t>Inkoop en CM --&gt; Serviceniveaus</t>
  </si>
  <si>
    <t>Als IT-beheerder (Opdrachtgever) wil ik duidelijke afspraken welke serviceniveaus worden afgesproken zodat het voor Opdrachtgever duidelijk is wat de servicekwaliteit is, wat de afspraken zijn betreft beschikbaarheid, reactietijden, enz. die worden gehanteerd en vastgelegd in een SLA.</t>
  </si>
  <si>
    <t>SN-01</t>
  </si>
  <si>
    <t>Uitvoering Overeenkomst</t>
  </si>
  <si>
    <t xml:space="preserve">Opdrachtnemer zal conform het geselecteerde serviceniveau (Brons, Zilver, Goud of Special) in de (Nadere) Overeenkomst uitvoering en opvolging geven aan de afspraken die vermeld staan in de SLA. </t>
  </si>
  <si>
    <t>SN-02</t>
  </si>
  <si>
    <t xml:space="preserve">Opdrachtgever heeft de mogelijkheid om in de Nadere Overeenkomst middels een Special af te wijken van de afgesproken parameters zoals gesteld in de servicelevels Brons, Zilver of Goud. </t>
  </si>
  <si>
    <t>SN-03</t>
  </si>
  <si>
    <t>Bij een tekortschietende Prestatie is het zo snel mogelijk herstellen van de Prestatie de eerste prioriteit. De Opdrachtgever kan de Opdrachtnemer opdragen om - parallel aan het herstellen van de tekortkoming - direct te starten met het uitvoeren van een evaluatie van de oorzaak van het tekortschieten en het opstellen van een verbeterplan.</t>
  </si>
  <si>
    <t>SN-04</t>
  </si>
  <si>
    <t>De Opdrachtnemer heeft 5 Werkdagen de tijd om de evaluatie af te ronden en hierover te rapporteren aan de Opdrachtgever. Uit de evaluatie dient duidelijk naar voren te komen waardoor het tekortschieten van de Prestatie is veroorzaakt.</t>
  </si>
  <si>
    <t>SN-05</t>
  </si>
  <si>
    <t>Na het afronden van de evaluatie heeft de Opdrachtnemer 10 Werkdagen de tijd om een adequaat verbeterplan op te stellen. Het verbeterplan bevat een overzicht van de stappen die genomen gaan worden om herhaling van het tekortschieten in de toekomst te voorkomen.</t>
  </si>
  <si>
    <t>SN-06</t>
  </si>
  <si>
    <t>Het verbeterplan dient voorzien te zijn van een planning waarin de verbeteringen worden doorgevoerd en dient ter acceptatie te worden voorgelegd aan de Opdrachtgever. De Opdrachtnemer rapporteert periodiek (frequentie wordt door de Opdrachtgever vastgesteld) over de voortgang van de realisatie van het verbeterplan.</t>
  </si>
  <si>
    <t>SN-07</t>
  </si>
  <si>
    <t>Indien de tekortschietende Prestatie een overschrijding van de norm van een SLA parameter inhoudt, heeft de Opdrachtgever, naast de overige escalatiemogelijkheden, het recht om boetes op te leggen aan de Opdrachtnemer. Een nader te bepalen boete wordt alleen opgelegd, indien Opdrachtnemer toerekenbaar tekortschiet. In geval van overmacht (conform definitie in Burgerlijk Wetboek) wordt er geen boete opgelegd. De hoogte van de boete wordt nader bepaald in de Nadere overeenkomst.</t>
  </si>
  <si>
    <t>SN-08</t>
  </si>
  <si>
    <t>Bij reparatie worden uitsluitend via de Fabrikant geleverde onderdelen gebruikt met ten minste dezelfde kwaliteit en levensduur. Indien de Opdrachtgever vooraf toestemming verleent, mogen ook refurbished onderdelen worden gebruikt. Na reparatie blijft de garantietermijn minimaal gelijk aan de initieel afgesproken garantietermijn.</t>
  </si>
  <si>
    <t>SN-09</t>
  </si>
  <si>
    <t>Op alle vervangen Producten zijn minimaal alle bepalingen van de originele levering onverminderd van kracht.</t>
  </si>
  <si>
    <t>SN-10</t>
  </si>
  <si>
    <t>Indien vervanging i.v.m. gebreken nodig is, dan is het vervangend Product identiek aan het te vervangen Product of heeft een betere specificatie. Indien het vervangend Product niet identiek is of niet minimaal dezelfde specificatie heeft, wordt overlegd met de Opdrachtgever en heeft de Opdrachtgever het recht het vervangend exemplaar te weigeren. De Opdrachtgever zal dit dan motiveren. De Opdrachtnemer zal dan met een ander alternatief moeten komen. Indien ook een alternatief niet mogelijk is, wordt het geleverde Product door de Opdrachtnemer teruggenomen en gecrediteerd.</t>
  </si>
  <si>
    <t>SN-11</t>
  </si>
  <si>
    <t>Geleverde Producten bieden een waarborg tegen productiefouten. In geval van een productiefout, zal de Opdrachtnemer alle geleverde Producten van de betreffende serie bij de Opdrachtgever kosteloos binnen de reguliere levertijd repareren of vervangen door een identiek of gelijkwaardig Product (met minimaal dezelfde functionaliteit en specificaties), waarbij alle bijkomende kosten die verband houden met de reparatie of vervanging, zoals o.a. (intern) transport, in- en uitpakken en DOA (death-on-arrival)-test, gedragen zullen worden door Opdrachtnemer.</t>
  </si>
  <si>
    <t>SN-12</t>
  </si>
  <si>
    <t>Opdrachtgever kan Opdrachtnemer verzoeken advies te geven over andere onderwerpen dan die behoren tot de overeengekomen Producten en Diensten. Voorwaarde is wel dat het advies gerelateerd moet zijn aan de scope van de Raamovereenkomst . Te denken valt, maar niet uitputtend, aan advies over hoe Opdrachtgever binnen de eigen organisatie: − authenticatie het beste kan implementeren; − de meest geschikte Producten en Diensten kan verwerven.</t>
  </si>
  <si>
    <t>Inkoop en CM --&gt; Beheerprocessen</t>
  </si>
  <si>
    <t>Als IT-beheerder (Opdrachtgever) wil ik duidelijke afspraken over de gehanteerde beheerprocessen binnen de organisatie zodat de beheerprocessen van de Opdrachtnemer aansluiten op de beheerprocessen van Opdrachtgever.</t>
  </si>
  <si>
    <t>BP-01</t>
  </si>
  <si>
    <t xml:space="preserve">Opdrachtnemer benoemt een intern escalatieniveau (escalatiemanager), inclusief het mandaat per escalatieniveau, die, ingeval van een interpretatieverschil of een probleem rondom Dienstverlening, als aanspreekpunt voor Opdrachtgever zal functioneren. </t>
  </si>
  <si>
    <t>BP-02</t>
  </si>
  <si>
    <t>Opdrachtnemer heeft met betrekking tot deze Raamovereenkomst een incidenten- en een escalatieprocedure. Gezamenlijke afspraken hierover worden vastgelegd in de SLA/DAP.</t>
  </si>
  <si>
    <t>BP-03</t>
  </si>
  <si>
    <t xml:space="preserve">De escalatiemanager van Opdrachtnemer is direct aanspreekbaar voor incidenten (bevindingen) en draagt op basis van de overeengekomen en vastgelegde doorloop-, en bereikbaarheidstijden zorg voor een oplossing. </t>
  </si>
  <si>
    <t>BP-04</t>
  </si>
  <si>
    <t xml:space="preserve">Ingeval van melding van een structureel probleem waarvoor de escalatiemanager wordt aangesproken, wordt ten minste binnen 4 werkdagen een aanvang gemaakt met het oplossen van het probleem. </t>
  </si>
  <si>
    <t>BP-05</t>
  </si>
  <si>
    <t xml:space="preserve">Opdrachtnemer stemt in met het pas als opgelost beschouwen van een bevinding als de eindrapportage door Opdrachtgever is geaccepteerd. </t>
  </si>
  <si>
    <t>BP-06</t>
  </si>
  <si>
    <t>De Opdrachtnemer heeft - om de in de SLA geëiste resultaten te leveren - de achterliggende (beheer)processen op orde.</t>
  </si>
  <si>
    <t>BP-07</t>
  </si>
  <si>
    <t>BP-08</t>
  </si>
  <si>
    <t>Opdrachtnemer heeft een Servicedesk waarin melding en registratie plaatsvindt van incidenten, (informatie)verzoeken die betrekking hebben op bestellingen, leveringen, facturen, opheffingen, wijzigingen en offertes. Al het contact verloopt via één loket (interface), waarbij verscheidene communicatievormen (minimaal: telefoon en e-mail) mogelijk zijn.</t>
  </si>
  <si>
    <t>BP-09</t>
  </si>
  <si>
    <t>Alle gemelde Incidenten en alle relevante activiteiten, gebeurtenissen en contactmomenten, die tijdens het afhandelen van Incidenten plaatsvinden, worden door de Opdrachtnemer geregistreerd in een incidentregistratiesysteem van de Servicedesk. Deze informatie betreft onder andere: 
− het referentienummer van de Opdrachtnemer; 
− het referentienummer van de Opdrachtgever (indien opgegeven); 
− het Product of de Dienst waarop het Incident betrekking heeft; 
− de prioriteit (P1, P2,m P3, P4); 
− een omschrijving van het Incident; 
− het tijdstip waarop het Incident is gesignaleerd; 
− het tijdstip waarop het Incident is opgelost; 
− de status van het Incident; 
− de oplossing van het Incident (indien afgesloten); 
− eventuele workaround; 
− de contacttijden; 
− de verwachte oplostijd; 
− datum/tijdstip aanmelding (door de Opdrachtgever) en acceptatie (door Opdrachtnemer); 
− datum/tijdstip oplossing (door de Opdrachtnemer) en acceptatie (door de Opdrachtgever).</t>
  </si>
  <si>
    <t>BP-10</t>
  </si>
  <si>
    <t>Opdrachtnemer biedt een online toegang tot de Servicedesk voor geautoriseerde personen van de Opdrachtgever. Deze geautoriseerde personen hebben toegang tot alle specifieke informatie van de Opdrachtgever in het incidentregistratiesysteem van Opdrachtnemer.</t>
  </si>
  <si>
    <t>BP-11</t>
  </si>
  <si>
    <t>Informatieplicht</t>
  </si>
  <si>
    <t>De Opdrachtnemer heeft de verantwoordelijkheid de Opdrachtgever schriftelijk te informeren over veranderende wet- en regelgeving die gevolgen heeft voor de levering van Producten en/of Diensten. Dit is tevens onderdeel van het tactisch/strategisch overleg tussen de Opdrachtgever en de Opdrachtnemer.</t>
  </si>
  <si>
    <t>BP-12</t>
  </si>
  <si>
    <t>Klachtenregistratie en -afhandeling</t>
  </si>
  <si>
    <t>De Opdrachtnemer dient te beschikken over een procedure voor het afhandelen van klachten. In geval van klachten zal de klacht in eerste instantie tussen de klager en de contactpersoon van de Opdrachtnemer ter plekke worden opgelost, of tussen de contractmanager van de Opdrachtgever en de contactpersoon van de Opdrachtnemer.
Onder een correcte klachtafhandeling verstaat de Opdrachtgever dat de Opdrachtnemer de klacht voor het einde van de eerstvolgende werkdag heeft afgehandeld dan wel heeft hersteld en de Opdrachtgever heeft aangegeven tevreden te zijn met de oplossing.
Afgehandeld houdt in dat zowel klager als de Contractmanager schriftelijk (per email) terugkoppeling ontvangen van de wijze waarop de betreffende klacht is omgezet naar een concrete actie of oplossing en de klager tevreden is met de voorgestelde actie of geboden oplossing (uiteraard met inachtneming van proportionaliteit).</t>
  </si>
  <si>
    <t>BP-13</t>
  </si>
  <si>
    <t>De escalatiemanager van Opdrachtnemer is direct aanspreekbaar voor escalaties (bevindingen) en draagt zorg voor een oplossing als de overeengekomen en vastgelegde doorloop-, en bereikbaarheidstijden niet of niet afdoende worden gevolgd.</t>
  </si>
  <si>
    <t>Ja/Nee</t>
  </si>
  <si>
    <t>Ja</t>
  </si>
  <si>
    <t>Deels</t>
  </si>
  <si>
    <t>Nee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</si>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</sst>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8"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b/>
      <sz val="10"/>
      <name val="Calibri"/>
      <family val="2"/>
      <scheme val="minor"/>
    </font>
    <font>
      <sz val="10"/>
      <color rgb="FF000000"/>
      <name val="Calibri"/>
      <family val="2"/>
    </font>
    <font>
      <sz val="10"/>
      <color theme="1"/>
      <name val="Calibri"/>
      <family val="2"/>
    </font>
    <font>
      <sz val="10"/>
      <name val="Calibri"/>
      <family val="2"/>
      <scheme val="minor"/>
    </font>
    <font>
      <sz val="10"/>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s>
  <cellStyleXfs count="6">
    <xf numFmtId="0" fontId="0" fillId="0" borderId="0"/>
    <xf numFmtId="0" fontId="1" fillId="0" borderId="0"/>
    <xf numFmtId="164" fontId="1" fillId="0" borderId="0" applyFont="0" applyFill="0" applyBorder="0" applyAlignment="0" applyProtection="0"/>
    <xf numFmtId="9" fontId="7" fillId="0" borderId="0" applyFont="0" applyFill="0" applyBorder="0" applyAlignment="0" applyProtection="0"/>
    <xf numFmtId="0" fontId="9" fillId="0" borderId="0"/>
    <xf numFmtId="9" fontId="9"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2" fillId="0" borderId="2" xfId="0" applyFont="1" applyBorder="1" applyAlignment="1">
      <alignment vertical="top" wrapText="1"/>
    </xf>
    <xf numFmtId="9" fontId="2" fillId="0" borderId="2" xfId="3" applyFont="1" applyBorder="1" applyAlignment="1" applyProtection="1">
      <alignment horizontal="center" vertical="top"/>
    </xf>
    <xf numFmtId="0" fontId="2" fillId="0" borderId="2" xfId="0" applyFont="1" applyBorder="1" applyAlignment="1">
      <alignment horizontal="left" vertical="top"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6" fillId="4" borderId="3" xfId="0" applyFont="1" applyFill="1" applyBorder="1" applyAlignment="1">
      <alignment vertical="center"/>
    </xf>
    <xf numFmtId="0" fontId="6" fillId="5" borderId="3" xfId="0" applyFont="1" applyFill="1" applyBorder="1" applyAlignment="1">
      <alignment vertical="center"/>
    </xf>
    <xf numFmtId="0" fontId="4" fillId="6" borderId="2" xfId="0" applyFont="1" applyFill="1" applyBorder="1" applyAlignment="1">
      <alignment vertical="center" wrapText="1"/>
    </xf>
    <xf numFmtId="0" fontId="3" fillId="6" borderId="2" xfId="0" applyFont="1" applyFill="1" applyBorder="1" applyAlignment="1">
      <alignment vertical="center" wrapText="1"/>
    </xf>
    <xf numFmtId="0" fontId="2" fillId="0" borderId="0" xfId="0" applyFont="1" applyAlignment="1">
      <alignment horizontal="left"/>
    </xf>
    <xf numFmtId="0" fontId="5" fillId="4" borderId="1" xfId="0" applyFont="1" applyFill="1" applyBorder="1" applyAlignment="1">
      <alignment horizontal="left" vertical="center"/>
    </xf>
    <xf numFmtId="0" fontId="4" fillId="3" borderId="2" xfId="0" applyFont="1" applyFill="1" applyBorder="1" applyAlignment="1">
      <alignment horizontal="left" vertical="center" wrapText="1"/>
    </xf>
    <xf numFmtId="0" fontId="2" fillId="0" borderId="2" xfId="0" applyFont="1" applyBorder="1" applyAlignment="1">
      <alignment horizontal="left" vertical="top"/>
    </xf>
    <xf numFmtId="0" fontId="4" fillId="6" borderId="2" xfId="0" applyFont="1" applyFill="1" applyBorder="1" applyAlignment="1">
      <alignment horizontal="left" vertical="center" wrapText="1"/>
    </xf>
    <xf numFmtId="0" fontId="0" fillId="0" borderId="0" xfId="0" applyAlignment="1">
      <alignment horizontal="left"/>
    </xf>
    <xf numFmtId="0" fontId="2" fillId="0" borderId="5" xfId="0" applyFont="1" applyBorder="1" applyAlignment="1">
      <alignment horizontal="left"/>
    </xf>
    <xf numFmtId="0" fontId="2" fillId="0" borderId="5" xfId="0" applyFont="1" applyBorder="1"/>
    <xf numFmtId="0" fontId="2" fillId="0" borderId="6" xfId="0" applyFont="1" applyBorder="1" applyAlignment="1">
      <alignment horizontal="left"/>
    </xf>
    <xf numFmtId="0" fontId="2" fillId="0" borderId="6" xfId="0" applyFont="1" applyBorder="1"/>
    <xf numFmtId="0" fontId="11" fillId="7" borderId="8" xfId="0" applyFont="1" applyFill="1" applyBorder="1" applyAlignment="1">
      <alignment horizontal="left"/>
    </xf>
    <xf numFmtId="0" fontId="6" fillId="7" borderId="6" xfId="0" applyFont="1" applyFill="1" applyBorder="1"/>
    <xf numFmtId="0" fontId="6" fillId="7" borderId="7" xfId="0" applyFont="1" applyFill="1" applyBorder="1"/>
    <xf numFmtId="0" fontId="10" fillId="7" borderId="6" xfId="0" applyFont="1" applyFill="1" applyBorder="1"/>
    <xf numFmtId="3" fontId="12" fillId="7" borderId="9" xfId="0" applyNumberFormat="1" applyFont="1" applyFill="1" applyBorder="1"/>
    <xf numFmtId="1" fontId="2" fillId="0" borderId="2" xfId="3" applyNumberFormat="1" applyFont="1" applyBorder="1" applyAlignment="1" applyProtection="1">
      <alignment horizontal="center" vertical="top"/>
    </xf>
    <xf numFmtId="0" fontId="5" fillId="4" borderId="3" xfId="0" applyFont="1" applyFill="1" applyBorder="1" applyAlignment="1">
      <alignment horizontal="right" vertical="center"/>
    </xf>
    <xf numFmtId="1" fontId="0" fillId="0" borderId="0" xfId="0" applyNumberFormat="1" applyAlignment="1">
      <alignment horizontal="center"/>
    </xf>
    <xf numFmtId="0" fontId="6" fillId="7" borderId="7" xfId="0" applyFont="1" applyFill="1" applyBorder="1" applyAlignment="1">
      <alignment horizontal="center"/>
    </xf>
    <xf numFmtId="1" fontId="2" fillId="0" borderId="0" xfId="0" applyNumberFormat="1" applyFont="1" applyAlignment="1">
      <alignment horizontal="center"/>
    </xf>
    <xf numFmtId="1" fontId="5" fillId="4" borderId="3" xfId="0" applyNumberFormat="1" applyFont="1" applyFill="1" applyBorder="1" applyAlignment="1">
      <alignment horizontal="center" vertical="center"/>
    </xf>
    <xf numFmtId="1" fontId="3" fillId="3" borderId="4"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5" fillId="5" borderId="3" xfId="0" applyFont="1" applyFill="1" applyBorder="1" applyAlignment="1">
      <alignment horizontal="right" vertical="center"/>
    </xf>
    <xf numFmtId="1" fontId="5" fillId="5" borderId="3" xfId="0" applyNumberFormat="1" applyFont="1" applyFill="1" applyBorder="1" applyAlignment="1">
      <alignment horizontal="center" vertical="center"/>
    </xf>
    <xf numFmtId="0" fontId="2" fillId="0" borderId="2" xfId="0" applyFont="1" applyBorder="1" applyAlignment="1">
      <alignment horizontal="center" vertical="top"/>
    </xf>
    <xf numFmtId="9" fontId="2" fillId="0" borderId="2" xfId="3" applyFont="1" applyFill="1" applyBorder="1" applyAlignment="1" applyProtection="1">
      <alignment horizontal="center" vertical="top"/>
    </xf>
    <xf numFmtId="1" fontId="2" fillId="0" borderId="2" xfId="3" applyNumberFormat="1" applyFont="1" applyFill="1" applyBorder="1" applyAlignment="1" applyProtection="1">
      <alignment horizontal="center" vertical="top"/>
    </xf>
    <xf numFmtId="0" fontId="2" fillId="0" borderId="10" xfId="0" applyFont="1" applyBorder="1" applyAlignment="1">
      <alignment horizontal="left"/>
    </xf>
    <xf numFmtId="0" fontId="2" fillId="0" borderId="10" xfId="0" applyFont="1" applyBorder="1"/>
    <xf numFmtId="0" fontId="2" fillId="0" borderId="10" xfId="0" applyFont="1" applyBorder="1" applyAlignment="1">
      <alignment horizontal="right"/>
    </xf>
    <xf numFmtId="0" fontId="3" fillId="8" borderId="2" xfId="0" applyFont="1" applyFill="1" applyBorder="1" applyAlignment="1">
      <alignment horizontal="left" vertical="center"/>
    </xf>
    <xf numFmtId="0" fontId="2" fillId="8" borderId="2" xfId="0" applyFont="1" applyFill="1" applyBorder="1" applyAlignment="1">
      <alignment vertical="center"/>
    </xf>
    <xf numFmtId="0" fontId="2" fillId="2" borderId="2" xfId="0" applyFont="1" applyFill="1" applyBorder="1" applyAlignment="1">
      <alignment vertical="center"/>
    </xf>
    <xf numFmtId="0" fontId="13" fillId="8" borderId="2" xfId="0" applyFont="1" applyFill="1" applyBorder="1" applyAlignment="1">
      <alignment horizontal="center" vertical="center"/>
    </xf>
    <xf numFmtId="1" fontId="13" fillId="8"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2" fillId="0" borderId="2" xfId="0" applyFont="1" applyBorder="1" applyAlignment="1">
      <alignment horizontal="center" vertical="top" wrapText="1"/>
    </xf>
    <xf numFmtId="0" fontId="15" fillId="0" borderId="2" xfId="0" applyFont="1" applyBorder="1" applyAlignment="1">
      <alignment horizontal="left" vertical="top" wrapText="1"/>
    </xf>
    <xf numFmtId="0" fontId="0" fillId="0" borderId="0" xfId="0" applyAlignment="1">
      <alignment horizontal="center" vertical="center"/>
    </xf>
    <xf numFmtId="0" fontId="6" fillId="5" borderId="3" xfId="0" applyFont="1" applyFill="1" applyBorder="1" applyAlignment="1">
      <alignment vertical="center" wrapText="1"/>
    </xf>
    <xf numFmtId="0" fontId="6" fillId="4" borderId="3" xfId="0" applyFont="1" applyFill="1" applyBorder="1" applyAlignment="1">
      <alignment vertical="center" wrapText="1"/>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11" fillId="7" borderId="6" xfId="0" applyFont="1" applyFill="1" applyBorder="1" applyAlignment="1">
      <alignment horizontal="left"/>
    </xf>
    <xf numFmtId="0" fontId="5" fillId="5" borderId="3" xfId="0" applyFont="1" applyFill="1" applyBorder="1" applyAlignment="1">
      <alignment horizontal="left" vertical="center"/>
    </xf>
    <xf numFmtId="0" fontId="5" fillId="5" borderId="1" xfId="0" applyFont="1" applyFill="1" applyBorder="1" applyAlignment="1">
      <alignment horizontal="left" vertical="center" wrapText="1"/>
    </xf>
    <xf numFmtId="1" fontId="2" fillId="9" borderId="2" xfId="3" applyNumberFormat="1" applyFont="1" applyFill="1" applyBorder="1" applyAlignment="1" applyProtection="1">
      <alignment horizontal="center" vertical="top"/>
    </xf>
    <xf numFmtId="0" fontId="2" fillId="10" borderId="2" xfId="0" applyFont="1" applyFill="1" applyBorder="1" applyAlignment="1">
      <alignment horizontal="left" vertical="top"/>
    </xf>
    <xf numFmtId="0" fontId="2" fillId="10" borderId="2" xfId="0" applyFont="1" applyFill="1" applyBorder="1" applyAlignment="1">
      <alignment horizontal="left" vertical="top" wrapText="1"/>
    </xf>
    <xf numFmtId="0" fontId="2" fillId="2" borderId="2" xfId="0" applyFont="1" applyFill="1" applyBorder="1" applyAlignment="1">
      <alignment horizontal="left" vertical="center"/>
    </xf>
  </cellXfs>
  <cellStyles count="6">
    <cellStyle name="Euro" xfId="2" xr:uid="{00000000-0005-0000-0000-000000000000}"/>
    <cellStyle name="Procent" xfId="3" builtinId="5"/>
    <cellStyle name="Procent 2" xfId="5" xr:uid="{00000000-0005-0000-0000-000002000000}"/>
    <cellStyle name="Standaard" xfId="0" builtinId="0"/>
    <cellStyle name="Standaard 2" xfId="1" xr:uid="{00000000-0005-0000-0000-000004000000}"/>
    <cellStyle name="Standaard 3" xfId="4" xr:uid="{00000000-0005-0000-0000-000005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9EEED"/>
      <color rgb="FFF0D5D4"/>
      <color rgb="FFFFFF99"/>
      <color rgb="FF0000FF"/>
      <color rgb="FFFF7C8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538946</xdr:colOff>
      <xdr:row>12</xdr:row>
      <xdr:rowOff>97895</xdr:rowOff>
    </xdr:from>
    <xdr:to>
      <xdr:col>7</xdr:col>
      <xdr:colOff>146002</xdr:colOff>
      <xdr:row>21</xdr:row>
      <xdr:rowOff>139210</xdr:rowOff>
    </xdr:to>
    <xdr:sp macro="" textlink="">
      <xdr:nvSpPr>
        <xdr:cNvPr id="129" name="Vrije vorm: vorm 128">
          <a:extLst>
            <a:ext uri="{FF2B5EF4-FFF2-40B4-BE49-F238E27FC236}">
              <a16:creationId xmlns:a16="http://schemas.microsoft.com/office/drawing/2014/main" id="{47068C34-604C-B1BA-BF02-DE332BB6794F}"/>
            </a:ext>
          </a:extLst>
        </xdr:cNvPr>
        <xdr:cNvSpPr/>
      </xdr:nvSpPr>
      <xdr:spPr>
        <a:xfrm>
          <a:off x="4169652" y="2249424"/>
          <a:ext cx="212174" cy="1654962"/>
        </a:xfrm>
        <a:custGeom>
          <a:avLst/>
          <a:gdLst/>
          <a:ahLst/>
          <a:cxnLst/>
          <a:rect l="0" t="0" r="0" b="0"/>
          <a:pathLst>
            <a:path>
              <a:moveTo>
                <a:pt x="0" y="0"/>
              </a:moveTo>
              <a:lnTo>
                <a:pt x="0" y="1654962"/>
              </a:lnTo>
              <a:lnTo>
                <a:pt x="212174" y="1654962"/>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6</xdr:col>
      <xdr:colOff>538946</xdr:colOff>
      <xdr:row>12</xdr:row>
      <xdr:rowOff>97895</xdr:rowOff>
    </xdr:from>
    <xdr:to>
      <xdr:col>7</xdr:col>
      <xdr:colOff>146002</xdr:colOff>
      <xdr:row>16</xdr:row>
      <xdr:rowOff>31386</xdr:rowOff>
    </xdr:to>
    <xdr:sp macro="" textlink="">
      <xdr:nvSpPr>
        <xdr:cNvPr id="130" name="Vrije vorm: vorm 129">
          <a:extLst>
            <a:ext uri="{FF2B5EF4-FFF2-40B4-BE49-F238E27FC236}">
              <a16:creationId xmlns:a16="http://schemas.microsoft.com/office/drawing/2014/main" id="{C1C00946-EC1B-D3DE-EE8C-86F007BA32A8}"/>
            </a:ext>
          </a:extLst>
        </xdr:cNvPr>
        <xdr:cNvSpPr/>
      </xdr:nvSpPr>
      <xdr:spPr>
        <a:xfrm>
          <a:off x="4169652" y="2249424"/>
          <a:ext cx="212174" cy="650668"/>
        </a:xfrm>
        <a:custGeom>
          <a:avLst/>
          <a:gdLst/>
          <a:ahLst/>
          <a:cxnLst/>
          <a:rect l="0" t="0" r="0" b="0"/>
          <a:pathLst>
            <a:path>
              <a:moveTo>
                <a:pt x="0" y="0"/>
              </a:moveTo>
              <a:lnTo>
                <a:pt x="0" y="650668"/>
              </a:lnTo>
              <a:lnTo>
                <a:pt x="212174" y="650668"/>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6</xdr:col>
      <xdr:colOff>248974</xdr:colOff>
      <xdr:row>6</xdr:row>
      <xdr:rowOff>169366</xdr:rowOff>
    </xdr:from>
    <xdr:to>
      <xdr:col>7</xdr:col>
      <xdr:colOff>499627</xdr:colOff>
      <xdr:row>8</xdr:row>
      <xdr:rowOff>107822</xdr:rowOff>
    </xdr:to>
    <xdr:sp macro="" textlink="">
      <xdr:nvSpPr>
        <xdr:cNvPr id="131" name="Vrije vorm: vorm 130">
          <a:extLst>
            <a:ext uri="{FF2B5EF4-FFF2-40B4-BE49-F238E27FC236}">
              <a16:creationId xmlns:a16="http://schemas.microsoft.com/office/drawing/2014/main" id="{2CBD87CD-675E-C7DC-D6DB-6CB7DBF1F063}"/>
            </a:ext>
          </a:extLst>
        </xdr:cNvPr>
        <xdr:cNvSpPr/>
      </xdr:nvSpPr>
      <xdr:spPr>
        <a:xfrm>
          <a:off x="3879680" y="1245131"/>
          <a:ext cx="855771" cy="297044"/>
        </a:xfrm>
        <a:custGeom>
          <a:avLst/>
          <a:gdLst/>
          <a:ahLst/>
          <a:cxnLst/>
          <a:rect l="0" t="0" r="0" b="0"/>
          <a:pathLst>
            <a:path>
              <a:moveTo>
                <a:pt x="0" y="0"/>
              </a:moveTo>
              <a:lnTo>
                <a:pt x="0" y="148522"/>
              </a:lnTo>
              <a:lnTo>
                <a:pt x="855771" y="148522"/>
              </a:lnTo>
              <a:lnTo>
                <a:pt x="855771" y="297044"/>
              </a:lnTo>
            </a:path>
          </a:pathLst>
        </a:custGeom>
        <a:noFill/>
        <a:ln w="12700" cap="flat" cmpd="sng" algn="ctr">
          <a:solidFill>
            <a:srgbClr val="EA650D">
              <a:tint val="90000"/>
              <a:hueOff val="0"/>
              <a:satOff val="0"/>
              <a:lumOff val="0"/>
              <a:alphaOff val="0"/>
            </a:srgbClr>
          </a:solidFill>
          <a:prstDash val="solid"/>
          <a:miter lim="800000"/>
        </a:ln>
        <a:effectLst/>
      </xdr:spPr>
      <xdr:style>
        <a:lnRef idx="2">
          <a:schemeClr val="accent2">
            <a:tint val="90000"/>
            <a:hueOff val="0"/>
            <a:satOff val="0"/>
            <a:lumOff val="0"/>
            <a:alphaOff val="0"/>
          </a:schemeClr>
        </a:lnRef>
        <a:fillRef idx="0">
          <a:scrgbClr r="0" g="0" b="0"/>
        </a:fillRef>
        <a:effectRef idx="0">
          <a:schemeClr val="accent2">
            <a:tint val="9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4</xdr:col>
      <xdr:colOff>37639</xdr:colOff>
      <xdr:row>12</xdr:row>
      <xdr:rowOff>97895</xdr:rowOff>
    </xdr:from>
    <xdr:to>
      <xdr:col>4</xdr:col>
      <xdr:colOff>249813</xdr:colOff>
      <xdr:row>32</xdr:row>
      <xdr:rowOff>175561</xdr:rowOff>
    </xdr:to>
    <xdr:sp macro="" textlink="">
      <xdr:nvSpPr>
        <xdr:cNvPr id="132" name="Vrije vorm: vorm 131">
          <a:extLst>
            <a:ext uri="{FF2B5EF4-FFF2-40B4-BE49-F238E27FC236}">
              <a16:creationId xmlns:a16="http://schemas.microsoft.com/office/drawing/2014/main" id="{B39B311C-F2BE-22AA-23A6-EBE90331E75D}"/>
            </a:ext>
          </a:extLst>
        </xdr:cNvPr>
        <xdr:cNvSpPr/>
      </xdr:nvSpPr>
      <xdr:spPr>
        <a:xfrm>
          <a:off x="2458110" y="2249424"/>
          <a:ext cx="212174" cy="3663549"/>
        </a:xfrm>
        <a:custGeom>
          <a:avLst/>
          <a:gdLst/>
          <a:ahLst/>
          <a:cxnLst/>
          <a:rect l="0" t="0" r="0" b="0"/>
          <a:pathLst>
            <a:path>
              <a:moveTo>
                <a:pt x="0" y="0"/>
              </a:moveTo>
              <a:lnTo>
                <a:pt x="0" y="3663549"/>
              </a:lnTo>
              <a:lnTo>
                <a:pt x="212174" y="3663549"/>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4</xdr:col>
      <xdr:colOff>37639</xdr:colOff>
      <xdr:row>12</xdr:row>
      <xdr:rowOff>97895</xdr:rowOff>
    </xdr:from>
    <xdr:to>
      <xdr:col>4</xdr:col>
      <xdr:colOff>249813</xdr:colOff>
      <xdr:row>27</xdr:row>
      <xdr:rowOff>67738</xdr:rowOff>
    </xdr:to>
    <xdr:sp macro="" textlink="">
      <xdr:nvSpPr>
        <xdr:cNvPr id="133" name="Vrije vorm: vorm 132">
          <a:extLst>
            <a:ext uri="{FF2B5EF4-FFF2-40B4-BE49-F238E27FC236}">
              <a16:creationId xmlns:a16="http://schemas.microsoft.com/office/drawing/2014/main" id="{C62A4F8B-D96B-F3A3-DE2C-13138E4D5237}"/>
            </a:ext>
          </a:extLst>
        </xdr:cNvPr>
        <xdr:cNvSpPr/>
      </xdr:nvSpPr>
      <xdr:spPr>
        <a:xfrm>
          <a:off x="2458110" y="2249424"/>
          <a:ext cx="212174" cy="2659255"/>
        </a:xfrm>
        <a:custGeom>
          <a:avLst/>
          <a:gdLst/>
          <a:ahLst/>
          <a:cxnLst/>
          <a:rect l="0" t="0" r="0" b="0"/>
          <a:pathLst>
            <a:path>
              <a:moveTo>
                <a:pt x="0" y="0"/>
              </a:moveTo>
              <a:lnTo>
                <a:pt x="0" y="2659255"/>
              </a:lnTo>
              <a:lnTo>
                <a:pt x="212174" y="2659255"/>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4</xdr:col>
      <xdr:colOff>37639</xdr:colOff>
      <xdr:row>12</xdr:row>
      <xdr:rowOff>97895</xdr:rowOff>
    </xdr:from>
    <xdr:to>
      <xdr:col>4</xdr:col>
      <xdr:colOff>249813</xdr:colOff>
      <xdr:row>21</xdr:row>
      <xdr:rowOff>139210</xdr:rowOff>
    </xdr:to>
    <xdr:sp macro="" textlink="">
      <xdr:nvSpPr>
        <xdr:cNvPr id="134" name="Vrije vorm: vorm 133">
          <a:extLst>
            <a:ext uri="{FF2B5EF4-FFF2-40B4-BE49-F238E27FC236}">
              <a16:creationId xmlns:a16="http://schemas.microsoft.com/office/drawing/2014/main" id="{F21E5C01-3BE1-AA04-7777-D94B2ACCB66D}"/>
            </a:ext>
          </a:extLst>
        </xdr:cNvPr>
        <xdr:cNvSpPr/>
      </xdr:nvSpPr>
      <xdr:spPr>
        <a:xfrm>
          <a:off x="2458110" y="2249424"/>
          <a:ext cx="212174" cy="1654962"/>
        </a:xfrm>
        <a:custGeom>
          <a:avLst/>
          <a:gdLst/>
          <a:ahLst/>
          <a:cxnLst/>
          <a:rect l="0" t="0" r="0" b="0"/>
          <a:pathLst>
            <a:path>
              <a:moveTo>
                <a:pt x="0" y="0"/>
              </a:moveTo>
              <a:lnTo>
                <a:pt x="0" y="1654962"/>
              </a:lnTo>
              <a:lnTo>
                <a:pt x="212174" y="1654962"/>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4</xdr:col>
      <xdr:colOff>37639</xdr:colOff>
      <xdr:row>12</xdr:row>
      <xdr:rowOff>97895</xdr:rowOff>
    </xdr:from>
    <xdr:to>
      <xdr:col>4</xdr:col>
      <xdr:colOff>249813</xdr:colOff>
      <xdr:row>16</xdr:row>
      <xdr:rowOff>31386</xdr:rowOff>
    </xdr:to>
    <xdr:sp macro="" textlink="">
      <xdr:nvSpPr>
        <xdr:cNvPr id="135" name="Vrije vorm: vorm 134">
          <a:extLst>
            <a:ext uri="{FF2B5EF4-FFF2-40B4-BE49-F238E27FC236}">
              <a16:creationId xmlns:a16="http://schemas.microsoft.com/office/drawing/2014/main" id="{686A197E-E46E-1C4C-0E90-7059DFC6C4BF}"/>
            </a:ext>
          </a:extLst>
        </xdr:cNvPr>
        <xdr:cNvSpPr/>
      </xdr:nvSpPr>
      <xdr:spPr>
        <a:xfrm>
          <a:off x="2458110" y="2249424"/>
          <a:ext cx="212174" cy="650668"/>
        </a:xfrm>
        <a:custGeom>
          <a:avLst/>
          <a:gdLst/>
          <a:ahLst/>
          <a:cxnLst/>
          <a:rect l="0" t="0" r="0" b="0"/>
          <a:pathLst>
            <a:path>
              <a:moveTo>
                <a:pt x="0" y="0"/>
              </a:moveTo>
              <a:lnTo>
                <a:pt x="0" y="650668"/>
              </a:lnTo>
              <a:lnTo>
                <a:pt x="212174" y="650668"/>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4</xdr:col>
      <xdr:colOff>603438</xdr:colOff>
      <xdr:row>6</xdr:row>
      <xdr:rowOff>169366</xdr:rowOff>
    </xdr:from>
    <xdr:to>
      <xdr:col>6</xdr:col>
      <xdr:colOff>248974</xdr:colOff>
      <xdr:row>8</xdr:row>
      <xdr:rowOff>107822</xdr:rowOff>
    </xdr:to>
    <xdr:sp macro="" textlink="">
      <xdr:nvSpPr>
        <xdr:cNvPr id="136" name="Vrije vorm: vorm 135">
          <a:extLst>
            <a:ext uri="{FF2B5EF4-FFF2-40B4-BE49-F238E27FC236}">
              <a16:creationId xmlns:a16="http://schemas.microsoft.com/office/drawing/2014/main" id="{6AAE7F0A-BC28-8C6D-6BD5-8A962CABD058}"/>
            </a:ext>
          </a:extLst>
        </xdr:cNvPr>
        <xdr:cNvSpPr/>
      </xdr:nvSpPr>
      <xdr:spPr>
        <a:xfrm>
          <a:off x="3023909" y="1245131"/>
          <a:ext cx="855771" cy="297044"/>
        </a:xfrm>
        <a:custGeom>
          <a:avLst/>
          <a:gdLst/>
          <a:ahLst/>
          <a:cxnLst/>
          <a:rect l="0" t="0" r="0" b="0"/>
          <a:pathLst>
            <a:path>
              <a:moveTo>
                <a:pt x="855771" y="0"/>
              </a:moveTo>
              <a:lnTo>
                <a:pt x="855771" y="148522"/>
              </a:lnTo>
              <a:lnTo>
                <a:pt x="0" y="148522"/>
              </a:lnTo>
              <a:lnTo>
                <a:pt x="0" y="297044"/>
              </a:lnTo>
            </a:path>
          </a:pathLst>
        </a:custGeom>
        <a:noFill/>
        <a:ln w="12700" cap="flat" cmpd="sng" algn="ctr">
          <a:solidFill>
            <a:srgbClr val="EA650D">
              <a:tint val="90000"/>
              <a:hueOff val="0"/>
              <a:satOff val="0"/>
              <a:lumOff val="0"/>
              <a:alphaOff val="0"/>
            </a:srgbClr>
          </a:solidFill>
          <a:prstDash val="solid"/>
          <a:miter lim="800000"/>
        </a:ln>
        <a:effectLst/>
      </xdr:spPr>
      <xdr:style>
        <a:lnRef idx="2">
          <a:schemeClr val="accent2">
            <a:tint val="90000"/>
            <a:hueOff val="0"/>
            <a:satOff val="0"/>
            <a:lumOff val="0"/>
            <a:alphaOff val="0"/>
          </a:schemeClr>
        </a:lnRef>
        <a:fillRef idx="0">
          <a:scrgbClr r="0" g="0" b="0"/>
        </a:fillRef>
        <a:effectRef idx="0">
          <a:schemeClr val="accent2">
            <a:tint val="9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1</xdr:col>
      <xdr:colOff>141449</xdr:colOff>
      <xdr:row>12</xdr:row>
      <xdr:rowOff>97895</xdr:rowOff>
    </xdr:from>
    <xdr:to>
      <xdr:col>1</xdr:col>
      <xdr:colOff>353623</xdr:colOff>
      <xdr:row>27</xdr:row>
      <xdr:rowOff>67738</xdr:rowOff>
    </xdr:to>
    <xdr:sp macro="" textlink="">
      <xdr:nvSpPr>
        <xdr:cNvPr id="137" name="Vrije vorm: vorm 136">
          <a:extLst>
            <a:ext uri="{FF2B5EF4-FFF2-40B4-BE49-F238E27FC236}">
              <a16:creationId xmlns:a16="http://schemas.microsoft.com/office/drawing/2014/main" id="{7E0017E3-6313-6087-43DC-539C0BF18C07}"/>
            </a:ext>
          </a:extLst>
        </xdr:cNvPr>
        <xdr:cNvSpPr/>
      </xdr:nvSpPr>
      <xdr:spPr>
        <a:xfrm>
          <a:off x="746567" y="2249424"/>
          <a:ext cx="212174" cy="2659255"/>
        </a:xfrm>
        <a:custGeom>
          <a:avLst/>
          <a:gdLst/>
          <a:ahLst/>
          <a:cxnLst/>
          <a:rect l="0" t="0" r="0" b="0"/>
          <a:pathLst>
            <a:path>
              <a:moveTo>
                <a:pt x="0" y="0"/>
              </a:moveTo>
              <a:lnTo>
                <a:pt x="0" y="2659255"/>
              </a:lnTo>
              <a:lnTo>
                <a:pt x="212174" y="2659255"/>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1</xdr:col>
      <xdr:colOff>141449</xdr:colOff>
      <xdr:row>12</xdr:row>
      <xdr:rowOff>97895</xdr:rowOff>
    </xdr:from>
    <xdr:to>
      <xdr:col>1</xdr:col>
      <xdr:colOff>353623</xdr:colOff>
      <xdr:row>21</xdr:row>
      <xdr:rowOff>139210</xdr:rowOff>
    </xdr:to>
    <xdr:sp macro="" textlink="">
      <xdr:nvSpPr>
        <xdr:cNvPr id="138" name="Vrije vorm: vorm 137">
          <a:extLst>
            <a:ext uri="{FF2B5EF4-FFF2-40B4-BE49-F238E27FC236}">
              <a16:creationId xmlns:a16="http://schemas.microsoft.com/office/drawing/2014/main" id="{DCE452C3-CB95-2C9F-1E9B-3A117E6D5480}"/>
            </a:ext>
          </a:extLst>
        </xdr:cNvPr>
        <xdr:cNvSpPr/>
      </xdr:nvSpPr>
      <xdr:spPr>
        <a:xfrm>
          <a:off x="746567" y="2249424"/>
          <a:ext cx="212174" cy="1654962"/>
        </a:xfrm>
        <a:custGeom>
          <a:avLst/>
          <a:gdLst/>
          <a:ahLst/>
          <a:cxnLst/>
          <a:rect l="0" t="0" r="0" b="0"/>
          <a:pathLst>
            <a:path>
              <a:moveTo>
                <a:pt x="0" y="0"/>
              </a:moveTo>
              <a:lnTo>
                <a:pt x="0" y="1654962"/>
              </a:lnTo>
              <a:lnTo>
                <a:pt x="212174" y="1654962"/>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1</xdr:col>
      <xdr:colOff>141449</xdr:colOff>
      <xdr:row>12</xdr:row>
      <xdr:rowOff>97895</xdr:rowOff>
    </xdr:from>
    <xdr:to>
      <xdr:col>1</xdr:col>
      <xdr:colOff>353623</xdr:colOff>
      <xdr:row>16</xdr:row>
      <xdr:rowOff>31386</xdr:rowOff>
    </xdr:to>
    <xdr:sp macro="" textlink="">
      <xdr:nvSpPr>
        <xdr:cNvPr id="139" name="Vrije vorm: vorm 138">
          <a:extLst>
            <a:ext uri="{FF2B5EF4-FFF2-40B4-BE49-F238E27FC236}">
              <a16:creationId xmlns:a16="http://schemas.microsoft.com/office/drawing/2014/main" id="{F3A68BF2-DD4C-6FF1-4B56-04B111CA8C0C}"/>
            </a:ext>
          </a:extLst>
        </xdr:cNvPr>
        <xdr:cNvSpPr/>
      </xdr:nvSpPr>
      <xdr:spPr>
        <a:xfrm>
          <a:off x="746567" y="2249424"/>
          <a:ext cx="212174" cy="650668"/>
        </a:xfrm>
        <a:custGeom>
          <a:avLst/>
          <a:gdLst/>
          <a:ahLst/>
          <a:cxnLst/>
          <a:rect l="0" t="0" r="0" b="0"/>
          <a:pathLst>
            <a:path>
              <a:moveTo>
                <a:pt x="0" y="0"/>
              </a:moveTo>
              <a:lnTo>
                <a:pt x="0" y="650668"/>
              </a:lnTo>
              <a:lnTo>
                <a:pt x="212174" y="650668"/>
              </a:lnTo>
            </a:path>
          </a:pathLst>
        </a:custGeom>
        <a:noFill/>
        <a:ln w="12700" cap="flat" cmpd="sng" algn="ctr">
          <a:solidFill>
            <a:srgbClr val="EA650D">
              <a:tint val="70000"/>
              <a:hueOff val="0"/>
              <a:satOff val="0"/>
              <a:lumOff val="0"/>
              <a:alphaOff val="0"/>
            </a:srgbClr>
          </a:solidFill>
          <a:prstDash val="solid"/>
          <a:miter lim="800000"/>
        </a:ln>
        <a:effectLst/>
      </xdr:spPr>
      <xdr:style>
        <a:lnRef idx="2">
          <a:schemeClr val="accent2">
            <a:tint val="70000"/>
            <a:hueOff val="0"/>
            <a:satOff val="0"/>
            <a:lumOff val="0"/>
            <a:alphaOff val="0"/>
          </a:schemeClr>
        </a:lnRef>
        <a:fillRef idx="0">
          <a:scrgbClr r="0" g="0" b="0"/>
        </a:fillRef>
        <a:effectRef idx="0">
          <a:schemeClr val="accent2">
            <a:tint val="7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2</xdr:col>
      <xdr:colOff>102131</xdr:colOff>
      <xdr:row>6</xdr:row>
      <xdr:rowOff>169366</xdr:rowOff>
    </xdr:from>
    <xdr:to>
      <xdr:col>6</xdr:col>
      <xdr:colOff>248973</xdr:colOff>
      <xdr:row>8</xdr:row>
      <xdr:rowOff>107822</xdr:rowOff>
    </xdr:to>
    <xdr:sp macro="" textlink="">
      <xdr:nvSpPr>
        <xdr:cNvPr id="140" name="Vrije vorm: vorm 139">
          <a:extLst>
            <a:ext uri="{FF2B5EF4-FFF2-40B4-BE49-F238E27FC236}">
              <a16:creationId xmlns:a16="http://schemas.microsoft.com/office/drawing/2014/main" id="{5B45E62D-DF13-61B3-3056-E1747E6C6095}"/>
            </a:ext>
          </a:extLst>
        </xdr:cNvPr>
        <xdr:cNvSpPr/>
      </xdr:nvSpPr>
      <xdr:spPr>
        <a:xfrm>
          <a:off x="1312366" y="1245131"/>
          <a:ext cx="2567313" cy="297044"/>
        </a:xfrm>
        <a:custGeom>
          <a:avLst/>
          <a:gdLst/>
          <a:ahLst/>
          <a:cxnLst/>
          <a:rect l="0" t="0" r="0" b="0"/>
          <a:pathLst>
            <a:path>
              <a:moveTo>
                <a:pt x="2567313" y="0"/>
              </a:moveTo>
              <a:lnTo>
                <a:pt x="2567313" y="148522"/>
              </a:lnTo>
              <a:lnTo>
                <a:pt x="0" y="148522"/>
              </a:lnTo>
              <a:lnTo>
                <a:pt x="0" y="297044"/>
              </a:lnTo>
            </a:path>
          </a:pathLst>
        </a:custGeom>
        <a:noFill/>
        <a:ln w="12700" cap="flat" cmpd="sng" algn="ctr">
          <a:solidFill>
            <a:srgbClr val="EA650D">
              <a:tint val="90000"/>
              <a:hueOff val="0"/>
              <a:satOff val="0"/>
              <a:lumOff val="0"/>
              <a:alphaOff val="0"/>
            </a:srgbClr>
          </a:solidFill>
          <a:prstDash val="solid"/>
          <a:miter lim="800000"/>
        </a:ln>
        <a:effectLst/>
      </xdr:spPr>
      <xdr:style>
        <a:lnRef idx="2">
          <a:schemeClr val="accent2">
            <a:tint val="90000"/>
            <a:hueOff val="0"/>
            <a:satOff val="0"/>
            <a:lumOff val="0"/>
            <a:alphaOff val="0"/>
          </a:schemeClr>
        </a:lnRef>
        <a:fillRef idx="0">
          <a:scrgbClr r="0" g="0" b="0"/>
        </a:fillRef>
        <a:effectRef idx="0">
          <a:schemeClr val="accent2">
            <a:tint val="90000"/>
            <a:hueOff val="0"/>
            <a:satOff val="0"/>
            <a:lumOff val="0"/>
            <a:alphaOff val="0"/>
          </a:schemeClr>
        </a:effectRef>
        <a:fontRef idx="minor">
          <a:schemeClr val="tx1">
            <a:hueOff val="0"/>
            <a:satOff val="0"/>
            <a:lumOff val="0"/>
            <a:alphaOff val="0"/>
          </a:schemeClr>
        </a:fontRef>
      </xdr:style>
      <xdr:txBody>
        <a:bodyPr wrap="square"/>
        <a:lstStyle/>
        <a:p>
          <a:endParaRPr lang="nl-NL"/>
        </a:p>
      </xdr:txBody>
    </xdr:sp>
    <xdr:clientData/>
  </xdr:twoCellAnchor>
  <xdr:twoCellAnchor>
    <xdr:from>
      <xdr:col>5</xdr:col>
      <xdr:colOff>146843</xdr:colOff>
      <xdr:row>3</xdr:row>
      <xdr:rowOff>0</xdr:rowOff>
    </xdr:from>
    <xdr:to>
      <xdr:col>7</xdr:col>
      <xdr:colOff>351104</xdr:colOff>
      <xdr:row>6</xdr:row>
      <xdr:rowOff>169365</xdr:rowOff>
    </xdr:to>
    <xdr:sp macro="" textlink="">
      <xdr:nvSpPr>
        <xdr:cNvPr id="141" name="Vrije vorm: vorm 140">
          <a:extLst>
            <a:ext uri="{FF2B5EF4-FFF2-40B4-BE49-F238E27FC236}">
              <a16:creationId xmlns:a16="http://schemas.microsoft.com/office/drawing/2014/main" id="{A12FB89A-17DB-4915-0716-33A2AEBA3BAD}"/>
            </a:ext>
          </a:extLst>
        </xdr:cNvPr>
        <xdr:cNvSpPr/>
      </xdr:nvSpPr>
      <xdr:spPr>
        <a:xfrm>
          <a:off x="3172431" y="537882"/>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8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80000"/>
            <a:hueOff val="0"/>
            <a:satOff val="0"/>
            <a:lumOff val="0"/>
            <a:alphaOff val="0"/>
          </a:schemeClr>
        </a:fillRef>
        <a:effectRef idx="0">
          <a:schemeClr val="accent2">
            <a:alpha val="80000"/>
            <a:hueOff val="0"/>
            <a:satOff val="0"/>
            <a:lumOff val="0"/>
            <a:alphaOff val="0"/>
          </a:schemeClr>
        </a:effectRef>
        <a:fontRef idx="minor">
          <a:schemeClr val="lt1"/>
        </a:fontRef>
      </xdr:style>
      <xdr:txBody>
        <a:bodyPr spcFirstLastPara="0" vert="horz" wrap="square" lIns="11430" tIns="11430" rIns="11430" bIns="1143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800100">
            <a:lnSpc>
              <a:spcPct val="90000"/>
            </a:lnSpc>
            <a:spcBef>
              <a:spcPct val="0"/>
            </a:spcBef>
            <a:spcAft>
              <a:spcPct val="35000"/>
            </a:spcAft>
            <a:buNone/>
          </a:pPr>
          <a:r>
            <a:rPr lang="nl-NL" sz="1800" kern="1200">
              <a:solidFill>
                <a:srgbClr val="4B4B4D">
                  <a:lumMod val="50000"/>
                </a:srgbClr>
              </a:solidFill>
            </a:rPr>
            <a:t>Toetsings-criteria (T)</a:t>
          </a:r>
          <a:endParaRPr lang="nl-NL" sz="4400" kern="1200">
            <a:solidFill>
              <a:srgbClr val="4B4B4D">
                <a:lumMod val="50000"/>
              </a:srgbClr>
            </a:solidFill>
          </a:endParaRPr>
        </a:p>
      </xdr:txBody>
    </xdr:sp>
    <xdr:clientData/>
  </xdr:twoCellAnchor>
  <xdr:twoCellAnchor>
    <xdr:from>
      <xdr:col>1</xdr:col>
      <xdr:colOff>0</xdr:colOff>
      <xdr:row>8</xdr:row>
      <xdr:rowOff>107822</xdr:rowOff>
    </xdr:from>
    <xdr:to>
      <xdr:col>3</xdr:col>
      <xdr:colOff>204262</xdr:colOff>
      <xdr:row>12</xdr:row>
      <xdr:rowOff>97894</xdr:rowOff>
    </xdr:to>
    <xdr:sp macro="" textlink="">
      <xdr:nvSpPr>
        <xdr:cNvPr id="142" name="Vrije vorm: vorm 141">
          <a:extLst>
            <a:ext uri="{FF2B5EF4-FFF2-40B4-BE49-F238E27FC236}">
              <a16:creationId xmlns:a16="http://schemas.microsoft.com/office/drawing/2014/main" id="{2014C554-B99C-2BF2-8AB3-48F28C1820B1}"/>
            </a:ext>
          </a:extLst>
        </xdr:cNvPr>
        <xdr:cNvSpPr/>
      </xdr:nvSpPr>
      <xdr:spPr>
        <a:xfrm>
          <a:off x="605118" y="1542175"/>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7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70000"/>
            <a:hueOff val="0"/>
            <a:satOff val="0"/>
            <a:lumOff val="0"/>
            <a:alphaOff val="0"/>
          </a:schemeClr>
        </a:fillRef>
        <a:effectRef idx="0">
          <a:schemeClr val="accent2">
            <a:alpha val="7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Algemeen</a:t>
          </a:r>
        </a:p>
      </xdr:txBody>
    </xdr:sp>
    <xdr:clientData/>
  </xdr:twoCellAnchor>
  <xdr:twoCellAnchor>
    <xdr:from>
      <xdr:col>1</xdr:col>
      <xdr:colOff>353624</xdr:colOff>
      <xdr:row>14</xdr:row>
      <xdr:rowOff>36351</xdr:rowOff>
    </xdr:from>
    <xdr:to>
      <xdr:col>3</xdr:col>
      <xdr:colOff>557886</xdr:colOff>
      <xdr:row>18</xdr:row>
      <xdr:rowOff>26423</xdr:rowOff>
    </xdr:to>
    <xdr:sp macro="" textlink="">
      <xdr:nvSpPr>
        <xdr:cNvPr id="143" name="Vrije vorm: vorm 142">
          <a:extLst>
            <a:ext uri="{FF2B5EF4-FFF2-40B4-BE49-F238E27FC236}">
              <a16:creationId xmlns:a16="http://schemas.microsoft.com/office/drawing/2014/main" id="{AD66B290-5E6B-1772-48F9-951FFA77E0D3}"/>
            </a:ext>
          </a:extLst>
        </xdr:cNvPr>
        <xdr:cNvSpPr/>
      </xdr:nvSpPr>
      <xdr:spPr>
        <a:xfrm>
          <a:off x="958742" y="2546469"/>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Algemeen (AL)</a:t>
          </a:r>
        </a:p>
      </xdr:txBody>
    </xdr:sp>
    <xdr:clientData/>
  </xdr:twoCellAnchor>
  <xdr:twoCellAnchor>
    <xdr:from>
      <xdr:col>1</xdr:col>
      <xdr:colOff>353624</xdr:colOff>
      <xdr:row>19</xdr:row>
      <xdr:rowOff>144174</xdr:rowOff>
    </xdr:from>
    <xdr:to>
      <xdr:col>3</xdr:col>
      <xdr:colOff>557886</xdr:colOff>
      <xdr:row>23</xdr:row>
      <xdr:rowOff>134245</xdr:rowOff>
    </xdr:to>
    <xdr:sp macro="" textlink="">
      <xdr:nvSpPr>
        <xdr:cNvPr id="144" name="Vrije vorm: vorm 143">
          <a:extLst>
            <a:ext uri="{FF2B5EF4-FFF2-40B4-BE49-F238E27FC236}">
              <a16:creationId xmlns:a16="http://schemas.microsoft.com/office/drawing/2014/main" id="{1A774CC7-9110-BF6E-C50B-36F1DB103ED9}"/>
            </a:ext>
          </a:extLst>
        </xdr:cNvPr>
        <xdr:cNvSpPr/>
      </xdr:nvSpPr>
      <xdr:spPr>
        <a:xfrm>
          <a:off x="958742" y="3550762"/>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Communicatie (AC)</a:t>
          </a:r>
        </a:p>
      </xdr:txBody>
    </xdr:sp>
    <xdr:clientData/>
  </xdr:twoCellAnchor>
  <xdr:twoCellAnchor>
    <xdr:from>
      <xdr:col>1</xdr:col>
      <xdr:colOff>353624</xdr:colOff>
      <xdr:row>25</xdr:row>
      <xdr:rowOff>72703</xdr:rowOff>
    </xdr:from>
    <xdr:to>
      <xdr:col>3</xdr:col>
      <xdr:colOff>557886</xdr:colOff>
      <xdr:row>29</xdr:row>
      <xdr:rowOff>62775</xdr:rowOff>
    </xdr:to>
    <xdr:sp macro="" textlink="">
      <xdr:nvSpPr>
        <xdr:cNvPr id="145" name="Vrije vorm: vorm 144">
          <a:extLst>
            <a:ext uri="{FF2B5EF4-FFF2-40B4-BE49-F238E27FC236}">
              <a16:creationId xmlns:a16="http://schemas.microsoft.com/office/drawing/2014/main" id="{FC6B2511-3951-2D6A-3F8F-E116D03F489D}"/>
            </a:ext>
          </a:extLst>
        </xdr:cNvPr>
        <xdr:cNvSpPr/>
      </xdr:nvSpPr>
      <xdr:spPr>
        <a:xfrm>
          <a:off x="958742" y="4555056"/>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Kwaliteit (AK)</a:t>
          </a:r>
        </a:p>
      </xdr:txBody>
    </xdr:sp>
    <xdr:clientData/>
  </xdr:twoCellAnchor>
  <xdr:twoCellAnchor>
    <xdr:from>
      <xdr:col>3</xdr:col>
      <xdr:colOff>501307</xdr:colOff>
      <xdr:row>8</xdr:row>
      <xdr:rowOff>107822</xdr:rowOff>
    </xdr:from>
    <xdr:to>
      <xdr:col>6</xdr:col>
      <xdr:colOff>100451</xdr:colOff>
      <xdr:row>12</xdr:row>
      <xdr:rowOff>97894</xdr:rowOff>
    </xdr:to>
    <xdr:sp macro="" textlink="">
      <xdr:nvSpPr>
        <xdr:cNvPr id="146" name="Vrije vorm: vorm 145">
          <a:extLst>
            <a:ext uri="{FF2B5EF4-FFF2-40B4-BE49-F238E27FC236}">
              <a16:creationId xmlns:a16="http://schemas.microsoft.com/office/drawing/2014/main" id="{745F8CF1-4F2E-C458-200F-22BF78F9DF1A}"/>
            </a:ext>
          </a:extLst>
        </xdr:cNvPr>
        <xdr:cNvSpPr/>
      </xdr:nvSpPr>
      <xdr:spPr>
        <a:xfrm>
          <a:off x="2316660" y="1542175"/>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7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70000"/>
            <a:hueOff val="0"/>
            <a:satOff val="0"/>
            <a:lumOff val="0"/>
            <a:alphaOff val="0"/>
          </a:schemeClr>
        </a:fillRef>
        <a:effectRef idx="0">
          <a:schemeClr val="accent2">
            <a:alpha val="7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Inkoop en CM</a:t>
          </a:r>
        </a:p>
      </xdr:txBody>
    </xdr:sp>
    <xdr:clientData/>
  </xdr:twoCellAnchor>
  <xdr:twoCellAnchor>
    <xdr:from>
      <xdr:col>4</xdr:col>
      <xdr:colOff>249813</xdr:colOff>
      <xdr:row>14</xdr:row>
      <xdr:rowOff>36351</xdr:rowOff>
    </xdr:from>
    <xdr:to>
      <xdr:col>6</xdr:col>
      <xdr:colOff>454075</xdr:colOff>
      <xdr:row>18</xdr:row>
      <xdr:rowOff>26423</xdr:rowOff>
    </xdr:to>
    <xdr:sp macro="" textlink="">
      <xdr:nvSpPr>
        <xdr:cNvPr id="147" name="Vrije vorm: vorm 146">
          <a:extLst>
            <a:ext uri="{FF2B5EF4-FFF2-40B4-BE49-F238E27FC236}">
              <a16:creationId xmlns:a16="http://schemas.microsoft.com/office/drawing/2014/main" id="{A347E894-C74D-5527-3DFF-323413AAD6DF}"/>
            </a:ext>
          </a:extLst>
        </xdr:cNvPr>
        <xdr:cNvSpPr/>
      </xdr:nvSpPr>
      <xdr:spPr>
        <a:xfrm>
          <a:off x="2670284" y="2546469"/>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Regie opdrachtnemers (RO)</a:t>
          </a:r>
        </a:p>
      </xdr:txBody>
    </xdr:sp>
    <xdr:clientData/>
  </xdr:twoCellAnchor>
  <xdr:twoCellAnchor>
    <xdr:from>
      <xdr:col>4</xdr:col>
      <xdr:colOff>249813</xdr:colOff>
      <xdr:row>19</xdr:row>
      <xdr:rowOff>144174</xdr:rowOff>
    </xdr:from>
    <xdr:to>
      <xdr:col>6</xdr:col>
      <xdr:colOff>454075</xdr:colOff>
      <xdr:row>23</xdr:row>
      <xdr:rowOff>134245</xdr:rowOff>
    </xdr:to>
    <xdr:sp macro="" textlink="">
      <xdr:nvSpPr>
        <xdr:cNvPr id="148" name="Vrije vorm: vorm 147">
          <a:extLst>
            <a:ext uri="{FF2B5EF4-FFF2-40B4-BE49-F238E27FC236}">
              <a16:creationId xmlns:a16="http://schemas.microsoft.com/office/drawing/2014/main" id="{B264A6EF-E3F4-FA34-BB6B-1F5B08D1A85A}"/>
            </a:ext>
          </a:extLst>
        </xdr:cNvPr>
        <xdr:cNvSpPr/>
      </xdr:nvSpPr>
      <xdr:spPr>
        <a:xfrm>
          <a:off x="2670284" y="3550762"/>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Rapportage en Communicatie (RC)</a:t>
          </a:r>
        </a:p>
      </xdr:txBody>
    </xdr:sp>
    <xdr:clientData/>
  </xdr:twoCellAnchor>
  <xdr:twoCellAnchor>
    <xdr:from>
      <xdr:col>4</xdr:col>
      <xdr:colOff>249813</xdr:colOff>
      <xdr:row>25</xdr:row>
      <xdr:rowOff>72703</xdr:rowOff>
    </xdr:from>
    <xdr:to>
      <xdr:col>6</xdr:col>
      <xdr:colOff>454075</xdr:colOff>
      <xdr:row>29</xdr:row>
      <xdr:rowOff>62775</xdr:rowOff>
    </xdr:to>
    <xdr:sp macro="" textlink="">
      <xdr:nvSpPr>
        <xdr:cNvPr id="149" name="Vrije vorm: vorm 148">
          <a:extLst>
            <a:ext uri="{FF2B5EF4-FFF2-40B4-BE49-F238E27FC236}">
              <a16:creationId xmlns:a16="http://schemas.microsoft.com/office/drawing/2014/main" id="{923BA05D-85D4-ED2D-1F03-845E689A8698}"/>
            </a:ext>
          </a:extLst>
        </xdr:cNvPr>
        <xdr:cNvSpPr/>
      </xdr:nvSpPr>
      <xdr:spPr>
        <a:xfrm>
          <a:off x="2670284" y="4555056"/>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Bestellen, Leveren, Accepteren en Factureren (BL)</a:t>
          </a:r>
        </a:p>
      </xdr:txBody>
    </xdr:sp>
    <xdr:clientData/>
  </xdr:twoCellAnchor>
  <xdr:twoCellAnchor>
    <xdr:from>
      <xdr:col>4</xdr:col>
      <xdr:colOff>251957</xdr:colOff>
      <xdr:row>30</xdr:row>
      <xdr:rowOff>134324</xdr:rowOff>
    </xdr:from>
    <xdr:to>
      <xdr:col>6</xdr:col>
      <xdr:colOff>456219</xdr:colOff>
      <xdr:row>34</xdr:row>
      <xdr:rowOff>124396</xdr:rowOff>
    </xdr:to>
    <xdr:sp macro="" textlink="">
      <xdr:nvSpPr>
        <xdr:cNvPr id="150" name="Vrije vorm: vorm 149">
          <a:extLst>
            <a:ext uri="{FF2B5EF4-FFF2-40B4-BE49-F238E27FC236}">
              <a16:creationId xmlns:a16="http://schemas.microsoft.com/office/drawing/2014/main" id="{61A09DED-5E43-8CD7-25E9-3B11E79BFC42}"/>
            </a:ext>
          </a:extLst>
        </xdr:cNvPr>
        <xdr:cNvSpPr/>
      </xdr:nvSpPr>
      <xdr:spPr>
        <a:xfrm>
          <a:off x="2672428" y="5513148"/>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Transitie en Exit (TE)</a:t>
          </a:r>
        </a:p>
      </xdr:txBody>
    </xdr:sp>
    <xdr:clientData/>
  </xdr:twoCellAnchor>
  <xdr:twoCellAnchor>
    <xdr:from>
      <xdr:col>6</xdr:col>
      <xdr:colOff>397496</xdr:colOff>
      <xdr:row>8</xdr:row>
      <xdr:rowOff>107822</xdr:rowOff>
    </xdr:from>
    <xdr:to>
      <xdr:col>8</xdr:col>
      <xdr:colOff>601758</xdr:colOff>
      <xdr:row>12</xdr:row>
      <xdr:rowOff>97894</xdr:rowOff>
    </xdr:to>
    <xdr:sp macro="" textlink="">
      <xdr:nvSpPr>
        <xdr:cNvPr id="151" name="Vrije vorm: vorm 150">
          <a:extLst>
            <a:ext uri="{FF2B5EF4-FFF2-40B4-BE49-F238E27FC236}">
              <a16:creationId xmlns:a16="http://schemas.microsoft.com/office/drawing/2014/main" id="{63B5137A-F74C-CFFF-4DF7-B59E4BA8B344}"/>
            </a:ext>
          </a:extLst>
        </xdr:cNvPr>
        <xdr:cNvSpPr/>
      </xdr:nvSpPr>
      <xdr:spPr>
        <a:xfrm>
          <a:off x="4028202" y="1542175"/>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7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70000"/>
            <a:hueOff val="0"/>
            <a:satOff val="0"/>
            <a:lumOff val="0"/>
            <a:alphaOff val="0"/>
          </a:schemeClr>
        </a:fillRef>
        <a:effectRef idx="0">
          <a:schemeClr val="accent2">
            <a:alpha val="7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Beheer en Onderhoud</a:t>
          </a:r>
        </a:p>
      </xdr:txBody>
    </xdr:sp>
    <xdr:clientData/>
  </xdr:twoCellAnchor>
  <xdr:twoCellAnchor>
    <xdr:from>
      <xdr:col>7</xdr:col>
      <xdr:colOff>146002</xdr:colOff>
      <xdr:row>14</xdr:row>
      <xdr:rowOff>36351</xdr:rowOff>
    </xdr:from>
    <xdr:to>
      <xdr:col>9</xdr:col>
      <xdr:colOff>350264</xdr:colOff>
      <xdr:row>18</xdr:row>
      <xdr:rowOff>26423</xdr:rowOff>
    </xdr:to>
    <xdr:sp macro="" textlink="">
      <xdr:nvSpPr>
        <xdr:cNvPr id="152" name="Vrije vorm: vorm 151">
          <a:extLst>
            <a:ext uri="{FF2B5EF4-FFF2-40B4-BE49-F238E27FC236}">
              <a16:creationId xmlns:a16="http://schemas.microsoft.com/office/drawing/2014/main" id="{99FC5765-222D-3B0F-B56C-B685541A5B7E}"/>
            </a:ext>
          </a:extLst>
        </xdr:cNvPr>
        <xdr:cNvSpPr/>
      </xdr:nvSpPr>
      <xdr:spPr>
        <a:xfrm>
          <a:off x="4381826" y="2546469"/>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Serviceniveaus (SN)</a:t>
          </a:r>
        </a:p>
      </xdr:txBody>
    </xdr:sp>
    <xdr:clientData/>
  </xdr:twoCellAnchor>
  <xdr:twoCellAnchor>
    <xdr:from>
      <xdr:col>7</xdr:col>
      <xdr:colOff>146002</xdr:colOff>
      <xdr:row>19</xdr:row>
      <xdr:rowOff>144174</xdr:rowOff>
    </xdr:from>
    <xdr:to>
      <xdr:col>9</xdr:col>
      <xdr:colOff>350264</xdr:colOff>
      <xdr:row>23</xdr:row>
      <xdr:rowOff>134245</xdr:rowOff>
    </xdr:to>
    <xdr:sp macro="" textlink="">
      <xdr:nvSpPr>
        <xdr:cNvPr id="153" name="Vrije vorm: vorm 152">
          <a:extLst>
            <a:ext uri="{FF2B5EF4-FFF2-40B4-BE49-F238E27FC236}">
              <a16:creationId xmlns:a16="http://schemas.microsoft.com/office/drawing/2014/main" id="{312D7429-8509-8995-41CC-7A81B83DAE4E}"/>
            </a:ext>
          </a:extLst>
        </xdr:cNvPr>
        <xdr:cNvSpPr/>
      </xdr:nvSpPr>
      <xdr:spPr>
        <a:xfrm>
          <a:off x="4381826" y="3550762"/>
          <a:ext cx="1414497" cy="707248"/>
        </a:xfrm>
        <a:custGeom>
          <a:avLst/>
          <a:gdLst>
            <a:gd name="connsiteX0" fmla="*/ 0 w 1414497"/>
            <a:gd name="connsiteY0" fmla="*/ 0 h 707248"/>
            <a:gd name="connsiteX1" fmla="*/ 1414497 w 1414497"/>
            <a:gd name="connsiteY1" fmla="*/ 0 h 707248"/>
            <a:gd name="connsiteX2" fmla="*/ 1414497 w 1414497"/>
            <a:gd name="connsiteY2" fmla="*/ 707248 h 707248"/>
            <a:gd name="connsiteX3" fmla="*/ 0 w 1414497"/>
            <a:gd name="connsiteY3" fmla="*/ 707248 h 707248"/>
            <a:gd name="connsiteX4" fmla="*/ 0 w 1414497"/>
            <a:gd name="connsiteY4" fmla="*/ 0 h 70724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14497" h="707248">
              <a:moveTo>
                <a:pt x="0" y="0"/>
              </a:moveTo>
              <a:lnTo>
                <a:pt x="1414497" y="0"/>
              </a:lnTo>
              <a:lnTo>
                <a:pt x="1414497" y="707248"/>
              </a:lnTo>
              <a:lnTo>
                <a:pt x="0" y="707248"/>
              </a:lnTo>
              <a:lnTo>
                <a:pt x="0" y="0"/>
              </a:lnTo>
              <a:close/>
            </a:path>
          </a:pathLst>
        </a:custGeom>
        <a:solidFill>
          <a:srgbClr val="EA650D">
            <a:alpha val="50000"/>
            <a:hueOff val="0"/>
            <a:satOff val="0"/>
            <a:lumOff val="0"/>
            <a:alphaOff val="0"/>
          </a:srgbClr>
        </a:solidFill>
        <a:ln w="12700" cap="flat" cmpd="sng" algn="ctr">
          <a:solidFill>
            <a:sysClr val="window" lastClr="FFFFFF">
              <a:hueOff val="0"/>
              <a:satOff val="0"/>
              <a:lumOff val="0"/>
              <a:alphaOff val="0"/>
            </a:sysClr>
          </a:solidFill>
          <a:prstDash val="solid"/>
          <a:miter lim="800000"/>
        </a:ln>
        <a:effectLst/>
      </xdr:spPr>
      <xdr:style>
        <a:lnRef idx="2">
          <a:schemeClr val="lt1">
            <a:hueOff val="0"/>
            <a:satOff val="0"/>
            <a:lumOff val="0"/>
            <a:alphaOff val="0"/>
          </a:schemeClr>
        </a:lnRef>
        <a:fillRef idx="1">
          <a:schemeClr val="accent2">
            <a:alpha val="50000"/>
            <a:hueOff val="0"/>
            <a:satOff val="0"/>
            <a:lumOff val="0"/>
            <a:alphaOff val="0"/>
          </a:schemeClr>
        </a:fillRef>
        <a:effectRef idx="0">
          <a:schemeClr val="accent2">
            <a:alpha val="50000"/>
            <a:hueOff val="0"/>
            <a:satOff val="0"/>
            <a:lumOff val="0"/>
            <a:alphaOff val="0"/>
          </a:schemeClr>
        </a:effectRef>
        <a:fontRef idx="minor">
          <a:schemeClr val="lt1"/>
        </a:fontRef>
      </xdr:style>
      <xdr:txBody>
        <a:bodyPr spcFirstLastPara="0" vert="horz" wrap="square" lIns="6350" tIns="6350" rIns="6350" bIns="6350" numCol="1" spcCol="1270" anchor="ctr" anchorCtr="0">
          <a:noAutofit/>
        </a:bodyPr>
        <a:lstStyle>
          <a:defPPr>
            <a:defRPr lang="nl-NL"/>
          </a:defPPr>
          <a:lvl1pPr marL="0" algn="l" defTabSz="914400" rtl="0" eaLnBrk="1" latinLnBrk="0" hangingPunct="1">
            <a:defRPr sz="1800" kern="1200">
              <a:solidFill>
                <a:sysClr val="window" lastClr="FFFFFF"/>
              </a:solidFill>
              <a:latin typeface="Century Gothic"/>
            </a:defRPr>
          </a:lvl1pPr>
          <a:lvl2pPr marL="457200" algn="l" defTabSz="914400" rtl="0" eaLnBrk="1" latinLnBrk="0" hangingPunct="1">
            <a:defRPr sz="1800" kern="1200">
              <a:solidFill>
                <a:sysClr val="window" lastClr="FFFFFF"/>
              </a:solidFill>
              <a:latin typeface="Century Gothic"/>
            </a:defRPr>
          </a:lvl2pPr>
          <a:lvl3pPr marL="914400" algn="l" defTabSz="914400" rtl="0" eaLnBrk="1" latinLnBrk="0" hangingPunct="1">
            <a:defRPr sz="1800" kern="1200">
              <a:solidFill>
                <a:sysClr val="window" lastClr="FFFFFF"/>
              </a:solidFill>
              <a:latin typeface="Century Gothic"/>
            </a:defRPr>
          </a:lvl3pPr>
          <a:lvl4pPr marL="1371600" algn="l" defTabSz="914400" rtl="0" eaLnBrk="1" latinLnBrk="0" hangingPunct="1">
            <a:defRPr sz="1800" kern="1200">
              <a:solidFill>
                <a:sysClr val="window" lastClr="FFFFFF"/>
              </a:solidFill>
              <a:latin typeface="Century Gothic"/>
            </a:defRPr>
          </a:lvl4pPr>
          <a:lvl5pPr marL="1828800" algn="l" defTabSz="914400" rtl="0" eaLnBrk="1" latinLnBrk="0" hangingPunct="1">
            <a:defRPr sz="1800" kern="1200">
              <a:solidFill>
                <a:sysClr val="window" lastClr="FFFFFF"/>
              </a:solidFill>
              <a:latin typeface="Century Gothic"/>
            </a:defRPr>
          </a:lvl5pPr>
          <a:lvl6pPr marL="2286000" algn="l" defTabSz="914400" rtl="0" eaLnBrk="1" latinLnBrk="0" hangingPunct="1">
            <a:defRPr sz="1800" kern="1200">
              <a:solidFill>
                <a:sysClr val="window" lastClr="FFFFFF"/>
              </a:solidFill>
              <a:latin typeface="Century Gothic"/>
            </a:defRPr>
          </a:lvl6pPr>
          <a:lvl7pPr marL="2743200" algn="l" defTabSz="914400" rtl="0" eaLnBrk="1" latinLnBrk="0" hangingPunct="1">
            <a:defRPr sz="1800" kern="1200">
              <a:solidFill>
                <a:sysClr val="window" lastClr="FFFFFF"/>
              </a:solidFill>
              <a:latin typeface="Century Gothic"/>
            </a:defRPr>
          </a:lvl7pPr>
          <a:lvl8pPr marL="3200400" algn="l" defTabSz="914400" rtl="0" eaLnBrk="1" latinLnBrk="0" hangingPunct="1">
            <a:defRPr sz="1800" kern="1200">
              <a:solidFill>
                <a:sysClr val="window" lastClr="FFFFFF"/>
              </a:solidFill>
              <a:latin typeface="Century Gothic"/>
            </a:defRPr>
          </a:lvl8pPr>
          <a:lvl9pPr marL="3657600" algn="l" defTabSz="914400" rtl="0" eaLnBrk="1" latinLnBrk="0" hangingPunct="1">
            <a:defRPr sz="1800" kern="1200">
              <a:solidFill>
                <a:sysClr val="window" lastClr="FFFFFF"/>
              </a:solidFill>
              <a:latin typeface="Century Gothic"/>
            </a:defRPr>
          </a:lvl9pPr>
        </a:lstStyle>
        <a:p>
          <a:pPr marL="0" lvl="0" indent="0" algn="ctr" defTabSz="444500">
            <a:lnSpc>
              <a:spcPct val="90000"/>
            </a:lnSpc>
            <a:spcBef>
              <a:spcPct val="0"/>
            </a:spcBef>
            <a:spcAft>
              <a:spcPct val="35000"/>
            </a:spcAft>
            <a:buNone/>
          </a:pPr>
          <a:r>
            <a:rPr lang="nl-NL" sz="1000" kern="1200">
              <a:solidFill>
                <a:srgbClr val="4B4B4D">
                  <a:lumMod val="50000"/>
                </a:srgbClr>
              </a:solidFill>
            </a:rPr>
            <a:t>Serviceprocessen (BP)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F412-A338-4A44-B77D-ADB0CA210A27}">
  <sheetPr>
    <tabColor rgb="FF00B050"/>
  </sheetPr>
  <dimension ref="A1"/>
  <sheetViews>
    <sheetView zoomScale="85" zoomScaleNormal="85" workbookViewId="0">
      <selection activeCell="M22" sqref="M2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33"/>
  <sheetViews>
    <sheetView showGridLines="0" tabSelected="1" zoomScaleNormal="100" zoomScaleSheetLayoutView="110" workbookViewId="0">
      <pane xSplit="2" ySplit="5" topLeftCell="C6" activePane="bottomRight" state="frozen"/>
      <selection pane="topRight" activeCell="C1" sqref="C1"/>
      <selection pane="bottomLeft" activeCell="A6" sqref="A6"/>
      <selection pane="bottomRight" activeCell="H32" sqref="H32"/>
    </sheetView>
  </sheetViews>
  <sheetFormatPr defaultRowHeight="15" x14ac:dyDescent="0.25"/>
  <cols>
    <col min="1" max="1" width="2.42578125" customWidth="1"/>
    <col min="2" max="2" width="10.28515625" style="18" customWidth="1"/>
    <col min="3" max="3" width="45.7109375" customWidth="1"/>
    <col min="4" max="4" width="64.7109375" customWidth="1"/>
    <col min="5" max="5" width="5.42578125" customWidth="1"/>
    <col min="6" max="6" width="7.42578125" customWidth="1"/>
    <col min="7" max="7" width="13.42578125" hidden="1" customWidth="1"/>
    <col min="8" max="8" width="14.42578125" customWidth="1"/>
    <col min="9" max="9" width="7.7109375" style="30" bestFit="1" customWidth="1"/>
  </cols>
  <sheetData>
    <row r="1" spans="1:9" x14ac:dyDescent="0.25">
      <c r="A1" s="1"/>
      <c r="B1" s="19"/>
      <c r="C1" s="1"/>
      <c r="D1" s="1"/>
      <c r="E1" s="1"/>
      <c r="F1" s="20"/>
      <c r="G1" s="20"/>
      <c r="H1" s="20"/>
    </row>
    <row r="2" spans="1:9" ht="18.75" x14ac:dyDescent="0.3">
      <c r="A2" s="1"/>
      <c r="B2" s="23" t="s">
        <v>0</v>
      </c>
      <c r="C2" s="24"/>
      <c r="D2" s="24"/>
      <c r="E2" s="24"/>
      <c r="F2" s="25"/>
      <c r="G2" s="26"/>
      <c r="H2" s="27"/>
      <c r="I2" s="31"/>
    </row>
    <row r="3" spans="1:9" x14ac:dyDescent="0.25">
      <c r="A3" s="1"/>
      <c r="B3" s="41"/>
      <c r="C3" s="42"/>
      <c r="D3" s="42"/>
      <c r="E3" s="42"/>
      <c r="F3" s="42"/>
      <c r="G3" s="42"/>
      <c r="H3" s="43"/>
      <c r="I3" s="32"/>
    </row>
    <row r="4" spans="1:9" x14ac:dyDescent="0.25">
      <c r="A4" s="1"/>
      <c r="B4" s="44" t="s">
        <v>1</v>
      </c>
      <c r="C4" s="45"/>
      <c r="D4" s="45"/>
      <c r="E4" s="45"/>
      <c r="F4" s="45"/>
      <c r="G4" s="46"/>
      <c r="H4" s="47" t="s">
        <v>2</v>
      </c>
      <c r="I4" s="48" t="s">
        <v>3</v>
      </c>
    </row>
    <row r="5" spans="1:9" x14ac:dyDescent="0.25">
      <c r="A5" s="1"/>
      <c r="B5" s="49">
        <v>1</v>
      </c>
      <c r="C5" s="64" t="s">
        <v>4</v>
      </c>
      <c r="D5" s="64"/>
      <c r="E5" s="64"/>
      <c r="F5" s="64"/>
      <c r="G5" s="64"/>
      <c r="H5" s="50" t="s">
        <v>5</v>
      </c>
      <c r="I5" s="50" t="s">
        <v>6</v>
      </c>
    </row>
    <row r="6" spans="1:9" x14ac:dyDescent="0.25">
      <c r="A6" s="1"/>
      <c r="B6" s="2"/>
      <c r="C6" s="3"/>
      <c r="D6" s="3"/>
      <c r="E6" s="3"/>
      <c r="F6" s="3"/>
      <c r="G6" s="3"/>
      <c r="H6" s="3"/>
    </row>
    <row r="7" spans="1:9" ht="38.25" x14ac:dyDescent="0.25">
      <c r="A7" s="3"/>
      <c r="B7" s="14" t="s">
        <v>7</v>
      </c>
      <c r="C7" s="9"/>
      <c r="D7" s="55" t="s">
        <v>8</v>
      </c>
      <c r="E7" s="9"/>
      <c r="F7" s="9"/>
      <c r="G7" s="9"/>
      <c r="H7" s="29" t="s">
        <v>9</v>
      </c>
      <c r="I7" s="33">
        <f>+SUM(I9:I19)</f>
        <v>0</v>
      </c>
    </row>
    <row r="8" spans="1:9" ht="40.15" customHeight="1" x14ac:dyDescent="0.25">
      <c r="A8" s="1"/>
      <c r="B8" s="15" t="s">
        <v>10</v>
      </c>
      <c r="C8" s="7" t="s">
        <v>11</v>
      </c>
      <c r="D8" s="7" t="s">
        <v>12</v>
      </c>
      <c r="E8" s="8" t="s">
        <v>13</v>
      </c>
      <c r="F8" s="8" t="s">
        <v>2</v>
      </c>
      <c r="G8" s="8" t="s">
        <v>14</v>
      </c>
      <c r="H8" s="8" t="s">
        <v>15</v>
      </c>
      <c r="I8" s="34" t="s">
        <v>3</v>
      </c>
    </row>
    <row r="9" spans="1:9" ht="63.75" customHeight="1" x14ac:dyDescent="0.25">
      <c r="A9" s="1"/>
      <c r="B9" s="16" t="s">
        <v>16</v>
      </c>
      <c r="C9" s="4" t="s">
        <v>17</v>
      </c>
      <c r="D9" s="4" t="s">
        <v>18</v>
      </c>
      <c r="E9" s="38">
        <v>1</v>
      </c>
      <c r="F9" s="39" t="str">
        <f t="shared" ref="F9:F18" si="0">IF(E9="",,VLOOKUP(E9,$B$5:$H$5,7,FALSE))</f>
        <v>K.O.</v>
      </c>
      <c r="G9" s="6"/>
      <c r="H9" s="51"/>
      <c r="I9" s="40" t="str">
        <f t="shared" ref="I9:I18" si="1">IF(UPPER(H9)="X",IF(E9="",,VLOOKUP(E9,$B$5:$I$5,8,FALSE)),IF(E9=$B$5,"Niet oké",0))</f>
        <v>Niet oké</v>
      </c>
    </row>
    <row r="10" spans="1:9" ht="63.75" customHeight="1" x14ac:dyDescent="0.25">
      <c r="A10" s="1"/>
      <c r="B10" s="16" t="s">
        <v>19</v>
      </c>
      <c r="C10" s="4" t="s">
        <v>20</v>
      </c>
      <c r="D10" s="4" t="s">
        <v>21</v>
      </c>
      <c r="E10" s="38">
        <v>1</v>
      </c>
      <c r="F10" s="39" t="str">
        <f t="shared" si="0"/>
        <v>K.O.</v>
      </c>
      <c r="G10" s="6"/>
      <c r="H10" s="51"/>
      <c r="I10" s="40" t="str">
        <f t="shared" si="1"/>
        <v>Niet oké</v>
      </c>
    </row>
    <row r="11" spans="1:9" ht="63.75" customHeight="1" x14ac:dyDescent="0.25">
      <c r="A11" s="1"/>
      <c r="B11" s="16" t="s">
        <v>22</v>
      </c>
      <c r="C11" s="4" t="s">
        <v>23</v>
      </c>
      <c r="D11" s="4" t="s">
        <v>24</v>
      </c>
      <c r="E11" s="38">
        <v>1</v>
      </c>
      <c r="F11" s="39" t="str">
        <f t="shared" si="0"/>
        <v>K.O.</v>
      </c>
      <c r="G11" s="6"/>
      <c r="H11" s="51"/>
      <c r="I11" s="40" t="str">
        <f t="shared" si="1"/>
        <v>Niet oké</v>
      </c>
    </row>
    <row r="12" spans="1:9" ht="63.75" customHeight="1" x14ac:dyDescent="0.25">
      <c r="A12" s="1"/>
      <c r="B12" s="16" t="s">
        <v>25</v>
      </c>
      <c r="C12" s="4" t="s">
        <v>26</v>
      </c>
      <c r="D12" s="4" t="s">
        <v>27</v>
      </c>
      <c r="E12" s="38">
        <v>1</v>
      </c>
      <c r="F12" s="39" t="str">
        <f t="shared" si="0"/>
        <v>K.O.</v>
      </c>
      <c r="G12" s="6"/>
      <c r="H12" s="51"/>
      <c r="I12" s="40" t="str">
        <f t="shared" si="1"/>
        <v>Niet oké</v>
      </c>
    </row>
    <row r="13" spans="1:9" ht="63.75" customHeight="1" x14ac:dyDescent="0.25">
      <c r="A13" s="1"/>
      <c r="B13" s="16" t="s">
        <v>28</v>
      </c>
      <c r="C13" s="4" t="s">
        <v>29</v>
      </c>
      <c r="D13" s="4" t="s">
        <v>30</v>
      </c>
      <c r="E13" s="38">
        <v>1</v>
      </c>
      <c r="F13" s="39" t="str">
        <f t="shared" si="0"/>
        <v>K.O.</v>
      </c>
      <c r="G13" s="6"/>
      <c r="H13" s="51"/>
      <c r="I13" s="40" t="str">
        <f t="shared" si="1"/>
        <v>Niet oké</v>
      </c>
    </row>
    <row r="14" spans="1:9" ht="63.75" customHeight="1" x14ac:dyDescent="0.25">
      <c r="A14" s="1"/>
      <c r="B14" s="16" t="s">
        <v>31</v>
      </c>
      <c r="C14" s="4" t="s">
        <v>32</v>
      </c>
      <c r="D14" s="4" t="s">
        <v>33</v>
      </c>
      <c r="E14" s="38">
        <v>1</v>
      </c>
      <c r="F14" s="39" t="str">
        <f t="shared" si="0"/>
        <v>K.O.</v>
      </c>
      <c r="G14" s="6"/>
      <c r="H14" s="51"/>
      <c r="I14" s="40" t="str">
        <f t="shared" si="1"/>
        <v>Niet oké</v>
      </c>
    </row>
    <row r="15" spans="1:9" ht="63.75" customHeight="1" x14ac:dyDescent="0.25">
      <c r="A15" s="1"/>
      <c r="B15" s="16" t="s">
        <v>34</v>
      </c>
      <c r="C15" s="4" t="s">
        <v>35</v>
      </c>
      <c r="D15" s="4" t="s">
        <v>36</v>
      </c>
      <c r="E15" s="38">
        <v>1</v>
      </c>
      <c r="F15" s="39" t="str">
        <f t="shared" si="0"/>
        <v>K.O.</v>
      </c>
      <c r="G15" s="6"/>
      <c r="H15" s="51"/>
      <c r="I15" s="40" t="str">
        <f t="shared" si="1"/>
        <v>Niet oké</v>
      </c>
    </row>
    <row r="16" spans="1:9" ht="63.75" customHeight="1" x14ac:dyDescent="0.25">
      <c r="A16" s="1"/>
      <c r="B16" s="16" t="s">
        <v>37</v>
      </c>
      <c r="C16" s="4" t="s">
        <v>38</v>
      </c>
      <c r="D16" s="4" t="s">
        <v>39</v>
      </c>
      <c r="E16" s="38">
        <v>1</v>
      </c>
      <c r="F16" s="39" t="str">
        <f t="shared" si="0"/>
        <v>K.O.</v>
      </c>
      <c r="G16" s="6"/>
      <c r="H16" s="51"/>
      <c r="I16" s="40" t="str">
        <f t="shared" si="1"/>
        <v>Niet oké</v>
      </c>
    </row>
    <row r="17" spans="1:9" ht="63.75" customHeight="1" x14ac:dyDescent="0.25">
      <c r="A17" s="1"/>
      <c r="B17" s="16" t="s">
        <v>40</v>
      </c>
      <c r="C17" s="4" t="s">
        <v>41</v>
      </c>
      <c r="D17" s="4" t="s">
        <v>42</v>
      </c>
      <c r="E17" s="38">
        <v>1</v>
      </c>
      <c r="F17" s="39" t="str">
        <f t="shared" si="0"/>
        <v>K.O.</v>
      </c>
      <c r="G17" s="6"/>
      <c r="H17" s="51"/>
      <c r="I17" s="40" t="str">
        <f t="shared" si="1"/>
        <v>Niet oké</v>
      </c>
    </row>
    <row r="18" spans="1:9" ht="63.75" customHeight="1" x14ac:dyDescent="0.25">
      <c r="A18" s="1"/>
      <c r="B18" s="16" t="s">
        <v>43</v>
      </c>
      <c r="C18" s="4" t="s">
        <v>44</v>
      </c>
      <c r="D18" s="4" t="s">
        <v>45</v>
      </c>
      <c r="E18" s="38">
        <v>1</v>
      </c>
      <c r="F18" s="39" t="str">
        <f t="shared" si="0"/>
        <v>K.O.</v>
      </c>
      <c r="G18" s="6"/>
      <c r="H18" s="51" t="s">
        <v>344</v>
      </c>
      <c r="I18" s="40" t="str">
        <f t="shared" si="1"/>
        <v>oké</v>
      </c>
    </row>
    <row r="19" spans="1:9" x14ac:dyDescent="0.25">
      <c r="A19" s="1"/>
      <c r="B19" s="16"/>
      <c r="C19" s="4"/>
      <c r="D19" s="4"/>
      <c r="E19" s="38"/>
      <c r="F19" s="39"/>
      <c r="G19" s="6"/>
      <c r="H19" s="51"/>
      <c r="I19" s="40"/>
    </row>
    <row r="21" spans="1:9" x14ac:dyDescent="0.25">
      <c r="A21" s="1"/>
      <c r="B21" s="2"/>
      <c r="C21" s="3"/>
      <c r="D21" s="3"/>
      <c r="E21" s="3"/>
      <c r="F21" s="3"/>
      <c r="G21" s="3"/>
      <c r="H21" s="3"/>
    </row>
    <row r="22" spans="1:9" x14ac:dyDescent="0.25">
      <c r="A22" s="3"/>
      <c r="B22" s="14" t="s">
        <v>46</v>
      </c>
      <c r="C22" s="9"/>
      <c r="D22" s="9"/>
      <c r="E22" s="9"/>
      <c r="F22" s="9"/>
      <c r="G22" s="9"/>
      <c r="H22" s="29" t="s">
        <v>9</v>
      </c>
      <c r="I22" s="33">
        <f>+SUM(I24:I25)</f>
        <v>0</v>
      </c>
    </row>
    <row r="23" spans="1:9" ht="40.15" customHeight="1" x14ac:dyDescent="0.25">
      <c r="A23" s="1"/>
      <c r="B23" s="15" t="s">
        <v>10</v>
      </c>
      <c r="C23" s="7" t="s">
        <v>11</v>
      </c>
      <c r="D23" s="7" t="s">
        <v>12</v>
      </c>
      <c r="E23" s="8" t="s">
        <v>13</v>
      </c>
      <c r="F23" s="8" t="s">
        <v>2</v>
      </c>
      <c r="G23" s="8" t="s">
        <v>14</v>
      </c>
      <c r="H23" s="8" t="s">
        <v>15</v>
      </c>
      <c r="I23" s="34" t="s">
        <v>3</v>
      </c>
    </row>
    <row r="24" spans="1:9" ht="122.25" customHeight="1" x14ac:dyDescent="0.25">
      <c r="A24" s="1"/>
      <c r="B24" s="16" t="s">
        <v>47</v>
      </c>
      <c r="C24" s="4" t="s">
        <v>48</v>
      </c>
      <c r="D24" s="4" t="s">
        <v>49</v>
      </c>
      <c r="E24" s="38">
        <v>1</v>
      </c>
      <c r="F24" s="39" t="str">
        <f>IF(E24="",,VLOOKUP(E24,$B$5:$H$5,7,FALSE))</f>
        <v>K.O.</v>
      </c>
      <c r="G24" s="6"/>
      <c r="H24" s="51"/>
      <c r="I24" s="40" t="str">
        <f>IF(UPPER(H24)="X",IF(E24="",,VLOOKUP(E24,$B$5:$I$5,8,FALSE)),IF(E24=$B$5,"Niet oké",0))</f>
        <v>Niet oké</v>
      </c>
    </row>
    <row r="25" spans="1:9" x14ac:dyDescent="0.25">
      <c r="A25" s="1"/>
      <c r="B25" s="16"/>
      <c r="C25" s="6"/>
      <c r="D25" s="6"/>
      <c r="E25" s="38"/>
      <c r="F25" s="39"/>
      <c r="G25" s="6"/>
      <c r="H25" s="51"/>
      <c r="I25" s="40"/>
    </row>
    <row r="26" spans="1:9" x14ac:dyDescent="0.25">
      <c r="A26" s="1"/>
      <c r="B26" s="2"/>
      <c r="C26" s="3"/>
      <c r="D26" s="3"/>
      <c r="E26" s="3"/>
      <c r="F26" s="3"/>
      <c r="G26" s="3"/>
      <c r="H26" s="3"/>
      <c r="I26" s="28"/>
    </row>
    <row r="27" spans="1:9" x14ac:dyDescent="0.25">
      <c r="A27" s="3"/>
      <c r="B27" s="14" t="s">
        <v>50</v>
      </c>
      <c r="C27" s="9"/>
      <c r="D27" s="9"/>
      <c r="E27" s="9"/>
      <c r="F27" s="9"/>
      <c r="G27" s="9"/>
      <c r="H27" s="29" t="s">
        <v>9</v>
      </c>
      <c r="I27" s="33">
        <f>+SUM(I29:I33)</f>
        <v>0</v>
      </c>
    </row>
    <row r="28" spans="1:9" ht="40.15" customHeight="1" x14ac:dyDescent="0.25">
      <c r="A28" s="1"/>
      <c r="B28" s="15" t="s">
        <v>10</v>
      </c>
      <c r="C28" s="7" t="s">
        <v>11</v>
      </c>
      <c r="D28" s="7" t="s">
        <v>12</v>
      </c>
      <c r="E28" s="8" t="s">
        <v>13</v>
      </c>
      <c r="F28" s="8" t="s">
        <v>2</v>
      </c>
      <c r="G28" s="8" t="s">
        <v>14</v>
      </c>
      <c r="H28" s="8" t="s">
        <v>15</v>
      </c>
      <c r="I28" s="34" t="s">
        <v>3</v>
      </c>
    </row>
    <row r="29" spans="1:9" ht="83.25" customHeight="1" x14ac:dyDescent="0.25">
      <c r="A29" s="1"/>
      <c r="B29" s="16" t="s">
        <v>51</v>
      </c>
      <c r="C29" s="6" t="s">
        <v>52</v>
      </c>
      <c r="D29" s="4" t="s">
        <v>53</v>
      </c>
      <c r="E29" s="38">
        <v>1</v>
      </c>
      <c r="F29" s="39" t="str">
        <f>IF(E29="",,VLOOKUP(E29,$B$5:$H$5,7,FALSE))</f>
        <v>K.O.</v>
      </c>
      <c r="G29" s="6"/>
      <c r="H29" s="51"/>
      <c r="I29" s="40" t="str">
        <f>IF(UPPER(H29)="X",IF(E29="",,VLOOKUP(E29,$B$5:$I$5,8,FALSE)),IF(E29=$B$5,"Niet oké",0))</f>
        <v>Niet oké</v>
      </c>
    </row>
    <row r="30" spans="1:9" ht="83.25" customHeight="1" x14ac:dyDescent="0.25">
      <c r="A30" s="1"/>
      <c r="B30" s="16" t="s">
        <v>54</v>
      </c>
      <c r="C30" s="6" t="s">
        <v>55</v>
      </c>
      <c r="D30" s="4" t="s">
        <v>56</v>
      </c>
      <c r="E30" s="38">
        <v>1</v>
      </c>
      <c r="F30" s="39" t="str">
        <f>IF(E30="",,VLOOKUP(E30,$B$5:$H$5,7,FALSE))</f>
        <v>K.O.</v>
      </c>
      <c r="G30" s="6"/>
      <c r="H30" s="51"/>
      <c r="I30" s="40" t="str">
        <f>IF(UPPER(H30)="X",IF(E30="",,VLOOKUP(E30,$B$5:$I$5,8,FALSE)),IF(E30=$B$5,"Niet oké",0))</f>
        <v>Niet oké</v>
      </c>
    </row>
    <row r="31" spans="1:9" ht="83.25" customHeight="1" x14ac:dyDescent="0.25">
      <c r="A31" s="1"/>
      <c r="B31" s="16" t="s">
        <v>57</v>
      </c>
      <c r="C31" s="6" t="s">
        <v>58</v>
      </c>
      <c r="D31" s="4" t="s">
        <v>59</v>
      </c>
      <c r="E31" s="38">
        <v>1</v>
      </c>
      <c r="F31" s="39" t="str">
        <f>IF(E31="",,VLOOKUP(E31,$B$5:$H$5,7,FALSE))</f>
        <v>K.O.</v>
      </c>
      <c r="G31" s="6"/>
      <c r="H31" s="51"/>
      <c r="I31" s="40" t="str">
        <f>IF(UPPER(H31)="X",IF(E31="",,VLOOKUP(E31,$B$5:$I$5,8,FALSE)),IF(E31=$B$5,"Niet oké",0))</f>
        <v>Niet oké</v>
      </c>
    </row>
    <row r="32" spans="1:9" ht="83.25" customHeight="1" x14ac:dyDescent="0.25">
      <c r="A32" s="1"/>
      <c r="B32" s="16" t="s">
        <v>60</v>
      </c>
      <c r="C32" s="6" t="s">
        <v>61</v>
      </c>
      <c r="D32" s="4" t="s">
        <v>62</v>
      </c>
      <c r="E32" s="38">
        <v>1</v>
      </c>
      <c r="F32" s="39" t="str">
        <f>IF(E32="",,VLOOKUP(E32,$B$5:$H$5,7,FALSE))</f>
        <v>K.O.</v>
      </c>
      <c r="G32" s="6"/>
      <c r="H32" s="51"/>
      <c r="I32" s="40" t="str">
        <f>IF(UPPER(H32)="X",IF(E32="",,VLOOKUP(E32,$B$5:$I$5,8,FALSE)),IF(E32=$B$5,"Niet oké",0))</f>
        <v>Niet oké</v>
      </c>
    </row>
    <row r="33" spans="1:9" x14ac:dyDescent="0.25">
      <c r="A33" s="1"/>
      <c r="B33" s="16"/>
      <c r="C33" s="6"/>
      <c r="D33" s="6"/>
      <c r="E33" s="38"/>
      <c r="F33" s="39"/>
      <c r="G33" s="6"/>
      <c r="H33" s="51"/>
      <c r="I33" s="40"/>
    </row>
  </sheetData>
  <sheetProtection algorithmName="SHA-512" hashValue="mb0ViCnu0SRlkCWqfHclimf/wRj6S5NTQ5jhiOHkhgePizpT4l3XuApjQnKHPpQzJnbnZ/shKn8j1cQphFGN5g==" saltValue="C0D7LY2iEOBJ/wrXmTrxtw==" spinCount="100000" sheet="1" objects="1" scenarios="1"/>
  <protectedRanges>
    <protectedRange sqref="H29:H32" name="Bereik3"/>
    <protectedRange sqref="H24" name="Bereik2"/>
    <protectedRange sqref="H9:H18" name="Bereik1"/>
  </protectedRanges>
  <mergeCells count="1">
    <mergeCell ref="C5:G5"/>
  </mergeCells>
  <phoneticPr fontId="8" type="noConversion"/>
  <conditionalFormatting sqref="I9:I19 I24:I25 I29:I33">
    <cfRule type="expression" dxfId="2" priority="26">
      <formula>AND(UPPER(H9)&lt;&gt;"X",E9=$B$5)</formula>
    </cfRule>
  </conditionalFormatting>
  <dataValidations count="1">
    <dataValidation type="list" allowBlank="1" showInputMessage="1" showErrorMessage="1" sqref="E29:E33" xr:uid="{00000000-0002-0000-0000-000000000000}">
      <formula1>$B$5:$B$5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105"/>
  <sheetViews>
    <sheetView showGridLines="0" zoomScale="115" zoomScaleNormal="115" workbookViewId="0">
      <pane xSplit="2" ySplit="5" topLeftCell="C48" activePane="bottomRight" state="frozen"/>
      <selection pane="topRight" activeCell="C1" sqref="C1"/>
      <selection pane="bottomLeft" activeCell="A6" sqref="A6"/>
      <selection pane="bottomRight" activeCell="G80" sqref="G51:G80"/>
    </sheetView>
  </sheetViews>
  <sheetFormatPr defaultRowHeight="15" x14ac:dyDescent="0.25"/>
  <cols>
    <col min="1" max="1" width="3.5703125" customWidth="1"/>
    <col min="2" max="2" width="14.140625" style="18" customWidth="1"/>
    <col min="3" max="3" width="18.42578125" style="18" customWidth="1"/>
    <col min="4" max="4" width="31.28515625" customWidth="1"/>
    <col min="5" max="5" width="84.28515625" customWidth="1"/>
    <col min="6" max="6" width="5.42578125" customWidth="1"/>
    <col min="7" max="7" width="14.28515625" customWidth="1"/>
    <col min="8" max="8" width="5.42578125" hidden="1" customWidth="1"/>
    <col min="9" max="9" width="14.7109375" customWidth="1"/>
  </cols>
  <sheetData>
    <row r="1" spans="1:10" x14ac:dyDescent="0.25">
      <c r="A1" s="1"/>
      <c r="B1" s="13"/>
      <c r="C1" s="13"/>
      <c r="D1" s="1"/>
      <c r="E1" s="1"/>
      <c r="F1" s="20"/>
      <c r="G1" s="20"/>
      <c r="H1" s="1"/>
      <c r="I1" s="1"/>
    </row>
    <row r="2" spans="1:10" ht="18.75" x14ac:dyDescent="0.3">
      <c r="A2" s="1"/>
      <c r="B2" s="23" t="s">
        <v>63</v>
      </c>
      <c r="C2" s="58"/>
      <c r="D2" s="24"/>
      <c r="E2" s="24"/>
      <c r="F2" s="25"/>
      <c r="G2" s="26"/>
      <c r="H2" s="27"/>
      <c r="I2" s="31"/>
      <c r="J2" s="31"/>
    </row>
    <row r="3" spans="1:10" x14ac:dyDescent="0.25">
      <c r="A3" s="1"/>
      <c r="B3" s="21"/>
      <c r="C3" s="21"/>
      <c r="D3" s="22"/>
      <c r="E3" s="22"/>
      <c r="F3" s="1"/>
      <c r="G3" s="1"/>
      <c r="H3" s="1"/>
      <c r="I3" s="22"/>
      <c r="J3" s="32"/>
    </row>
    <row r="4" spans="1:10" x14ac:dyDescent="0.25">
      <c r="A4" s="1"/>
      <c r="B4" s="44" t="s">
        <v>1</v>
      </c>
      <c r="C4" s="44"/>
      <c r="D4" s="45"/>
      <c r="E4" s="45"/>
      <c r="F4" s="45"/>
      <c r="G4" s="45"/>
      <c r="H4" s="46"/>
      <c r="I4" s="47" t="s">
        <v>2</v>
      </c>
      <c r="J4" s="48" t="s">
        <v>3</v>
      </c>
    </row>
    <row r="5" spans="1:10" x14ac:dyDescent="0.25">
      <c r="A5" s="1"/>
      <c r="B5" s="49">
        <v>1</v>
      </c>
      <c r="C5" s="49"/>
      <c r="D5" s="64" t="s">
        <v>64</v>
      </c>
      <c r="E5" s="64"/>
      <c r="F5" s="64"/>
      <c r="G5" s="64"/>
      <c r="H5" s="64"/>
      <c r="I5" s="50" t="s">
        <v>5</v>
      </c>
      <c r="J5" s="50" t="s">
        <v>6</v>
      </c>
    </row>
    <row r="6" spans="1:10" x14ac:dyDescent="0.25">
      <c r="A6" s="1"/>
      <c r="B6" s="2"/>
      <c r="C6" s="2"/>
      <c r="D6" s="3"/>
      <c r="E6" s="3"/>
      <c r="F6" s="3"/>
      <c r="G6" s="3"/>
      <c r="H6" s="3"/>
      <c r="I6" s="3"/>
    </row>
    <row r="7" spans="1:10" ht="51" x14ac:dyDescent="0.25">
      <c r="A7" s="3"/>
      <c r="B7" s="60" t="s">
        <v>65</v>
      </c>
      <c r="C7" s="59" t="s">
        <v>66</v>
      </c>
      <c r="D7" s="10"/>
      <c r="E7" s="54" t="s">
        <v>67</v>
      </c>
      <c r="F7" s="10"/>
      <c r="G7" s="10"/>
      <c r="H7" s="10"/>
      <c r="I7" s="36" t="s">
        <v>9</v>
      </c>
      <c r="J7" s="37">
        <f>+SUM(J9:J35)</f>
        <v>0</v>
      </c>
    </row>
    <row r="8" spans="1:10" ht="25.5" x14ac:dyDescent="0.25">
      <c r="A8" s="1"/>
      <c r="B8" s="17" t="s">
        <v>10</v>
      </c>
      <c r="C8" s="17"/>
      <c r="D8" s="11" t="s">
        <v>11</v>
      </c>
      <c r="E8" s="11" t="s">
        <v>12</v>
      </c>
      <c r="F8" s="12" t="s">
        <v>13</v>
      </c>
      <c r="G8" s="12" t="s">
        <v>2</v>
      </c>
      <c r="H8" s="12"/>
      <c r="I8" s="12" t="s">
        <v>15</v>
      </c>
      <c r="J8" s="35" t="s">
        <v>3</v>
      </c>
    </row>
    <row r="9" spans="1:10" ht="25.5" x14ac:dyDescent="0.25">
      <c r="A9" s="1"/>
      <c r="B9" s="16" t="s">
        <v>68</v>
      </c>
      <c r="C9" s="16"/>
      <c r="D9" s="6" t="s">
        <v>69</v>
      </c>
      <c r="E9" s="6" t="s">
        <v>70</v>
      </c>
      <c r="F9" s="38">
        <v>1</v>
      </c>
      <c r="G9" s="39">
        <f t="shared" ref="G9:G15" si="0">IF(F9="",,VLOOKUP(F9,$B$5:$I$5,7,FALSE))</f>
        <v>0</v>
      </c>
      <c r="H9" s="6"/>
      <c r="I9" s="51"/>
      <c r="J9" s="40" t="str">
        <f t="shared" ref="J9:J15" si="1">IF(UPPER(I9)="X",IF(F9="",,VLOOKUP(F9,$B$5:$J$5,8,FALSE)),IF(F9=$B$5,"Niet oké",0))</f>
        <v>Niet oké</v>
      </c>
    </row>
    <row r="10" spans="1:10" ht="25.5" x14ac:dyDescent="0.25">
      <c r="A10" s="1"/>
      <c r="B10" s="16" t="s">
        <v>71</v>
      </c>
      <c r="C10" s="16"/>
      <c r="D10" s="6" t="s">
        <v>72</v>
      </c>
      <c r="E10" s="6" t="s">
        <v>73</v>
      </c>
      <c r="F10" s="38">
        <v>1</v>
      </c>
      <c r="G10" s="39">
        <f t="shared" si="0"/>
        <v>0</v>
      </c>
      <c r="H10" s="6"/>
      <c r="I10" s="51"/>
      <c r="J10" s="40" t="str">
        <f t="shared" si="1"/>
        <v>Niet oké</v>
      </c>
    </row>
    <row r="11" spans="1:10" ht="78.599999999999994" customHeight="1" x14ac:dyDescent="0.25">
      <c r="A11" s="1"/>
      <c r="B11" s="16" t="s">
        <v>74</v>
      </c>
      <c r="C11" s="16"/>
      <c r="D11" s="6" t="s">
        <v>75</v>
      </c>
      <c r="E11" s="6" t="s">
        <v>76</v>
      </c>
      <c r="F11" s="38">
        <v>1</v>
      </c>
      <c r="G11" s="39">
        <f t="shared" si="0"/>
        <v>0</v>
      </c>
      <c r="H11" s="6"/>
      <c r="I11" s="51"/>
      <c r="J11" s="40" t="str">
        <f t="shared" si="1"/>
        <v>Niet oké</v>
      </c>
    </row>
    <row r="12" spans="1:10" x14ac:dyDescent="0.25">
      <c r="A12" s="1"/>
      <c r="B12" s="16" t="s">
        <v>77</v>
      </c>
      <c r="C12" s="16"/>
      <c r="D12" s="6" t="s">
        <v>75</v>
      </c>
      <c r="E12" s="6" t="s">
        <v>78</v>
      </c>
      <c r="F12" s="38">
        <v>1</v>
      </c>
      <c r="G12" s="39">
        <f t="shared" si="0"/>
        <v>0</v>
      </c>
      <c r="H12" s="6"/>
      <c r="I12" s="51"/>
      <c r="J12" s="40" t="str">
        <f t="shared" si="1"/>
        <v>Niet oké</v>
      </c>
    </row>
    <row r="13" spans="1:10" ht="38.25" x14ac:dyDescent="0.25">
      <c r="A13" s="1"/>
      <c r="B13" s="16" t="s">
        <v>79</v>
      </c>
      <c r="C13" s="16"/>
      <c r="D13" s="6" t="s">
        <v>75</v>
      </c>
      <c r="E13" s="6" t="s">
        <v>80</v>
      </c>
      <c r="F13" s="38">
        <v>1</v>
      </c>
      <c r="G13" s="39">
        <f t="shared" si="0"/>
        <v>0</v>
      </c>
      <c r="H13" s="6"/>
      <c r="I13" s="51"/>
      <c r="J13" s="40" t="str">
        <f t="shared" si="1"/>
        <v>Niet oké</v>
      </c>
    </row>
    <row r="14" spans="1:10" ht="38.25" x14ac:dyDescent="0.25">
      <c r="A14" s="1"/>
      <c r="B14" s="16" t="s">
        <v>81</v>
      </c>
      <c r="C14" s="16"/>
      <c r="D14" s="6" t="s">
        <v>75</v>
      </c>
      <c r="E14" s="56" t="s">
        <v>82</v>
      </c>
      <c r="F14" s="38">
        <v>1</v>
      </c>
      <c r="G14" s="39">
        <f t="shared" si="0"/>
        <v>0</v>
      </c>
      <c r="H14" s="6"/>
      <c r="I14" s="51"/>
      <c r="J14" s="40" t="str">
        <f t="shared" si="1"/>
        <v>Niet oké</v>
      </c>
    </row>
    <row r="15" spans="1:10" ht="63.75" x14ac:dyDescent="0.25">
      <c r="A15" s="1"/>
      <c r="B15" s="16" t="s">
        <v>83</v>
      </c>
      <c r="C15" s="16"/>
      <c r="D15" s="6" t="s">
        <v>75</v>
      </c>
      <c r="E15" s="6" t="s">
        <v>84</v>
      </c>
      <c r="F15" s="38">
        <v>1</v>
      </c>
      <c r="G15" s="39">
        <f t="shared" si="0"/>
        <v>0</v>
      </c>
      <c r="H15" s="6"/>
      <c r="I15" s="51"/>
      <c r="J15" s="40" t="str">
        <f t="shared" si="1"/>
        <v>Niet oké</v>
      </c>
    </row>
    <row r="16" spans="1:10" ht="38.25" x14ac:dyDescent="0.25">
      <c r="A16" s="1"/>
      <c r="B16" s="16" t="s">
        <v>85</v>
      </c>
      <c r="C16" s="16"/>
      <c r="D16" s="6" t="s">
        <v>86</v>
      </c>
      <c r="E16" s="6" t="s">
        <v>87</v>
      </c>
      <c r="F16" s="38">
        <v>1</v>
      </c>
      <c r="G16" s="39">
        <f t="shared" ref="G16:G32" si="2">IF(F16="",,VLOOKUP(F16,$B$5:$I$5,7,FALSE))</f>
        <v>0</v>
      </c>
      <c r="H16" s="6"/>
      <c r="I16" s="51"/>
      <c r="J16" s="40" t="str">
        <f t="shared" ref="J16:J32" si="3">IF(UPPER(I16)="X",IF(F16="",,VLOOKUP(F16,$B$5:$J$5,8,FALSE)),IF(F16=$B$5,"Niet oké",0))</f>
        <v>Niet oké</v>
      </c>
    </row>
    <row r="17" spans="1:10" ht="51" x14ac:dyDescent="0.25">
      <c r="A17" s="1"/>
      <c r="B17" s="16" t="s">
        <v>88</v>
      </c>
      <c r="C17" s="16"/>
      <c r="D17" s="6" t="s">
        <v>72</v>
      </c>
      <c r="E17" s="6" t="s">
        <v>89</v>
      </c>
      <c r="F17" s="38">
        <v>1</v>
      </c>
      <c r="G17" s="39">
        <f t="shared" si="2"/>
        <v>0</v>
      </c>
      <c r="H17" s="6"/>
      <c r="I17" s="51"/>
      <c r="J17" s="40" t="str">
        <f t="shared" si="3"/>
        <v>Niet oké</v>
      </c>
    </row>
    <row r="18" spans="1:10" ht="51" x14ac:dyDescent="0.25">
      <c r="A18" s="1"/>
      <c r="B18" s="16" t="s">
        <v>90</v>
      </c>
      <c r="C18" s="16"/>
      <c r="D18" s="6" t="s">
        <v>72</v>
      </c>
      <c r="E18" s="6" t="s">
        <v>91</v>
      </c>
      <c r="F18" s="38">
        <v>1</v>
      </c>
      <c r="G18" s="39">
        <f t="shared" si="2"/>
        <v>0</v>
      </c>
      <c r="H18" s="6"/>
      <c r="I18" s="51"/>
      <c r="J18" s="40" t="str">
        <f t="shared" si="3"/>
        <v>Niet oké</v>
      </c>
    </row>
    <row r="19" spans="1:10" ht="63.75" x14ac:dyDescent="0.25">
      <c r="A19" s="1"/>
      <c r="B19" s="16" t="s">
        <v>92</v>
      </c>
      <c r="C19" s="16" t="s">
        <v>93</v>
      </c>
      <c r="D19" s="6" t="s">
        <v>94</v>
      </c>
      <c r="E19" s="6" t="s">
        <v>95</v>
      </c>
      <c r="F19" s="38">
        <v>1</v>
      </c>
      <c r="G19" s="39">
        <f t="shared" si="2"/>
        <v>0</v>
      </c>
      <c r="H19" s="6"/>
      <c r="I19" s="51"/>
      <c r="J19" s="40" t="str">
        <f t="shared" si="3"/>
        <v>Niet oké</v>
      </c>
    </row>
    <row r="20" spans="1:10" ht="89.25" x14ac:dyDescent="0.25">
      <c r="A20" s="1"/>
      <c r="B20" s="16" t="s">
        <v>96</v>
      </c>
      <c r="C20" s="16" t="s">
        <v>97</v>
      </c>
      <c r="D20" s="57" t="s">
        <v>98</v>
      </c>
      <c r="E20" s="6" t="s">
        <v>99</v>
      </c>
      <c r="F20" s="38">
        <v>1</v>
      </c>
      <c r="G20" s="39">
        <f t="shared" si="2"/>
        <v>0</v>
      </c>
      <c r="H20" s="6"/>
      <c r="I20" s="51"/>
      <c r="J20" s="40" t="str">
        <f t="shared" si="3"/>
        <v>Niet oké</v>
      </c>
    </row>
    <row r="21" spans="1:10" ht="51" x14ac:dyDescent="0.25">
      <c r="A21" s="1"/>
      <c r="B21" s="16" t="s">
        <v>100</v>
      </c>
      <c r="C21" s="16"/>
      <c r="D21" s="6" t="s">
        <v>101</v>
      </c>
      <c r="E21" s="6" t="s">
        <v>102</v>
      </c>
      <c r="F21" s="38">
        <v>1</v>
      </c>
      <c r="G21" s="39">
        <f t="shared" si="2"/>
        <v>0</v>
      </c>
      <c r="H21" s="6"/>
      <c r="I21" s="51"/>
      <c r="J21" s="40" t="str">
        <f t="shared" si="3"/>
        <v>Niet oké</v>
      </c>
    </row>
    <row r="22" spans="1:10" ht="63.75" x14ac:dyDescent="0.25">
      <c r="A22" s="1"/>
      <c r="B22" s="16" t="s">
        <v>103</v>
      </c>
      <c r="C22" s="16"/>
      <c r="D22" s="6" t="s">
        <v>104</v>
      </c>
      <c r="E22" s="6" t="s">
        <v>105</v>
      </c>
      <c r="F22" s="38">
        <v>1</v>
      </c>
      <c r="G22" s="39">
        <f t="shared" si="2"/>
        <v>0</v>
      </c>
      <c r="H22" s="6"/>
      <c r="I22" s="51"/>
      <c r="J22" s="40" t="str">
        <f t="shared" si="3"/>
        <v>Niet oké</v>
      </c>
    </row>
    <row r="23" spans="1:10" ht="177.75" customHeight="1" x14ac:dyDescent="0.25">
      <c r="A23" s="1"/>
      <c r="B23" s="16" t="s">
        <v>106</v>
      </c>
      <c r="C23" s="16"/>
      <c r="D23" s="57" t="s">
        <v>107</v>
      </c>
      <c r="E23" s="6" t="s">
        <v>108</v>
      </c>
      <c r="F23" s="38">
        <v>1</v>
      </c>
      <c r="G23" s="39">
        <f t="shared" si="2"/>
        <v>0</v>
      </c>
      <c r="H23" s="6"/>
      <c r="I23" s="51"/>
      <c r="J23" s="40" t="str">
        <f t="shared" si="3"/>
        <v>Niet oké</v>
      </c>
    </row>
    <row r="24" spans="1:10" ht="25.5" x14ac:dyDescent="0.25">
      <c r="A24" s="1"/>
      <c r="B24" s="16" t="s">
        <v>109</v>
      </c>
      <c r="C24" s="16"/>
      <c r="D24" s="6" t="s">
        <v>110</v>
      </c>
      <c r="E24" s="6" t="s">
        <v>111</v>
      </c>
      <c r="F24" s="38">
        <v>1</v>
      </c>
      <c r="G24" s="39">
        <f t="shared" si="2"/>
        <v>0</v>
      </c>
      <c r="H24" s="6"/>
      <c r="I24" s="51"/>
      <c r="J24" s="40" t="str">
        <f t="shared" si="3"/>
        <v>Niet oké</v>
      </c>
    </row>
    <row r="25" spans="1:10" ht="51" x14ac:dyDescent="0.25">
      <c r="A25" s="1"/>
      <c r="B25" s="16" t="s">
        <v>112</v>
      </c>
      <c r="C25" s="16"/>
      <c r="D25" s="6" t="s">
        <v>113</v>
      </c>
      <c r="E25" s="6" t="s">
        <v>114</v>
      </c>
      <c r="F25" s="38">
        <v>1</v>
      </c>
      <c r="G25" s="39">
        <f t="shared" si="2"/>
        <v>0</v>
      </c>
      <c r="H25" s="6"/>
      <c r="I25" s="51"/>
      <c r="J25" s="40" t="str">
        <f t="shared" si="3"/>
        <v>Niet oké</v>
      </c>
    </row>
    <row r="26" spans="1:10" ht="25.5" x14ac:dyDescent="0.25">
      <c r="A26" s="1"/>
      <c r="B26" s="16" t="s">
        <v>115</v>
      </c>
      <c r="C26" s="16"/>
      <c r="D26" s="6" t="s">
        <v>113</v>
      </c>
      <c r="E26" s="6" t="s">
        <v>116</v>
      </c>
      <c r="F26" s="38">
        <v>1</v>
      </c>
      <c r="G26" s="39">
        <f t="shared" si="2"/>
        <v>0</v>
      </c>
      <c r="H26" s="6"/>
      <c r="I26" s="51"/>
      <c r="J26" s="40" t="str">
        <f t="shared" si="3"/>
        <v>Niet oké</v>
      </c>
    </row>
    <row r="27" spans="1:10" ht="25.5" x14ac:dyDescent="0.25">
      <c r="A27" s="1"/>
      <c r="B27" s="16" t="s">
        <v>117</v>
      </c>
      <c r="C27" s="16"/>
      <c r="D27" s="6" t="s">
        <v>113</v>
      </c>
      <c r="E27" s="6" t="s">
        <v>118</v>
      </c>
      <c r="F27" s="38">
        <v>1</v>
      </c>
      <c r="G27" s="39">
        <f t="shared" si="2"/>
        <v>0</v>
      </c>
      <c r="H27" s="6"/>
      <c r="I27" s="51"/>
      <c r="J27" s="40" t="str">
        <f t="shared" si="3"/>
        <v>Niet oké</v>
      </c>
    </row>
    <row r="28" spans="1:10" ht="89.25" x14ac:dyDescent="0.25">
      <c r="A28" s="1"/>
      <c r="B28" s="16" t="s">
        <v>119</v>
      </c>
      <c r="C28" s="16"/>
      <c r="D28" s="6" t="s">
        <v>113</v>
      </c>
      <c r="E28" s="6" t="s">
        <v>120</v>
      </c>
      <c r="F28" s="38">
        <v>1</v>
      </c>
      <c r="G28" s="39">
        <f t="shared" si="2"/>
        <v>0</v>
      </c>
      <c r="H28" s="6"/>
      <c r="I28" s="51"/>
      <c r="J28" s="40" t="str">
        <f t="shared" si="3"/>
        <v>Niet oké</v>
      </c>
    </row>
    <row r="29" spans="1:10" ht="38.25" x14ac:dyDescent="0.25">
      <c r="A29" s="1"/>
      <c r="B29" s="16" t="s">
        <v>121</v>
      </c>
      <c r="C29" s="16"/>
      <c r="D29" s="6" t="s">
        <v>122</v>
      </c>
      <c r="E29" s="6" t="s">
        <v>123</v>
      </c>
      <c r="F29" s="38">
        <v>1</v>
      </c>
      <c r="G29" s="39">
        <f t="shared" si="2"/>
        <v>0</v>
      </c>
      <c r="H29" s="6"/>
      <c r="I29" s="51"/>
      <c r="J29" s="40" t="str">
        <f t="shared" si="3"/>
        <v>Niet oké</v>
      </c>
    </row>
    <row r="30" spans="1:10" ht="140.25" x14ac:dyDescent="0.25">
      <c r="A30" s="1"/>
      <c r="B30" s="16" t="s">
        <v>124</v>
      </c>
      <c r="C30" s="16"/>
      <c r="D30" s="6" t="s">
        <v>125</v>
      </c>
      <c r="E30" s="6" t="s">
        <v>126</v>
      </c>
      <c r="F30" s="38">
        <v>1</v>
      </c>
      <c r="G30" s="39">
        <f t="shared" si="2"/>
        <v>0</v>
      </c>
      <c r="H30" s="6"/>
      <c r="I30" s="51"/>
      <c r="J30" s="40" t="str">
        <f t="shared" si="3"/>
        <v>Niet oké</v>
      </c>
    </row>
    <row r="31" spans="1:10" ht="25.5" x14ac:dyDescent="0.25">
      <c r="A31" s="1"/>
      <c r="B31" s="16" t="s">
        <v>127</v>
      </c>
      <c r="C31" s="16"/>
      <c r="D31" s="6" t="s">
        <v>128</v>
      </c>
      <c r="E31" s="6" t="s">
        <v>129</v>
      </c>
      <c r="F31" s="38">
        <v>1</v>
      </c>
      <c r="G31" s="39">
        <f t="shared" si="2"/>
        <v>0</v>
      </c>
      <c r="H31" s="6"/>
      <c r="I31" s="51"/>
      <c r="J31" s="40" t="str">
        <f t="shared" si="3"/>
        <v>Niet oké</v>
      </c>
    </row>
    <row r="32" spans="1:10" ht="222" customHeight="1" x14ac:dyDescent="0.25">
      <c r="A32" s="1"/>
      <c r="B32" s="16" t="s">
        <v>130</v>
      </c>
      <c r="C32" s="16"/>
      <c r="D32" s="6" t="s">
        <v>128</v>
      </c>
      <c r="E32" s="6" t="s">
        <v>131</v>
      </c>
      <c r="F32" s="38">
        <v>1</v>
      </c>
      <c r="G32" s="39">
        <f t="shared" si="2"/>
        <v>0</v>
      </c>
      <c r="H32" s="6"/>
      <c r="I32" s="51"/>
      <c r="J32" s="40" t="str">
        <f t="shared" si="3"/>
        <v>Niet oké</v>
      </c>
    </row>
    <row r="33" spans="1:10" ht="25.5" x14ac:dyDescent="0.25">
      <c r="A33" s="1"/>
      <c r="B33" s="16" t="s">
        <v>132</v>
      </c>
      <c r="C33" s="6" t="s">
        <v>133</v>
      </c>
      <c r="D33" s="6" t="s">
        <v>134</v>
      </c>
      <c r="E33" s="6" t="s">
        <v>135</v>
      </c>
      <c r="F33" s="38">
        <v>1</v>
      </c>
      <c r="G33" s="5">
        <f>IF(F33="",,VLOOKUP(F33,$B$5:$I$5,7,FALSE))</f>
        <v>0</v>
      </c>
      <c r="H33" s="6"/>
      <c r="I33" s="51"/>
      <c r="J33" s="40" t="str">
        <f>IF(UPPER(I33)="X",IF(F33="",,VLOOKUP(F33,$B$5:$J$5,8,FALSE)),IF(F33=$B$5,"Niet oké",0))</f>
        <v>Niet oké</v>
      </c>
    </row>
    <row r="34" spans="1:10" ht="76.5" x14ac:dyDescent="0.25">
      <c r="A34" s="1"/>
      <c r="B34" s="16" t="s">
        <v>136</v>
      </c>
      <c r="C34" s="16"/>
      <c r="D34" s="6" t="s">
        <v>137</v>
      </c>
      <c r="E34" s="6" t="s">
        <v>138</v>
      </c>
      <c r="F34" s="38">
        <v>1</v>
      </c>
      <c r="G34" s="5">
        <f>IF(F34="",,VLOOKUP(F34,$B$5:$I$5,7,FALSE))</f>
        <v>0</v>
      </c>
      <c r="H34" s="6"/>
      <c r="I34" s="51"/>
      <c r="J34" s="40" t="str">
        <f>IF(UPPER(I34)="X",IF(F34="",,VLOOKUP(F34,$B$5:$J$5,8,FALSE)),IF(F34=$B$5,"Niet oké",0))</f>
        <v>Niet oké</v>
      </c>
    </row>
    <row r="35" spans="1:10" x14ac:dyDescent="0.25">
      <c r="A35" s="1"/>
      <c r="B35" s="16"/>
      <c r="C35" s="16"/>
      <c r="D35" s="4"/>
      <c r="E35" s="4"/>
      <c r="F35" s="38"/>
      <c r="G35" s="39"/>
      <c r="H35" s="6"/>
      <c r="I35" s="51"/>
      <c r="J35" s="40"/>
    </row>
    <row r="36" spans="1:10" x14ac:dyDescent="0.25">
      <c r="A36" s="1"/>
      <c r="B36" s="2"/>
      <c r="C36" s="2"/>
      <c r="D36" s="3"/>
      <c r="E36" s="3"/>
      <c r="F36" s="3"/>
      <c r="G36" s="3"/>
      <c r="H36" s="3"/>
      <c r="I36" s="3"/>
    </row>
    <row r="37" spans="1:10" ht="51" x14ac:dyDescent="0.25">
      <c r="A37" s="3"/>
      <c r="B37" s="60" t="s">
        <v>139</v>
      </c>
      <c r="C37" s="59"/>
      <c r="D37" s="10"/>
      <c r="E37" s="54" t="s">
        <v>140</v>
      </c>
      <c r="F37" s="10"/>
      <c r="G37" s="10"/>
      <c r="H37" s="10"/>
      <c r="I37" s="36" t="s">
        <v>9</v>
      </c>
      <c r="J37" s="37">
        <f>+SUM(J42:J44)</f>
        <v>0</v>
      </c>
    </row>
    <row r="38" spans="1:10" ht="25.5" x14ac:dyDescent="0.25">
      <c r="A38" s="1"/>
      <c r="B38" s="17" t="s">
        <v>10</v>
      </c>
      <c r="C38" s="17"/>
      <c r="D38" s="11" t="s">
        <v>11</v>
      </c>
      <c r="E38" s="11" t="s">
        <v>12</v>
      </c>
      <c r="F38" s="12" t="s">
        <v>13</v>
      </c>
      <c r="G38" s="12" t="s">
        <v>2</v>
      </c>
      <c r="H38" s="12"/>
      <c r="I38" s="12" t="s">
        <v>15</v>
      </c>
      <c r="J38" s="35" t="s">
        <v>3</v>
      </c>
    </row>
    <row r="39" spans="1:10" ht="38.25" x14ac:dyDescent="0.25">
      <c r="A39" s="1"/>
      <c r="B39" s="16" t="s">
        <v>141</v>
      </c>
      <c r="C39" s="16"/>
      <c r="D39" s="6" t="s">
        <v>142</v>
      </c>
      <c r="E39" s="6" t="s">
        <v>143</v>
      </c>
      <c r="F39" s="38">
        <v>1</v>
      </c>
      <c r="G39" s="39">
        <f>IF(F39="",,VLOOKUP(F39,$B$5:$I$5,7,FALSE))</f>
        <v>0</v>
      </c>
      <c r="H39" s="6"/>
      <c r="I39" s="51"/>
      <c r="J39" s="40" t="str">
        <f>IF(UPPER(I39)="X",IF(F39="",,VLOOKUP(F39,$B$5:$J$5,8,FALSE)),IF(F39=$B$5,"Niet oké",0))</f>
        <v>Niet oké</v>
      </c>
    </row>
    <row r="40" spans="1:10" ht="134.25" customHeight="1" x14ac:dyDescent="0.25">
      <c r="A40" s="1"/>
      <c r="B40" s="16" t="s">
        <v>144</v>
      </c>
      <c r="C40" s="16" t="s">
        <v>97</v>
      </c>
      <c r="D40" s="6" t="s">
        <v>145</v>
      </c>
      <c r="E40" s="6" t="s">
        <v>146</v>
      </c>
      <c r="F40" s="38">
        <v>1</v>
      </c>
      <c r="G40" s="39">
        <f>IF(F40="",,VLOOKUP(F40,$B$5:$I$5,7,FALSE))</f>
        <v>0</v>
      </c>
      <c r="H40" s="6"/>
      <c r="I40" s="51"/>
      <c r="J40" s="40" t="str">
        <f>IF(UPPER(I40)="X",IF(F40="",,VLOOKUP(F40,$B$5:$J$5,8,FALSE)),IF(F40=$B$5,"Niet oké",0))</f>
        <v>Niet oké</v>
      </c>
    </row>
    <row r="41" spans="1:10" ht="51" x14ac:dyDescent="0.25">
      <c r="A41" s="1"/>
      <c r="B41" s="16" t="s">
        <v>147</v>
      </c>
      <c r="C41" s="16"/>
      <c r="D41" s="6" t="s">
        <v>128</v>
      </c>
      <c r="E41" s="6" t="s">
        <v>148</v>
      </c>
      <c r="F41" s="38">
        <v>1</v>
      </c>
      <c r="G41" s="39">
        <f>IF(F41="",,VLOOKUP(F41,$B$5:$I$5,7,FALSE))</f>
        <v>0</v>
      </c>
      <c r="H41" s="6"/>
      <c r="I41" s="51"/>
      <c r="J41" s="40" t="str">
        <f>IF(UPPER(I41)="X",IF(F41="",,VLOOKUP(F41,$B$5:$J$5,8,FALSE)),IF(F41=$B$5,"Niet oké",0))</f>
        <v>Niet oké</v>
      </c>
    </row>
    <row r="42" spans="1:10" ht="38.25" x14ac:dyDescent="0.25">
      <c r="A42" s="1"/>
      <c r="B42" s="16" t="s">
        <v>149</v>
      </c>
      <c r="C42" s="16" t="s">
        <v>97</v>
      </c>
      <c r="D42" s="6" t="s">
        <v>150</v>
      </c>
      <c r="E42" s="6" t="s">
        <v>151</v>
      </c>
      <c r="F42" s="38">
        <v>1</v>
      </c>
      <c r="G42" s="5">
        <f t="shared" ref="G42" si="4">IF(F42="",,VLOOKUP(F42,$B$5:$I$5,7,FALSE))</f>
        <v>0</v>
      </c>
      <c r="H42" s="6"/>
      <c r="I42" s="51"/>
      <c r="J42" s="40" t="str">
        <f t="shared" ref="J42" si="5">IF(UPPER(I42)="X",IF(F42="",,VLOOKUP(F42,$B$5:$J$5,8,FALSE)),IF(F42=$B$5,"Niet oké",0))</f>
        <v>Niet oké</v>
      </c>
    </row>
    <row r="43" spans="1:10" ht="38.25" x14ac:dyDescent="0.25">
      <c r="A43" s="1"/>
      <c r="B43" s="16" t="s">
        <v>152</v>
      </c>
      <c r="C43" s="16"/>
      <c r="D43" s="6" t="s">
        <v>153</v>
      </c>
      <c r="E43" s="6" t="s">
        <v>154</v>
      </c>
      <c r="F43" s="38">
        <v>1</v>
      </c>
      <c r="G43" s="5">
        <f>IF(F43="",,VLOOKUP(F43,$B$5:$I$5,7,FALSE))</f>
        <v>0</v>
      </c>
      <c r="H43" s="6"/>
      <c r="I43" s="51"/>
      <c r="J43" s="40" t="str">
        <f>IF(UPPER(I43)="X",IF(F43="",,VLOOKUP(F43,$B$5:$J$5,8,FALSE)),IF(F43=$B$5,"Niet oké",0))</f>
        <v>Niet oké</v>
      </c>
    </row>
    <row r="44" spans="1:10" ht="25.5" x14ac:dyDescent="0.25">
      <c r="A44" s="1"/>
      <c r="B44" s="16" t="s">
        <v>155</v>
      </c>
      <c r="C44" s="6" t="s">
        <v>93</v>
      </c>
      <c r="D44" s="6" t="s">
        <v>156</v>
      </c>
      <c r="E44" s="6" t="s">
        <v>157</v>
      </c>
      <c r="F44" s="38">
        <v>1</v>
      </c>
      <c r="G44" s="5">
        <f>IF(F44="",,VLOOKUP(F44,$B$5:$I$5,7,FALSE))</f>
        <v>0</v>
      </c>
      <c r="H44" s="6"/>
      <c r="I44" s="51"/>
      <c r="J44" s="40" t="str">
        <f>IF(UPPER(I44)="X",IF(F44="",,VLOOKUP(F44,$B$5:$J$5,8,FALSE)),IF(F44=$B$5,"Niet oké",0))</f>
        <v>Niet oké</v>
      </c>
    </row>
    <row r="45" spans="1:10" ht="63.75" x14ac:dyDescent="0.25">
      <c r="A45" s="1"/>
      <c r="B45" s="16" t="s">
        <v>158</v>
      </c>
      <c r="C45" s="16"/>
      <c r="D45" s="6" t="s">
        <v>159</v>
      </c>
      <c r="E45" s="6" t="s">
        <v>160</v>
      </c>
      <c r="F45" s="38">
        <v>1</v>
      </c>
      <c r="G45" s="5">
        <f>IF(F45="",,VLOOKUP(F45,$B$5:$I$5,7,FALSE))</f>
        <v>0</v>
      </c>
      <c r="H45" s="6"/>
      <c r="I45" s="51"/>
      <c r="J45" s="40" t="str">
        <f>IF(UPPER(I45)="X",IF(F45="",,VLOOKUP(F45,$B$5:$J$5,8,FALSE)),IF(F45=$B$5,"Niet oké",0))</f>
        <v>Niet oké</v>
      </c>
    </row>
    <row r="46" spans="1:10" ht="274.5" customHeight="1" x14ac:dyDescent="0.25">
      <c r="A46" s="1"/>
      <c r="B46" s="16" t="s">
        <v>161</v>
      </c>
      <c r="C46" s="16"/>
      <c r="D46" s="6" t="s">
        <v>162</v>
      </c>
      <c r="E46" s="6" t="s">
        <v>163</v>
      </c>
      <c r="F46" s="38">
        <v>1</v>
      </c>
      <c r="G46" s="5">
        <f>IF(F46="",,VLOOKUP(F46,$B$5:$I$5,7,FALSE))</f>
        <v>0</v>
      </c>
      <c r="H46" s="6"/>
      <c r="I46" s="51"/>
      <c r="J46" s="40" t="str">
        <f>IF(UPPER(I46)="X",IF(F46="",,VLOOKUP(F46,$B$5:$J$5,8,FALSE)),IF(F46=$B$5,"Niet oké",0))</f>
        <v>Niet oké</v>
      </c>
    </row>
    <row r="47" spans="1:10" x14ac:dyDescent="0.25">
      <c r="A47" s="1"/>
      <c r="B47" s="16"/>
      <c r="C47" s="16"/>
      <c r="D47" s="4"/>
      <c r="E47" s="4"/>
      <c r="F47" s="38"/>
      <c r="G47" s="5"/>
      <c r="H47" s="6"/>
      <c r="I47" s="51"/>
      <c r="J47" s="40"/>
    </row>
    <row r="48" spans="1:10" x14ac:dyDescent="0.25">
      <c r="A48" s="1"/>
      <c r="B48" s="2"/>
      <c r="C48" s="2"/>
      <c r="D48" s="3"/>
      <c r="E48" s="3"/>
      <c r="F48" s="3"/>
      <c r="G48" s="3"/>
      <c r="H48" s="3"/>
      <c r="I48" s="3"/>
    </row>
    <row r="49" spans="1:10" ht="63.75" x14ac:dyDescent="0.25">
      <c r="A49" s="3"/>
      <c r="B49" s="60" t="s">
        <v>164</v>
      </c>
      <c r="C49" s="60"/>
      <c r="D49" s="60"/>
      <c r="E49" s="54" t="s">
        <v>165</v>
      </c>
      <c r="F49" s="10"/>
      <c r="G49" s="10"/>
      <c r="H49" s="10"/>
      <c r="I49" s="36" t="s">
        <v>9</v>
      </c>
      <c r="J49" s="37">
        <f>+SUM(J57:J81)</f>
        <v>0</v>
      </c>
    </row>
    <row r="50" spans="1:10" ht="25.5" x14ac:dyDescent="0.25">
      <c r="A50" s="1"/>
      <c r="B50" s="17" t="s">
        <v>10</v>
      </c>
      <c r="C50" s="17"/>
      <c r="D50" s="11" t="s">
        <v>11</v>
      </c>
      <c r="E50" s="11" t="s">
        <v>12</v>
      </c>
      <c r="F50" s="12" t="s">
        <v>13</v>
      </c>
      <c r="G50" s="12" t="s">
        <v>2</v>
      </c>
      <c r="H50" s="12"/>
      <c r="I50" s="12" t="s">
        <v>15</v>
      </c>
      <c r="J50" s="35" t="s">
        <v>3</v>
      </c>
    </row>
    <row r="51" spans="1:10" ht="25.5" x14ac:dyDescent="0.25">
      <c r="A51" s="1"/>
      <c r="B51" s="16" t="s">
        <v>166</v>
      </c>
      <c r="C51" s="16" t="s">
        <v>97</v>
      </c>
      <c r="D51" s="6" t="s">
        <v>167</v>
      </c>
      <c r="E51" s="6" t="s">
        <v>168</v>
      </c>
      <c r="F51" s="38">
        <v>1</v>
      </c>
      <c r="G51" s="5" t="s">
        <v>5</v>
      </c>
      <c r="H51" s="6"/>
      <c r="I51" s="51"/>
      <c r="J51" s="40" t="str">
        <f t="shared" ref="J51:J55" si="6">IF(UPPER(I51)="X",IF(F51="",,VLOOKUP(F51,$B$5:$J$5,8,FALSE)),IF(F51=$B$5,"Niet oké",0))</f>
        <v>Niet oké</v>
      </c>
    </row>
    <row r="52" spans="1:10" ht="51" x14ac:dyDescent="0.25">
      <c r="A52" s="1"/>
      <c r="B52" s="16" t="s">
        <v>169</v>
      </c>
      <c r="C52" s="16" t="s">
        <v>97</v>
      </c>
      <c r="D52" s="6" t="s">
        <v>170</v>
      </c>
      <c r="E52" s="6" t="s">
        <v>171</v>
      </c>
      <c r="F52" s="38">
        <v>1</v>
      </c>
      <c r="G52" s="5" t="s">
        <v>5</v>
      </c>
      <c r="H52" s="6"/>
      <c r="I52" s="51"/>
      <c r="J52" s="40" t="str">
        <f t="shared" si="6"/>
        <v>Niet oké</v>
      </c>
    </row>
    <row r="53" spans="1:10" ht="38.25" x14ac:dyDescent="0.25">
      <c r="A53" s="1"/>
      <c r="B53" s="16" t="s">
        <v>172</v>
      </c>
      <c r="C53" s="16" t="s">
        <v>93</v>
      </c>
      <c r="D53" s="6" t="s">
        <v>173</v>
      </c>
      <c r="E53" s="6" t="s">
        <v>174</v>
      </c>
      <c r="F53" s="38">
        <v>1</v>
      </c>
      <c r="G53" s="5" t="s">
        <v>5</v>
      </c>
      <c r="H53" s="6"/>
      <c r="I53" s="51"/>
      <c r="J53" s="40" t="str">
        <f t="shared" si="6"/>
        <v>Niet oké</v>
      </c>
    </row>
    <row r="54" spans="1:10" ht="51" x14ac:dyDescent="0.25">
      <c r="A54" s="1"/>
      <c r="B54" s="16" t="s">
        <v>175</v>
      </c>
      <c r="C54" s="16" t="s">
        <v>97</v>
      </c>
      <c r="D54" s="6" t="s">
        <v>176</v>
      </c>
      <c r="E54" s="6" t="s">
        <v>177</v>
      </c>
      <c r="F54" s="38">
        <v>1</v>
      </c>
      <c r="G54" s="5" t="s">
        <v>5</v>
      </c>
      <c r="H54" s="6"/>
      <c r="I54" s="51"/>
      <c r="J54" s="40" t="str">
        <f t="shared" si="6"/>
        <v>Niet oké</v>
      </c>
    </row>
    <row r="55" spans="1:10" ht="54" customHeight="1" x14ac:dyDescent="0.25">
      <c r="A55" s="1"/>
      <c r="B55" s="16" t="s">
        <v>178</v>
      </c>
      <c r="C55" s="16"/>
      <c r="D55" s="6" t="s">
        <v>179</v>
      </c>
      <c r="E55" s="6" t="s">
        <v>180</v>
      </c>
      <c r="F55" s="38">
        <v>1</v>
      </c>
      <c r="G55" s="5" t="s">
        <v>5</v>
      </c>
      <c r="H55" s="6"/>
      <c r="I55" s="51"/>
      <c r="J55" s="40" t="str">
        <f t="shared" si="6"/>
        <v>Niet oké</v>
      </c>
    </row>
    <row r="56" spans="1:10" ht="38.25" x14ac:dyDescent="0.25">
      <c r="A56" s="1"/>
      <c r="B56" s="16" t="s">
        <v>181</v>
      </c>
      <c r="C56" s="16"/>
      <c r="D56" s="6" t="s">
        <v>75</v>
      </c>
      <c r="E56" s="6" t="s">
        <v>182</v>
      </c>
      <c r="F56" s="38">
        <v>1</v>
      </c>
      <c r="G56" s="5" t="s">
        <v>5</v>
      </c>
      <c r="H56" s="6"/>
      <c r="I56" s="51"/>
      <c r="J56" s="40" t="str">
        <f t="shared" ref="J56" si="7">IF(UPPER(I56)="X",IF(F56="",,VLOOKUP(F56,$B$5:$J$5,8,FALSE)),IF(F56=$B$5,"Niet oké",0))</f>
        <v>Niet oké</v>
      </c>
    </row>
    <row r="57" spans="1:10" x14ac:dyDescent="0.25">
      <c r="A57" s="1"/>
      <c r="B57" s="16" t="s">
        <v>183</v>
      </c>
      <c r="C57" s="16"/>
      <c r="D57" s="4" t="s">
        <v>184</v>
      </c>
      <c r="E57" s="4" t="s">
        <v>185</v>
      </c>
      <c r="F57" s="38">
        <v>1</v>
      </c>
      <c r="G57" s="5" t="s">
        <v>5</v>
      </c>
      <c r="H57" s="6"/>
      <c r="I57" s="51"/>
      <c r="J57" s="40" t="str">
        <f t="shared" ref="J57:J80" si="8">IF(UPPER(I57)="X",IF(F57="",,VLOOKUP(F57,$B$5:$J$5,8,FALSE)),IF(F57=$B$5,"Niet oké",0))</f>
        <v>Niet oké</v>
      </c>
    </row>
    <row r="58" spans="1:10" ht="25.5" x14ac:dyDescent="0.25">
      <c r="A58" s="1"/>
      <c r="B58" s="16" t="s">
        <v>186</v>
      </c>
      <c r="C58" s="16"/>
      <c r="D58" s="4" t="s">
        <v>184</v>
      </c>
      <c r="E58" s="4" t="s">
        <v>187</v>
      </c>
      <c r="F58" s="38">
        <v>1</v>
      </c>
      <c r="G58" s="5" t="s">
        <v>5</v>
      </c>
      <c r="H58" s="6"/>
      <c r="I58" s="51"/>
      <c r="J58" s="40" t="str">
        <f t="shared" si="8"/>
        <v>Niet oké</v>
      </c>
    </row>
    <row r="59" spans="1:10" ht="29.25" customHeight="1" x14ac:dyDescent="0.25">
      <c r="A59" s="1"/>
      <c r="B59" s="16" t="s">
        <v>188</v>
      </c>
      <c r="C59" s="16"/>
      <c r="D59" s="4" t="s">
        <v>184</v>
      </c>
      <c r="E59" s="4" t="s">
        <v>189</v>
      </c>
      <c r="F59" s="38">
        <v>1</v>
      </c>
      <c r="G59" s="5" t="s">
        <v>5</v>
      </c>
      <c r="H59" s="6"/>
      <c r="I59" s="51"/>
      <c r="J59" s="40" t="str">
        <f t="shared" si="8"/>
        <v>Niet oké</v>
      </c>
    </row>
    <row r="60" spans="1:10" x14ac:dyDescent="0.25">
      <c r="A60" s="1"/>
      <c r="B60" s="16" t="s">
        <v>190</v>
      </c>
      <c r="C60" s="16"/>
      <c r="D60" s="4" t="s">
        <v>184</v>
      </c>
      <c r="E60" s="4" t="s">
        <v>191</v>
      </c>
      <c r="F60" s="38">
        <v>1</v>
      </c>
      <c r="G60" s="5" t="s">
        <v>5</v>
      </c>
      <c r="H60" s="6"/>
      <c r="I60" s="51"/>
      <c r="J60" s="40" t="str">
        <f t="shared" si="8"/>
        <v>Niet oké</v>
      </c>
    </row>
    <row r="61" spans="1:10" ht="38.25" x14ac:dyDescent="0.25">
      <c r="A61" s="1"/>
      <c r="B61" s="16" t="s">
        <v>192</v>
      </c>
      <c r="C61" s="16"/>
      <c r="D61" s="4" t="s">
        <v>184</v>
      </c>
      <c r="E61" s="4" t="s">
        <v>193</v>
      </c>
      <c r="F61" s="38">
        <v>1</v>
      </c>
      <c r="G61" s="5" t="s">
        <v>5</v>
      </c>
      <c r="H61" s="6"/>
      <c r="I61" s="51"/>
      <c r="J61" s="40" t="str">
        <f t="shared" si="8"/>
        <v>Niet oké</v>
      </c>
    </row>
    <row r="62" spans="1:10" ht="38.25" x14ac:dyDescent="0.25">
      <c r="A62" s="1"/>
      <c r="B62" s="16" t="s">
        <v>194</v>
      </c>
      <c r="C62" s="16"/>
      <c r="D62" s="4" t="s">
        <v>184</v>
      </c>
      <c r="E62" s="4" t="s">
        <v>195</v>
      </c>
      <c r="F62" s="38">
        <v>1</v>
      </c>
      <c r="G62" s="5" t="s">
        <v>5</v>
      </c>
      <c r="H62" s="6"/>
      <c r="I62" s="51"/>
      <c r="J62" s="40" t="str">
        <f t="shared" si="8"/>
        <v>Niet oké</v>
      </c>
    </row>
    <row r="63" spans="1:10" ht="48" customHeight="1" x14ac:dyDescent="0.25">
      <c r="A63" s="1"/>
      <c r="B63" s="16" t="s">
        <v>196</v>
      </c>
      <c r="C63" s="16"/>
      <c r="D63" s="4" t="s">
        <v>184</v>
      </c>
      <c r="E63" s="4" t="s">
        <v>197</v>
      </c>
      <c r="F63" s="38">
        <v>1</v>
      </c>
      <c r="G63" s="5" t="s">
        <v>5</v>
      </c>
      <c r="H63" s="6"/>
      <c r="I63" s="51"/>
      <c r="J63" s="40" t="str">
        <f t="shared" si="8"/>
        <v>Niet oké</v>
      </c>
    </row>
    <row r="64" spans="1:10" ht="38.25" x14ac:dyDescent="0.25">
      <c r="A64" s="1"/>
      <c r="B64" s="16" t="s">
        <v>198</v>
      </c>
      <c r="C64" s="16"/>
      <c r="D64" s="4" t="s">
        <v>184</v>
      </c>
      <c r="E64" s="4" t="s">
        <v>199</v>
      </c>
      <c r="F64" s="38">
        <v>1</v>
      </c>
      <c r="G64" s="5" t="s">
        <v>5</v>
      </c>
      <c r="H64" s="6"/>
      <c r="I64" s="51"/>
      <c r="J64" s="40" t="str">
        <f t="shared" si="8"/>
        <v>Niet oké</v>
      </c>
    </row>
    <row r="65" spans="1:10" ht="59.25" customHeight="1" x14ac:dyDescent="0.25">
      <c r="A65" s="1"/>
      <c r="B65" s="16" t="s">
        <v>200</v>
      </c>
      <c r="C65" s="16"/>
      <c r="D65" s="4" t="s">
        <v>184</v>
      </c>
      <c r="E65" s="4" t="s">
        <v>201</v>
      </c>
      <c r="F65" s="38">
        <v>1</v>
      </c>
      <c r="G65" s="5" t="s">
        <v>5</v>
      </c>
      <c r="H65" s="6"/>
      <c r="I65" s="51"/>
      <c r="J65" s="40" t="str">
        <f t="shared" si="8"/>
        <v>Niet oké</v>
      </c>
    </row>
    <row r="66" spans="1:10" ht="25.5" x14ac:dyDescent="0.25">
      <c r="A66" s="1"/>
      <c r="B66" s="16" t="s">
        <v>202</v>
      </c>
      <c r="C66" s="16"/>
      <c r="D66" s="4" t="s">
        <v>184</v>
      </c>
      <c r="E66" s="4" t="s">
        <v>203</v>
      </c>
      <c r="F66" s="38">
        <v>1</v>
      </c>
      <c r="G66" s="5" t="s">
        <v>5</v>
      </c>
      <c r="H66" s="6"/>
      <c r="I66" s="51"/>
      <c r="J66" s="40" t="str">
        <f t="shared" si="8"/>
        <v>Niet oké</v>
      </c>
    </row>
    <row r="67" spans="1:10" ht="38.25" x14ac:dyDescent="0.25">
      <c r="A67" s="1"/>
      <c r="B67" s="16" t="s">
        <v>204</v>
      </c>
      <c r="C67" s="16"/>
      <c r="D67" s="4" t="s">
        <v>184</v>
      </c>
      <c r="E67" s="4" t="s">
        <v>205</v>
      </c>
      <c r="F67" s="38">
        <v>1</v>
      </c>
      <c r="G67" s="5" t="s">
        <v>5</v>
      </c>
      <c r="H67" s="6"/>
      <c r="I67" s="51"/>
      <c r="J67" s="40" t="str">
        <f t="shared" si="8"/>
        <v>Niet oké</v>
      </c>
    </row>
    <row r="68" spans="1:10" ht="25.5" x14ac:dyDescent="0.25">
      <c r="A68" s="1"/>
      <c r="B68" s="16" t="s">
        <v>206</v>
      </c>
      <c r="C68" s="16" t="s">
        <v>93</v>
      </c>
      <c r="D68" s="4" t="s">
        <v>184</v>
      </c>
      <c r="E68" s="4" t="s">
        <v>207</v>
      </c>
      <c r="F68" s="38">
        <v>1</v>
      </c>
      <c r="G68" s="5" t="s">
        <v>5</v>
      </c>
      <c r="H68" s="6"/>
      <c r="I68" s="51"/>
      <c r="J68" s="40" t="str">
        <f t="shared" si="8"/>
        <v>Niet oké</v>
      </c>
    </row>
    <row r="69" spans="1:10" ht="25.5" x14ac:dyDescent="0.25">
      <c r="A69" s="1"/>
      <c r="B69" s="16" t="s">
        <v>208</v>
      </c>
      <c r="C69" s="16"/>
      <c r="D69" s="4" t="s">
        <v>184</v>
      </c>
      <c r="E69" s="4" t="s">
        <v>209</v>
      </c>
      <c r="F69" s="38">
        <v>1</v>
      </c>
      <c r="G69" s="5" t="s">
        <v>5</v>
      </c>
      <c r="H69" s="6"/>
      <c r="I69" s="51"/>
      <c r="J69" s="40" t="str">
        <f t="shared" si="8"/>
        <v>Niet oké</v>
      </c>
    </row>
    <row r="70" spans="1:10" ht="111" customHeight="1" x14ac:dyDescent="0.25">
      <c r="A70" s="1"/>
      <c r="B70" s="16" t="s">
        <v>210</v>
      </c>
      <c r="C70" s="16"/>
      <c r="D70" s="4" t="s">
        <v>184</v>
      </c>
      <c r="E70" s="4" t="s">
        <v>211</v>
      </c>
      <c r="F70" s="38">
        <v>1</v>
      </c>
      <c r="G70" s="5" t="s">
        <v>5</v>
      </c>
      <c r="H70" s="6"/>
      <c r="I70" s="51"/>
      <c r="J70" s="40" t="str">
        <f t="shared" si="8"/>
        <v>Niet oké</v>
      </c>
    </row>
    <row r="71" spans="1:10" ht="38.25" x14ac:dyDescent="0.25">
      <c r="A71" s="1"/>
      <c r="B71" s="16" t="s">
        <v>212</v>
      </c>
      <c r="C71" s="16"/>
      <c r="D71" s="4" t="s">
        <v>213</v>
      </c>
      <c r="E71" s="4" t="s">
        <v>214</v>
      </c>
      <c r="F71" s="38">
        <v>1</v>
      </c>
      <c r="G71" s="5" t="s">
        <v>5</v>
      </c>
      <c r="H71" s="6"/>
      <c r="I71" s="51"/>
      <c r="J71" s="40" t="str">
        <f t="shared" si="8"/>
        <v>Niet oké</v>
      </c>
    </row>
    <row r="72" spans="1:10" ht="38.25" x14ac:dyDescent="0.25">
      <c r="A72" s="1"/>
      <c r="B72" s="16" t="s">
        <v>215</v>
      </c>
      <c r="C72" s="16"/>
      <c r="D72" s="4" t="s">
        <v>213</v>
      </c>
      <c r="E72" s="4" t="s">
        <v>216</v>
      </c>
      <c r="F72" s="38">
        <v>1</v>
      </c>
      <c r="G72" s="5" t="s">
        <v>5</v>
      </c>
      <c r="H72" s="6"/>
      <c r="I72" s="51"/>
      <c r="J72" s="40" t="str">
        <f t="shared" si="8"/>
        <v>Niet oké</v>
      </c>
    </row>
    <row r="73" spans="1:10" ht="25.5" x14ac:dyDescent="0.25">
      <c r="A73" s="1"/>
      <c r="B73" s="16" t="s">
        <v>217</v>
      </c>
      <c r="C73" s="16"/>
      <c r="D73" s="4" t="s">
        <v>213</v>
      </c>
      <c r="E73" s="4" t="s">
        <v>218</v>
      </c>
      <c r="F73" s="38">
        <v>1</v>
      </c>
      <c r="G73" s="5" t="s">
        <v>5</v>
      </c>
      <c r="H73" s="6"/>
      <c r="I73" s="51"/>
      <c r="J73" s="40" t="str">
        <f t="shared" si="8"/>
        <v>Niet oké</v>
      </c>
    </row>
    <row r="74" spans="1:10" ht="38.25" x14ac:dyDescent="0.25">
      <c r="A74" s="1"/>
      <c r="B74" s="16" t="s">
        <v>219</v>
      </c>
      <c r="C74" s="16"/>
      <c r="D74" s="4" t="s">
        <v>213</v>
      </c>
      <c r="E74" s="4" t="s">
        <v>220</v>
      </c>
      <c r="F74" s="38">
        <v>1</v>
      </c>
      <c r="G74" s="5" t="s">
        <v>5</v>
      </c>
      <c r="H74" s="6"/>
      <c r="I74" s="51"/>
      <c r="J74" s="40" t="str">
        <f t="shared" si="8"/>
        <v>Niet oké</v>
      </c>
    </row>
    <row r="75" spans="1:10" ht="51" x14ac:dyDescent="0.25">
      <c r="A75" s="1"/>
      <c r="B75" s="16" t="s">
        <v>221</v>
      </c>
      <c r="C75" s="16"/>
      <c r="D75" s="4" t="s">
        <v>222</v>
      </c>
      <c r="E75" s="4" t="s">
        <v>223</v>
      </c>
      <c r="F75" s="38">
        <v>1</v>
      </c>
      <c r="G75" s="5" t="s">
        <v>5</v>
      </c>
      <c r="H75" s="6"/>
      <c r="I75" s="51"/>
      <c r="J75" s="40" t="str">
        <f t="shared" si="8"/>
        <v>Niet oké</v>
      </c>
    </row>
    <row r="76" spans="1:10" x14ac:dyDescent="0.25">
      <c r="A76" s="1"/>
      <c r="B76" s="16" t="s">
        <v>224</v>
      </c>
      <c r="C76" s="16"/>
      <c r="D76" s="4" t="s">
        <v>225</v>
      </c>
      <c r="E76" s="4" t="s">
        <v>226</v>
      </c>
      <c r="F76" s="38">
        <v>1</v>
      </c>
      <c r="G76" s="5" t="s">
        <v>5</v>
      </c>
      <c r="H76" s="6"/>
      <c r="I76" s="51"/>
      <c r="J76" s="40" t="str">
        <f t="shared" si="8"/>
        <v>Niet oké</v>
      </c>
    </row>
    <row r="77" spans="1:10" ht="38.25" x14ac:dyDescent="0.25">
      <c r="A77" s="1"/>
      <c r="B77" s="16" t="s">
        <v>227</v>
      </c>
      <c r="C77" s="16"/>
      <c r="D77" s="4" t="s">
        <v>228</v>
      </c>
      <c r="E77" s="4" t="s">
        <v>229</v>
      </c>
      <c r="F77" s="38">
        <v>1</v>
      </c>
      <c r="G77" s="5" t="s">
        <v>5</v>
      </c>
      <c r="H77" s="6"/>
      <c r="I77" s="51"/>
      <c r="J77" s="40" t="str">
        <f t="shared" si="8"/>
        <v>Niet oké</v>
      </c>
    </row>
    <row r="78" spans="1:10" x14ac:dyDescent="0.25">
      <c r="A78" s="1"/>
      <c r="B78" s="16" t="s">
        <v>230</v>
      </c>
      <c r="C78" s="16"/>
      <c r="D78" s="4" t="s">
        <v>231</v>
      </c>
      <c r="E78" s="4" t="s">
        <v>232</v>
      </c>
      <c r="F78" s="38">
        <v>1</v>
      </c>
      <c r="G78" s="5" t="s">
        <v>5</v>
      </c>
      <c r="H78" s="6"/>
      <c r="I78" s="51"/>
      <c r="J78" s="40" t="str">
        <f t="shared" si="8"/>
        <v>Niet oké</v>
      </c>
    </row>
    <row r="79" spans="1:10" ht="189.75" customHeight="1" x14ac:dyDescent="0.25">
      <c r="A79" s="1"/>
      <c r="B79" s="16" t="s">
        <v>233</v>
      </c>
      <c r="C79" s="16"/>
      <c r="D79" s="4" t="s">
        <v>225</v>
      </c>
      <c r="E79" s="4" t="s">
        <v>234</v>
      </c>
      <c r="F79" s="38">
        <v>1</v>
      </c>
      <c r="G79" s="5" t="s">
        <v>5</v>
      </c>
      <c r="H79" s="6"/>
      <c r="I79" s="51"/>
      <c r="J79" s="40" t="str">
        <f t="shared" si="8"/>
        <v>Niet oké</v>
      </c>
    </row>
    <row r="80" spans="1:10" ht="25.5" x14ac:dyDescent="0.25">
      <c r="A80" s="1"/>
      <c r="B80" s="16" t="s">
        <v>235</v>
      </c>
      <c r="C80" s="16"/>
      <c r="D80" s="4" t="s">
        <v>225</v>
      </c>
      <c r="E80" s="4" t="s">
        <v>236</v>
      </c>
      <c r="F80" s="38">
        <v>1</v>
      </c>
      <c r="G80" s="5" t="s">
        <v>5</v>
      </c>
      <c r="H80" s="6"/>
      <c r="I80" s="51"/>
      <c r="J80" s="40" t="str">
        <f t="shared" si="8"/>
        <v>Niet oké</v>
      </c>
    </row>
    <row r="81" spans="1:10" x14ac:dyDescent="0.25">
      <c r="A81" s="1"/>
      <c r="B81" s="16"/>
      <c r="C81" s="16"/>
      <c r="D81" s="4"/>
      <c r="E81" s="4"/>
      <c r="F81" s="38"/>
      <c r="G81" s="5"/>
      <c r="H81" s="6"/>
      <c r="I81" s="51"/>
      <c r="J81" s="40"/>
    </row>
    <row r="82" spans="1:10" x14ac:dyDescent="0.25">
      <c r="A82" s="1"/>
      <c r="B82" s="2"/>
      <c r="C82" s="2"/>
      <c r="D82" s="3"/>
      <c r="E82" s="3"/>
      <c r="F82" s="3"/>
      <c r="G82" s="3"/>
      <c r="H82" s="3"/>
      <c r="I82" s="3"/>
    </row>
    <row r="83" spans="1:10" ht="48" customHeight="1" x14ac:dyDescent="0.25">
      <c r="A83" s="3"/>
      <c r="B83" s="60" t="s">
        <v>237</v>
      </c>
      <c r="C83" s="59"/>
      <c r="D83" s="10"/>
      <c r="E83" s="54" t="s">
        <v>238</v>
      </c>
      <c r="F83" s="10"/>
      <c r="G83" s="10"/>
      <c r="H83" s="10"/>
      <c r="I83" s="36" t="s">
        <v>9</v>
      </c>
      <c r="J83" s="37">
        <f>+SUM(J85:J104)</f>
        <v>0</v>
      </c>
    </row>
    <row r="84" spans="1:10" ht="25.5" x14ac:dyDescent="0.25">
      <c r="A84" s="1"/>
      <c r="B84" s="17" t="s">
        <v>10</v>
      </c>
      <c r="C84" s="17"/>
      <c r="D84" s="11" t="s">
        <v>11</v>
      </c>
      <c r="E84" s="11" t="s">
        <v>12</v>
      </c>
      <c r="F84" s="12" t="s">
        <v>13</v>
      </c>
      <c r="G84" s="12" t="s">
        <v>2</v>
      </c>
      <c r="H84" s="12"/>
      <c r="I84" s="12" t="s">
        <v>15</v>
      </c>
      <c r="J84" s="35" t="s">
        <v>3</v>
      </c>
    </row>
    <row r="85" spans="1:10" ht="38.25" x14ac:dyDescent="0.25">
      <c r="A85" s="1"/>
      <c r="B85" s="16" t="s">
        <v>239</v>
      </c>
      <c r="C85" s="16"/>
      <c r="D85" s="6" t="s">
        <v>240</v>
      </c>
      <c r="E85" s="6" t="s">
        <v>241</v>
      </c>
      <c r="F85" s="38">
        <v>1</v>
      </c>
      <c r="G85" s="5" t="s">
        <v>5</v>
      </c>
      <c r="H85" s="6"/>
      <c r="I85" s="51"/>
      <c r="J85" s="40" t="str">
        <f>IF(UPPER(I85)="X",IF(F85="",,VLOOKUP(F85,$B$5:$J$5,8,FALSE)),IF(F85=$B$5,"Niet oké",0))</f>
        <v>Niet oké</v>
      </c>
    </row>
    <row r="86" spans="1:10" ht="76.5" x14ac:dyDescent="0.25">
      <c r="A86" s="1"/>
      <c r="B86" s="16" t="s">
        <v>242</v>
      </c>
      <c r="C86" s="16"/>
      <c r="D86" s="6" t="s">
        <v>243</v>
      </c>
      <c r="E86" s="6" t="s">
        <v>244</v>
      </c>
      <c r="F86" s="38">
        <v>1</v>
      </c>
      <c r="G86" s="5" t="s">
        <v>5</v>
      </c>
      <c r="H86" s="6"/>
      <c r="I86" s="51"/>
      <c r="J86" s="40" t="str">
        <f>IF(UPPER(I86)="X",IF(F86="",,VLOOKUP(F86,$B$5:$J$5,8,FALSE)),IF(F86=$B$5,"Niet oké",0))</f>
        <v>Niet oké</v>
      </c>
    </row>
    <row r="87" spans="1:10" ht="38.25" x14ac:dyDescent="0.25">
      <c r="A87" s="1"/>
      <c r="B87" s="16" t="s">
        <v>245</v>
      </c>
      <c r="C87" s="16"/>
      <c r="D87" s="6" t="s">
        <v>246</v>
      </c>
      <c r="E87" s="6" t="s">
        <v>247</v>
      </c>
      <c r="F87" s="38">
        <v>1</v>
      </c>
      <c r="G87" s="5" t="s">
        <v>5</v>
      </c>
      <c r="H87" s="6"/>
      <c r="I87" s="51"/>
      <c r="J87" s="40" t="str">
        <f t="shared" ref="J87:J103" si="9">IF(UPPER(I87)="X",IF(F87="",,VLOOKUP(F87,$B$5:$J$5,8,FALSE)),IF(F87=$B$5,"Niet oké",0))</f>
        <v>Niet oké</v>
      </c>
    </row>
    <row r="88" spans="1:10" ht="51" x14ac:dyDescent="0.25">
      <c r="A88" s="1"/>
      <c r="B88" s="16" t="s">
        <v>248</v>
      </c>
      <c r="C88" s="16"/>
      <c r="D88" s="6" t="s">
        <v>246</v>
      </c>
      <c r="E88" s="6" t="s">
        <v>249</v>
      </c>
      <c r="F88" s="38">
        <v>1</v>
      </c>
      <c r="G88" s="5" t="s">
        <v>5</v>
      </c>
      <c r="H88" s="6"/>
      <c r="I88" s="51"/>
      <c r="J88" s="40" t="str">
        <f t="shared" si="9"/>
        <v>Niet oké</v>
      </c>
    </row>
    <row r="89" spans="1:10" ht="38.25" x14ac:dyDescent="0.25">
      <c r="A89" s="1"/>
      <c r="B89" s="16" t="s">
        <v>250</v>
      </c>
      <c r="C89" s="16"/>
      <c r="D89" s="6" t="s">
        <v>246</v>
      </c>
      <c r="E89" s="6" t="s">
        <v>251</v>
      </c>
      <c r="F89" s="38">
        <v>1</v>
      </c>
      <c r="G89" s="5" t="s">
        <v>5</v>
      </c>
      <c r="H89" s="6"/>
      <c r="I89" s="51"/>
      <c r="J89" s="40" t="str">
        <f t="shared" si="9"/>
        <v>Niet oké</v>
      </c>
    </row>
    <row r="90" spans="1:10" ht="38.25" x14ac:dyDescent="0.25">
      <c r="A90" s="1"/>
      <c r="B90" s="16" t="s">
        <v>252</v>
      </c>
      <c r="C90" s="16"/>
      <c r="D90" s="6" t="s">
        <v>246</v>
      </c>
      <c r="E90" s="6" t="s">
        <v>253</v>
      </c>
      <c r="F90" s="38">
        <v>1</v>
      </c>
      <c r="G90" s="5" t="s">
        <v>5</v>
      </c>
      <c r="H90" s="6"/>
      <c r="I90" s="51"/>
      <c r="J90" s="40" t="str">
        <f t="shared" si="9"/>
        <v>Niet oké</v>
      </c>
    </row>
    <row r="91" spans="1:10" ht="38.25" x14ac:dyDescent="0.25">
      <c r="A91" s="1"/>
      <c r="B91" s="16" t="s">
        <v>254</v>
      </c>
      <c r="C91" s="16"/>
      <c r="D91" s="6" t="s">
        <v>246</v>
      </c>
      <c r="E91" s="6" t="s">
        <v>255</v>
      </c>
      <c r="F91" s="38">
        <v>1</v>
      </c>
      <c r="G91" s="5" t="s">
        <v>5</v>
      </c>
      <c r="H91" s="6"/>
      <c r="I91" s="51"/>
      <c r="J91" s="40" t="str">
        <f t="shared" si="9"/>
        <v>Niet oké</v>
      </c>
    </row>
    <row r="92" spans="1:10" ht="38.25" x14ac:dyDescent="0.25">
      <c r="A92" s="1"/>
      <c r="B92" s="16" t="s">
        <v>256</v>
      </c>
      <c r="C92" s="16"/>
      <c r="D92" s="6" t="s">
        <v>246</v>
      </c>
      <c r="E92" s="6" t="s">
        <v>257</v>
      </c>
      <c r="F92" s="38">
        <v>1</v>
      </c>
      <c r="G92" s="5" t="s">
        <v>5</v>
      </c>
      <c r="H92" s="6"/>
      <c r="I92" s="51"/>
      <c r="J92" s="40" t="str">
        <f t="shared" si="9"/>
        <v>Niet oké</v>
      </c>
    </row>
    <row r="93" spans="1:10" ht="38.25" x14ac:dyDescent="0.25">
      <c r="A93" s="1"/>
      <c r="B93" s="16" t="s">
        <v>258</v>
      </c>
      <c r="C93" s="16"/>
      <c r="D93" s="6" t="s">
        <v>246</v>
      </c>
      <c r="E93" s="6" t="s">
        <v>259</v>
      </c>
      <c r="F93" s="38">
        <v>1</v>
      </c>
      <c r="G93" s="5" t="s">
        <v>5</v>
      </c>
      <c r="H93" s="6"/>
      <c r="I93" s="51"/>
      <c r="J93" s="40" t="str">
        <f t="shared" si="9"/>
        <v>Niet oké</v>
      </c>
    </row>
    <row r="94" spans="1:10" ht="40.5" customHeight="1" x14ac:dyDescent="0.25">
      <c r="A94" s="1"/>
      <c r="B94" s="16" t="s">
        <v>260</v>
      </c>
      <c r="C94" s="16"/>
      <c r="D94" s="6" t="s">
        <v>261</v>
      </c>
      <c r="E94" s="6" t="s">
        <v>262</v>
      </c>
      <c r="F94" s="38">
        <v>1</v>
      </c>
      <c r="G94" s="5" t="s">
        <v>5</v>
      </c>
      <c r="H94" s="6"/>
      <c r="I94" s="51"/>
      <c r="J94" s="40" t="str">
        <f t="shared" si="9"/>
        <v>Niet oké</v>
      </c>
    </row>
    <row r="95" spans="1:10" ht="25.5" x14ac:dyDescent="0.25">
      <c r="A95" s="1"/>
      <c r="B95" s="62" t="s">
        <v>263</v>
      </c>
      <c r="C95" s="62"/>
      <c r="D95" s="63" t="s">
        <v>261</v>
      </c>
      <c r="E95" s="63" t="s">
        <v>264</v>
      </c>
      <c r="F95" s="38">
        <v>1</v>
      </c>
      <c r="G95" s="5" t="s">
        <v>5</v>
      </c>
      <c r="H95" s="6"/>
      <c r="I95" s="51"/>
      <c r="J95" s="40" t="str">
        <f t="shared" si="9"/>
        <v>Niet oké</v>
      </c>
    </row>
    <row r="96" spans="1:10" ht="25.5" x14ac:dyDescent="0.25">
      <c r="A96" s="1"/>
      <c r="B96" s="16" t="s">
        <v>265</v>
      </c>
      <c r="C96" s="16"/>
      <c r="D96" s="6" t="s">
        <v>261</v>
      </c>
      <c r="E96" s="6" t="s">
        <v>266</v>
      </c>
      <c r="F96" s="38">
        <v>1</v>
      </c>
      <c r="G96" s="5" t="s">
        <v>5</v>
      </c>
      <c r="H96" s="6"/>
      <c r="I96" s="51"/>
      <c r="J96" s="40" t="str">
        <f t="shared" si="9"/>
        <v>Niet oké</v>
      </c>
    </row>
    <row r="97" spans="1:10" ht="25.5" x14ac:dyDescent="0.25">
      <c r="A97" s="1"/>
      <c r="B97" s="16" t="s">
        <v>267</v>
      </c>
      <c r="C97" s="16"/>
      <c r="D97" s="6" t="s">
        <v>261</v>
      </c>
      <c r="E97" s="6" t="s">
        <v>268</v>
      </c>
      <c r="F97" s="38">
        <v>1</v>
      </c>
      <c r="G97" s="5" t="s">
        <v>5</v>
      </c>
      <c r="H97" s="6"/>
      <c r="I97" s="51"/>
      <c r="J97" s="40" t="str">
        <f t="shared" si="9"/>
        <v>Niet oké</v>
      </c>
    </row>
    <row r="98" spans="1:10" ht="51" x14ac:dyDescent="0.25">
      <c r="A98" s="1"/>
      <c r="B98" s="16" t="s">
        <v>269</v>
      </c>
      <c r="C98" s="16"/>
      <c r="D98" s="6" t="s">
        <v>270</v>
      </c>
      <c r="E98" s="6" t="s">
        <v>271</v>
      </c>
      <c r="F98" s="38">
        <v>1</v>
      </c>
      <c r="G98" s="5" t="s">
        <v>5</v>
      </c>
      <c r="H98" s="6"/>
      <c r="I98" s="51"/>
      <c r="J98" s="40" t="str">
        <f t="shared" si="9"/>
        <v>Niet oké</v>
      </c>
    </row>
    <row r="99" spans="1:10" ht="25.5" x14ac:dyDescent="0.25">
      <c r="A99" s="1"/>
      <c r="B99" s="16" t="s">
        <v>272</v>
      </c>
      <c r="C99" s="16"/>
      <c r="D99" s="6" t="s">
        <v>270</v>
      </c>
      <c r="E99" s="6" t="s">
        <v>273</v>
      </c>
      <c r="F99" s="38">
        <v>1</v>
      </c>
      <c r="G99" s="5" t="s">
        <v>5</v>
      </c>
      <c r="H99" s="6"/>
      <c r="I99" s="51"/>
      <c r="J99" s="40" t="str">
        <f t="shared" si="9"/>
        <v>Niet oké</v>
      </c>
    </row>
    <row r="100" spans="1:10" ht="38.25" x14ac:dyDescent="0.25">
      <c r="A100" s="1"/>
      <c r="B100" s="16" t="s">
        <v>274</v>
      </c>
      <c r="C100" s="16"/>
      <c r="D100" s="6" t="s">
        <v>270</v>
      </c>
      <c r="E100" s="6" t="s">
        <v>275</v>
      </c>
      <c r="F100" s="38">
        <v>1</v>
      </c>
      <c r="G100" s="5" t="s">
        <v>5</v>
      </c>
      <c r="H100" s="6"/>
      <c r="I100" s="51"/>
      <c r="J100" s="40" t="str">
        <f t="shared" si="9"/>
        <v>Niet oké</v>
      </c>
    </row>
    <row r="101" spans="1:10" ht="102" customHeight="1" x14ac:dyDescent="0.25">
      <c r="A101" s="1"/>
      <c r="B101" s="16" t="s">
        <v>276</v>
      </c>
      <c r="C101" s="16"/>
      <c r="D101" s="6" t="s">
        <v>277</v>
      </c>
      <c r="E101" s="6" t="s">
        <v>278</v>
      </c>
      <c r="F101" s="38">
        <v>1</v>
      </c>
      <c r="G101" s="5" t="s">
        <v>5</v>
      </c>
      <c r="H101" s="6"/>
      <c r="I101" s="51"/>
      <c r="J101" s="61" t="str">
        <f t="shared" si="9"/>
        <v>Niet oké</v>
      </c>
    </row>
    <row r="102" spans="1:10" ht="63.75" x14ac:dyDescent="0.25">
      <c r="A102" s="1"/>
      <c r="B102" s="16" t="s">
        <v>279</v>
      </c>
      <c r="C102" s="16"/>
      <c r="D102" s="6" t="s">
        <v>277</v>
      </c>
      <c r="E102" s="6" t="s">
        <v>280</v>
      </c>
      <c r="F102" s="38">
        <v>1</v>
      </c>
      <c r="G102" s="5" t="s">
        <v>5</v>
      </c>
      <c r="H102" s="6"/>
      <c r="I102" s="51"/>
      <c r="J102" s="40" t="str">
        <f t="shared" si="9"/>
        <v>Niet oké</v>
      </c>
    </row>
    <row r="103" spans="1:10" ht="51" x14ac:dyDescent="0.25">
      <c r="A103" s="1"/>
      <c r="B103" s="16" t="s">
        <v>281</v>
      </c>
      <c r="C103" s="16"/>
      <c r="D103" s="6" t="s">
        <v>277</v>
      </c>
      <c r="E103" s="6" t="s">
        <v>282</v>
      </c>
      <c r="F103" s="38">
        <v>1</v>
      </c>
      <c r="G103" s="5" t="s">
        <v>5</v>
      </c>
      <c r="H103" s="6"/>
      <c r="I103" s="51"/>
      <c r="J103" s="40" t="str">
        <f t="shared" si="9"/>
        <v>Niet oké</v>
      </c>
    </row>
    <row r="104" spans="1:10" x14ac:dyDescent="0.25">
      <c r="A104" s="1"/>
      <c r="B104" s="16"/>
      <c r="C104" s="16"/>
      <c r="D104" s="4"/>
      <c r="E104" s="4"/>
      <c r="F104" s="38"/>
      <c r="G104" s="5"/>
      <c r="H104" s="6"/>
      <c r="I104" s="51"/>
      <c r="J104" s="40"/>
    </row>
    <row r="105" spans="1:10" x14ac:dyDescent="0.25">
      <c r="A105" s="1"/>
      <c r="B105" s="2"/>
      <c r="C105" s="2"/>
      <c r="D105" s="3"/>
      <c r="E105" s="3"/>
      <c r="F105" s="3"/>
      <c r="G105" s="3"/>
      <c r="H105" s="3"/>
      <c r="I105" s="3"/>
    </row>
  </sheetData>
  <sheetProtection algorithmName="SHA-512" hashValue="8qSh5uSg2K5oSgKiid2Oz/U9LUTq9Ry7zlrPbnrocTgcekGsMVse2iPcMUN61aiRIfr6Up5BJN278dO26d0ZqA==" saltValue="T3CSioGfosfHu3yR5ozp/w==" spinCount="100000" sheet="1" objects="1" scenarios="1"/>
  <protectedRanges>
    <protectedRange sqref="I85:I103" name="Bereik4"/>
    <protectedRange sqref="I51:I80" name="Bereik3"/>
    <protectedRange sqref="I39:I46" name="Bereik2"/>
    <protectedRange sqref="I9:I34" name="Bereik1"/>
  </protectedRanges>
  <mergeCells count="1">
    <mergeCell ref="D5:H5"/>
  </mergeCells>
  <phoneticPr fontId="8" type="noConversion"/>
  <conditionalFormatting sqref="J9:J35 J39:J47 J51:J81 J85:J104">
    <cfRule type="expression" dxfId="1" priority="14">
      <formula>AND(UPPER(I9)&lt;&gt;"X",F9=$B$5)</formula>
    </cfRule>
  </conditionalFormatting>
  <dataValidations count="1">
    <dataValidation type="list" allowBlank="1" showInputMessage="1" showErrorMessage="1" sqref="F39:F47 F9:F35 F51:F81 F85:F104" xr:uid="{00000000-0002-0000-0200-000000000000}">
      <formula1>$B$5:$B$5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6B94-869B-4B79-BEC3-A20D4513E3C1}">
  <sheetPr>
    <tabColor rgb="FF00B050"/>
  </sheetPr>
  <dimension ref="A1:J38"/>
  <sheetViews>
    <sheetView showGridLines="0" zoomScaleNormal="100" workbookViewId="0">
      <pane xSplit="2" ySplit="5" topLeftCell="C32" activePane="bottomRight" state="frozen"/>
      <selection pane="topRight" activeCell="C1" sqref="C1"/>
      <selection pane="bottomLeft" activeCell="A6" sqref="A6"/>
      <selection pane="bottomRight" activeCell="G36" sqref="G36"/>
    </sheetView>
  </sheetViews>
  <sheetFormatPr defaultRowHeight="15" x14ac:dyDescent="0.25"/>
  <cols>
    <col min="1" max="1" width="3.5703125" customWidth="1"/>
    <col min="2" max="2" width="10.28515625" style="18" customWidth="1"/>
    <col min="3" max="3" width="15.5703125" style="18" bestFit="1" customWidth="1"/>
    <col min="4" max="4" width="31.28515625" customWidth="1"/>
    <col min="5" max="5" width="84.28515625" customWidth="1"/>
    <col min="6" max="6" width="5.42578125" customWidth="1"/>
    <col min="7" max="7" width="14.28515625" customWidth="1"/>
    <col min="8" max="8" width="5.42578125" hidden="1" customWidth="1"/>
    <col min="9" max="9" width="14.7109375" customWidth="1"/>
  </cols>
  <sheetData>
    <row r="1" spans="1:10" x14ac:dyDescent="0.25">
      <c r="A1" s="1"/>
      <c r="B1" s="13"/>
      <c r="C1" s="13"/>
      <c r="D1" s="1"/>
      <c r="E1" s="1"/>
      <c r="F1" s="20"/>
      <c r="G1" s="20"/>
      <c r="H1" s="1"/>
      <c r="I1" s="1"/>
    </row>
    <row r="2" spans="1:10" ht="18.75" x14ac:dyDescent="0.3">
      <c r="A2" s="1"/>
      <c r="B2" s="23" t="s">
        <v>63</v>
      </c>
      <c r="C2" s="58"/>
      <c r="D2" s="24"/>
      <c r="E2" s="24"/>
      <c r="F2" s="25"/>
      <c r="G2" s="26"/>
      <c r="H2" s="27"/>
      <c r="I2" s="31"/>
      <c r="J2" s="31"/>
    </row>
    <row r="3" spans="1:10" x14ac:dyDescent="0.25">
      <c r="A3" s="1"/>
      <c r="B3" s="21"/>
      <c r="C3" s="21"/>
      <c r="D3" s="22"/>
      <c r="E3" s="22"/>
      <c r="F3" s="1"/>
      <c r="G3" s="1"/>
      <c r="H3" s="1"/>
      <c r="I3" s="22"/>
      <c r="J3" s="32"/>
    </row>
    <row r="4" spans="1:10" x14ac:dyDescent="0.25">
      <c r="A4" s="1"/>
      <c r="B4" s="44" t="s">
        <v>1</v>
      </c>
      <c r="C4" s="44"/>
      <c r="D4" s="45"/>
      <c r="E4" s="45"/>
      <c r="F4" s="45"/>
      <c r="G4" s="45"/>
      <c r="H4" s="46"/>
      <c r="I4" s="47" t="s">
        <v>2</v>
      </c>
      <c r="J4" s="48" t="s">
        <v>3</v>
      </c>
    </row>
    <row r="5" spans="1:10" x14ac:dyDescent="0.25">
      <c r="A5" s="1"/>
      <c r="B5" s="49">
        <v>1</v>
      </c>
      <c r="C5" s="49"/>
      <c r="D5" s="64" t="s">
        <v>283</v>
      </c>
      <c r="E5" s="64"/>
      <c r="F5" s="64"/>
      <c r="G5" s="64"/>
      <c r="H5" s="64"/>
      <c r="I5" s="50" t="s">
        <v>5</v>
      </c>
      <c r="J5" s="50" t="s">
        <v>6</v>
      </c>
    </row>
    <row r="6" spans="1:10" x14ac:dyDescent="0.25">
      <c r="A6" s="1"/>
      <c r="B6" s="2"/>
      <c r="C6" s="2"/>
      <c r="D6" s="3"/>
      <c r="E6" s="3"/>
      <c r="F6" s="3"/>
      <c r="G6" s="3"/>
      <c r="H6" s="3"/>
      <c r="I6" s="3"/>
    </row>
    <row r="7" spans="1:10" ht="51" x14ac:dyDescent="0.25">
      <c r="A7" s="3"/>
      <c r="B7" s="60" t="s">
        <v>284</v>
      </c>
      <c r="C7" s="60" t="s">
        <v>66</v>
      </c>
      <c r="D7" s="10"/>
      <c r="E7" s="54" t="s">
        <v>285</v>
      </c>
      <c r="F7" s="10"/>
      <c r="G7" s="10"/>
      <c r="H7" s="10"/>
      <c r="I7" s="36" t="s">
        <v>9</v>
      </c>
      <c r="J7" s="37">
        <f>+SUM(J9:J21)</f>
        <v>0</v>
      </c>
    </row>
    <row r="8" spans="1:10" ht="25.5" x14ac:dyDescent="0.25">
      <c r="A8" s="1"/>
      <c r="B8" s="17" t="s">
        <v>10</v>
      </c>
      <c r="C8" s="17"/>
      <c r="D8" s="11" t="s">
        <v>11</v>
      </c>
      <c r="E8" s="11" t="s">
        <v>12</v>
      </c>
      <c r="F8" s="12" t="s">
        <v>13</v>
      </c>
      <c r="G8" s="12" t="s">
        <v>2</v>
      </c>
      <c r="H8" s="12"/>
      <c r="I8" s="12" t="s">
        <v>15</v>
      </c>
      <c r="J8" s="35" t="s">
        <v>3</v>
      </c>
    </row>
    <row r="9" spans="1:10" ht="25.5" x14ac:dyDescent="0.25">
      <c r="A9" s="1"/>
      <c r="B9" s="16" t="s">
        <v>286</v>
      </c>
      <c r="C9" s="16"/>
      <c r="D9" s="6" t="s">
        <v>287</v>
      </c>
      <c r="E9" s="6" t="s">
        <v>288</v>
      </c>
      <c r="F9" s="38">
        <v>1</v>
      </c>
      <c r="G9" s="39" t="s">
        <v>5</v>
      </c>
      <c r="H9" s="6"/>
      <c r="I9" s="51"/>
      <c r="J9" s="40" t="str">
        <f t="shared" ref="J9:J20" si="0">IF(UPPER(I9)="X",IF(F9="",,VLOOKUP(F9,$B$5:$J$5,8,FALSE)),IF(F9=$B$5,"Niet oké",0))</f>
        <v>Niet oké</v>
      </c>
    </row>
    <row r="10" spans="1:10" ht="25.5" x14ac:dyDescent="0.25">
      <c r="A10" s="1"/>
      <c r="B10" s="16" t="s">
        <v>289</v>
      </c>
      <c r="C10" s="16"/>
      <c r="D10" s="6" t="s">
        <v>287</v>
      </c>
      <c r="E10" s="6" t="s">
        <v>290</v>
      </c>
      <c r="F10" s="38">
        <v>1</v>
      </c>
      <c r="G10" s="39" t="s">
        <v>5</v>
      </c>
      <c r="H10" s="6"/>
      <c r="I10" s="51"/>
      <c r="J10" s="40" t="str">
        <f t="shared" si="0"/>
        <v>Niet oké</v>
      </c>
    </row>
    <row r="11" spans="1:10" ht="51" x14ac:dyDescent="0.25">
      <c r="A11" s="1"/>
      <c r="B11" s="16" t="s">
        <v>291</v>
      </c>
      <c r="C11" s="16"/>
      <c r="D11" s="6" t="s">
        <v>75</v>
      </c>
      <c r="E11" s="6" t="s">
        <v>292</v>
      </c>
      <c r="F11" s="38">
        <v>1</v>
      </c>
      <c r="G11" s="39" t="s">
        <v>5</v>
      </c>
      <c r="H11" s="6"/>
      <c r="I11" s="51"/>
      <c r="J11" s="40" t="str">
        <f t="shared" si="0"/>
        <v>Niet oké</v>
      </c>
    </row>
    <row r="12" spans="1:10" ht="38.25" x14ac:dyDescent="0.25">
      <c r="A12" s="1"/>
      <c r="B12" s="16" t="s">
        <v>293</v>
      </c>
      <c r="C12" s="16"/>
      <c r="D12" s="6" t="s">
        <v>75</v>
      </c>
      <c r="E12" s="6" t="s">
        <v>294</v>
      </c>
      <c r="F12" s="38">
        <v>1</v>
      </c>
      <c r="G12" s="39" t="s">
        <v>5</v>
      </c>
      <c r="H12" s="6"/>
      <c r="I12" s="51"/>
      <c r="J12" s="40" t="str">
        <f t="shared" si="0"/>
        <v>Niet oké</v>
      </c>
    </row>
    <row r="13" spans="1:10" ht="38.25" x14ac:dyDescent="0.25">
      <c r="A13" s="1"/>
      <c r="B13" s="16" t="s">
        <v>295</v>
      </c>
      <c r="C13" s="16"/>
      <c r="D13" s="6" t="s">
        <v>75</v>
      </c>
      <c r="E13" s="6" t="s">
        <v>296</v>
      </c>
      <c r="F13" s="38">
        <v>1</v>
      </c>
      <c r="G13" s="39" t="s">
        <v>5</v>
      </c>
      <c r="H13" s="6"/>
      <c r="I13" s="51"/>
      <c r="J13" s="40" t="str">
        <f t="shared" si="0"/>
        <v>Niet oké</v>
      </c>
    </row>
    <row r="14" spans="1:10" ht="51" x14ac:dyDescent="0.25">
      <c r="A14" s="1"/>
      <c r="B14" s="16" t="s">
        <v>297</v>
      </c>
      <c r="C14" s="16"/>
      <c r="D14" s="6" t="s">
        <v>75</v>
      </c>
      <c r="E14" s="6" t="s">
        <v>298</v>
      </c>
      <c r="F14" s="38">
        <v>1</v>
      </c>
      <c r="G14" s="39" t="s">
        <v>5</v>
      </c>
      <c r="H14" s="6"/>
      <c r="I14" s="51"/>
      <c r="J14" s="40" t="str">
        <f t="shared" si="0"/>
        <v>Niet oké</v>
      </c>
    </row>
    <row r="15" spans="1:10" ht="63.75" x14ac:dyDescent="0.25">
      <c r="A15" s="1"/>
      <c r="B15" s="16" t="s">
        <v>299</v>
      </c>
      <c r="C15" s="16"/>
      <c r="D15" s="6" t="s">
        <v>75</v>
      </c>
      <c r="E15" s="6" t="s">
        <v>300</v>
      </c>
      <c r="F15" s="38">
        <v>1</v>
      </c>
      <c r="G15" s="39" t="s">
        <v>5</v>
      </c>
      <c r="H15" s="6"/>
      <c r="I15" s="51"/>
      <c r="J15" s="40" t="str">
        <f t="shared" si="0"/>
        <v>Niet oké</v>
      </c>
    </row>
    <row r="16" spans="1:10" ht="51" x14ac:dyDescent="0.25">
      <c r="A16" s="1"/>
      <c r="B16" s="16" t="s">
        <v>301</v>
      </c>
      <c r="C16" s="16"/>
      <c r="D16" s="6" t="s">
        <v>287</v>
      </c>
      <c r="E16" s="6" t="s">
        <v>302</v>
      </c>
      <c r="F16" s="38">
        <v>1</v>
      </c>
      <c r="G16" s="39" t="s">
        <v>5</v>
      </c>
      <c r="H16" s="6"/>
      <c r="I16" s="51"/>
      <c r="J16" s="40" t="str">
        <f t="shared" si="0"/>
        <v>Niet oké</v>
      </c>
    </row>
    <row r="17" spans="1:10" ht="25.5" x14ac:dyDescent="0.25">
      <c r="A17" s="1"/>
      <c r="B17" s="16" t="s">
        <v>303</v>
      </c>
      <c r="C17" s="16"/>
      <c r="D17" s="6" t="s">
        <v>287</v>
      </c>
      <c r="E17" s="6" t="s">
        <v>304</v>
      </c>
      <c r="F17" s="38">
        <v>1</v>
      </c>
      <c r="G17" s="39" t="s">
        <v>5</v>
      </c>
      <c r="H17" s="6"/>
      <c r="I17" s="51"/>
      <c r="J17" s="40" t="str">
        <f t="shared" si="0"/>
        <v>Niet oké</v>
      </c>
    </row>
    <row r="18" spans="1:10" ht="76.5" x14ac:dyDescent="0.25">
      <c r="A18" s="1"/>
      <c r="B18" s="16" t="s">
        <v>305</v>
      </c>
      <c r="C18" s="16"/>
      <c r="D18" s="6" t="s">
        <v>287</v>
      </c>
      <c r="E18" s="6" t="s">
        <v>306</v>
      </c>
      <c r="F18" s="38">
        <v>1</v>
      </c>
      <c r="G18" s="39" t="s">
        <v>5</v>
      </c>
      <c r="H18" s="6"/>
      <c r="I18" s="51"/>
      <c r="J18" s="40" t="str">
        <f t="shared" si="0"/>
        <v>Niet oké</v>
      </c>
    </row>
    <row r="19" spans="1:10" ht="76.5" x14ac:dyDescent="0.25">
      <c r="A19" s="1"/>
      <c r="B19" s="16" t="s">
        <v>307</v>
      </c>
      <c r="C19" s="16"/>
      <c r="D19" s="6" t="s">
        <v>287</v>
      </c>
      <c r="E19" s="52" t="s">
        <v>308</v>
      </c>
      <c r="F19" s="38">
        <v>1</v>
      </c>
      <c r="G19" s="39" t="s">
        <v>5</v>
      </c>
      <c r="H19" s="6"/>
      <c r="I19" s="51"/>
      <c r="J19" s="40" t="str">
        <f t="shared" si="0"/>
        <v>Niet oké</v>
      </c>
    </row>
    <row r="20" spans="1:10" ht="63.75" x14ac:dyDescent="0.25">
      <c r="A20" s="1"/>
      <c r="B20" s="16" t="s">
        <v>309</v>
      </c>
      <c r="C20" s="16"/>
      <c r="D20" s="6" t="s">
        <v>287</v>
      </c>
      <c r="E20" s="6" t="s">
        <v>310</v>
      </c>
      <c r="F20" s="38">
        <v>1</v>
      </c>
      <c r="G20" s="39" t="s">
        <v>5</v>
      </c>
      <c r="H20" s="6"/>
      <c r="I20" s="51"/>
      <c r="J20" s="40" t="str">
        <f t="shared" si="0"/>
        <v>Niet oké</v>
      </c>
    </row>
    <row r="21" spans="1:10" x14ac:dyDescent="0.25">
      <c r="A21" s="1"/>
      <c r="B21" s="16"/>
      <c r="C21" s="16"/>
      <c r="D21" s="4"/>
      <c r="E21" s="4"/>
      <c r="F21" s="38"/>
      <c r="G21" s="39"/>
      <c r="H21" s="6"/>
      <c r="I21" s="51"/>
      <c r="J21" s="40"/>
    </row>
    <row r="22" spans="1:10" x14ac:dyDescent="0.25">
      <c r="A22" s="1"/>
      <c r="B22" s="2"/>
      <c r="C22" s="2"/>
      <c r="D22" s="3"/>
      <c r="E22" s="3"/>
      <c r="F22" s="3"/>
      <c r="G22" s="3"/>
      <c r="H22" s="3"/>
      <c r="I22" s="3"/>
    </row>
    <row r="23" spans="1:10" ht="51" x14ac:dyDescent="0.25">
      <c r="A23" s="3"/>
      <c r="B23" s="60" t="s">
        <v>311</v>
      </c>
      <c r="C23" s="59"/>
      <c r="D23" s="10"/>
      <c r="E23" s="54" t="s">
        <v>312</v>
      </c>
      <c r="F23" s="10"/>
      <c r="G23" s="10"/>
      <c r="H23" s="10"/>
      <c r="I23" s="36" t="s">
        <v>9</v>
      </c>
      <c r="J23" s="37">
        <f>+SUM(J31:J31)</f>
        <v>0</v>
      </c>
    </row>
    <row r="24" spans="1:10" ht="25.5" x14ac:dyDescent="0.25">
      <c r="A24" s="1"/>
      <c r="B24" s="17" t="s">
        <v>10</v>
      </c>
      <c r="C24" s="17"/>
      <c r="D24" s="11" t="s">
        <v>11</v>
      </c>
      <c r="E24" s="11" t="s">
        <v>12</v>
      </c>
      <c r="F24" s="12" t="s">
        <v>13</v>
      </c>
      <c r="G24" s="12" t="s">
        <v>2</v>
      </c>
      <c r="H24" s="12"/>
      <c r="I24" s="12" t="s">
        <v>15</v>
      </c>
      <c r="J24" s="35" t="s">
        <v>3</v>
      </c>
    </row>
    <row r="25" spans="1:10" ht="38.25" x14ac:dyDescent="0.25">
      <c r="A25" s="1"/>
      <c r="B25" s="16" t="s">
        <v>313</v>
      </c>
      <c r="C25" s="16"/>
      <c r="D25" s="6" t="s">
        <v>75</v>
      </c>
      <c r="E25" s="6" t="s">
        <v>314</v>
      </c>
      <c r="F25" s="38">
        <v>1</v>
      </c>
      <c r="G25" s="39" t="s">
        <v>5</v>
      </c>
      <c r="H25" s="6"/>
      <c r="I25" s="51"/>
      <c r="J25" s="40" t="str">
        <f t="shared" ref="J25:J36" si="1">IF(UPPER(I25)="X",IF(F25="",,VLOOKUP(F25,$B$5:$J$5,8,FALSE)),IF(F25=$B$5,"Niet oké",0))</f>
        <v>Niet oké</v>
      </c>
    </row>
    <row r="26" spans="1:10" ht="25.5" x14ac:dyDescent="0.25">
      <c r="A26" s="1"/>
      <c r="B26" s="16" t="s">
        <v>315</v>
      </c>
      <c r="C26" s="16"/>
      <c r="D26" s="6" t="s">
        <v>75</v>
      </c>
      <c r="E26" s="6" t="s">
        <v>316</v>
      </c>
      <c r="F26" s="38">
        <v>1</v>
      </c>
      <c r="G26" s="39" t="s">
        <v>5</v>
      </c>
      <c r="H26" s="6"/>
      <c r="I26" s="51"/>
      <c r="J26" s="40" t="str">
        <f t="shared" si="1"/>
        <v>Niet oké</v>
      </c>
    </row>
    <row r="27" spans="1:10" ht="38.25" x14ac:dyDescent="0.25">
      <c r="A27" s="1"/>
      <c r="B27" s="16" t="s">
        <v>317</v>
      </c>
      <c r="C27" s="16"/>
      <c r="D27" s="6" t="s">
        <v>75</v>
      </c>
      <c r="E27" s="6" t="s">
        <v>318</v>
      </c>
      <c r="F27" s="38">
        <v>1</v>
      </c>
      <c r="G27" s="39" t="s">
        <v>5</v>
      </c>
      <c r="H27" s="6"/>
      <c r="I27" s="51"/>
      <c r="J27" s="40" t="str">
        <f t="shared" si="1"/>
        <v>Niet oké</v>
      </c>
    </row>
    <row r="28" spans="1:10" ht="25.5" x14ac:dyDescent="0.25">
      <c r="A28" s="1"/>
      <c r="B28" s="16" t="s">
        <v>319</v>
      </c>
      <c r="C28" s="16"/>
      <c r="D28" s="6" t="s">
        <v>75</v>
      </c>
      <c r="E28" s="6" t="s">
        <v>320</v>
      </c>
      <c r="F28" s="38">
        <v>1</v>
      </c>
      <c r="G28" s="39" t="s">
        <v>5</v>
      </c>
      <c r="H28" s="6"/>
      <c r="I28" s="51"/>
      <c r="J28" s="40" t="str">
        <f t="shared" si="1"/>
        <v>Niet oké</v>
      </c>
    </row>
    <row r="29" spans="1:10" ht="25.5" x14ac:dyDescent="0.25">
      <c r="A29" s="1"/>
      <c r="B29" s="16" t="s">
        <v>321</v>
      </c>
      <c r="C29" s="16"/>
      <c r="D29" s="6" t="s">
        <v>75</v>
      </c>
      <c r="E29" s="6" t="s">
        <v>322</v>
      </c>
      <c r="F29" s="38">
        <v>1</v>
      </c>
      <c r="G29" s="39" t="s">
        <v>5</v>
      </c>
      <c r="H29" s="6"/>
      <c r="I29" s="51"/>
      <c r="J29" s="40" t="str">
        <f t="shared" si="1"/>
        <v>Niet oké</v>
      </c>
    </row>
    <row r="30" spans="1:10" ht="25.5" x14ac:dyDescent="0.25">
      <c r="A30" s="1"/>
      <c r="B30" s="16" t="s">
        <v>323</v>
      </c>
      <c r="C30" s="16"/>
      <c r="D30" s="6" t="s">
        <v>75</v>
      </c>
      <c r="E30" s="6" t="s">
        <v>324</v>
      </c>
      <c r="F30" s="38">
        <v>1</v>
      </c>
      <c r="G30" s="39" t="s">
        <v>5</v>
      </c>
      <c r="H30" s="6"/>
      <c r="I30" s="51"/>
      <c r="J30" s="40" t="str">
        <f t="shared" si="1"/>
        <v>Niet oké</v>
      </c>
    </row>
    <row r="31" spans="1:10" ht="38.25" x14ac:dyDescent="0.25">
      <c r="A31" s="1"/>
      <c r="B31" s="16" t="s">
        <v>325</v>
      </c>
      <c r="C31" s="16"/>
      <c r="D31" s="6" t="s">
        <v>153</v>
      </c>
      <c r="E31" s="6" t="s">
        <v>154</v>
      </c>
      <c r="F31" s="38">
        <v>1</v>
      </c>
      <c r="G31" s="39" t="s">
        <v>5</v>
      </c>
      <c r="H31" s="6"/>
      <c r="I31" s="51"/>
      <c r="J31" s="40" t="str">
        <f t="shared" si="1"/>
        <v>Niet oké</v>
      </c>
    </row>
    <row r="32" spans="1:10" ht="51" x14ac:dyDescent="0.25">
      <c r="A32" s="1"/>
      <c r="B32" s="16" t="s">
        <v>326</v>
      </c>
      <c r="C32" s="16"/>
      <c r="D32" s="6" t="s">
        <v>75</v>
      </c>
      <c r="E32" s="6" t="s">
        <v>327</v>
      </c>
      <c r="F32" s="38">
        <v>1</v>
      </c>
      <c r="G32" s="39" t="s">
        <v>5</v>
      </c>
      <c r="H32" s="6"/>
      <c r="I32" s="51"/>
      <c r="J32" s="40" t="str">
        <f t="shared" si="1"/>
        <v>Niet oké</v>
      </c>
    </row>
    <row r="33" spans="1:10" ht="225" customHeight="1" x14ac:dyDescent="0.25">
      <c r="A33" s="1"/>
      <c r="B33" s="16" t="s">
        <v>328</v>
      </c>
      <c r="C33" s="16"/>
      <c r="D33" s="6" t="s">
        <v>75</v>
      </c>
      <c r="E33" s="6" t="s">
        <v>329</v>
      </c>
      <c r="F33" s="38">
        <v>1</v>
      </c>
      <c r="G33" s="39" t="s">
        <v>5</v>
      </c>
      <c r="H33" s="6"/>
      <c r="I33" s="51"/>
      <c r="J33" s="40" t="str">
        <f t="shared" si="1"/>
        <v>Niet oké</v>
      </c>
    </row>
    <row r="34" spans="1:10" ht="38.25" x14ac:dyDescent="0.25">
      <c r="A34" s="1"/>
      <c r="B34" s="16" t="s">
        <v>330</v>
      </c>
      <c r="C34" s="16"/>
      <c r="D34" s="6" t="s">
        <v>75</v>
      </c>
      <c r="E34" s="6" t="s">
        <v>331</v>
      </c>
      <c r="F34" s="38">
        <v>1</v>
      </c>
      <c r="G34" s="39" t="s">
        <v>5</v>
      </c>
      <c r="H34" s="6"/>
      <c r="I34" s="51"/>
      <c r="J34" s="40" t="str">
        <f t="shared" si="1"/>
        <v>Niet oké</v>
      </c>
    </row>
    <row r="35" spans="1:10" ht="51" x14ac:dyDescent="0.25">
      <c r="A35" s="1"/>
      <c r="B35" s="16" t="s">
        <v>332</v>
      </c>
      <c r="C35" s="16"/>
      <c r="D35" s="6" t="s">
        <v>333</v>
      </c>
      <c r="E35" s="6" t="s">
        <v>334</v>
      </c>
      <c r="F35" s="38">
        <v>1</v>
      </c>
      <c r="G35" s="39" t="s">
        <v>5</v>
      </c>
      <c r="H35" s="6"/>
      <c r="I35" s="51"/>
      <c r="J35" s="40" t="str">
        <f t="shared" si="1"/>
        <v>Niet oké</v>
      </c>
    </row>
    <row r="36" spans="1:10" ht="165.75" x14ac:dyDescent="0.25">
      <c r="A36" s="1"/>
      <c r="B36" s="16" t="s">
        <v>335</v>
      </c>
      <c r="C36" s="16"/>
      <c r="D36" s="6" t="s">
        <v>336</v>
      </c>
      <c r="E36" s="6" t="s">
        <v>337</v>
      </c>
      <c r="F36" s="38">
        <v>1</v>
      </c>
      <c r="G36" s="39" t="s">
        <v>5</v>
      </c>
      <c r="H36" s="6"/>
      <c r="I36" s="51"/>
      <c r="J36" s="40" t="str">
        <f t="shared" si="1"/>
        <v>Niet oké</v>
      </c>
    </row>
    <row r="37" spans="1:10" s="53" customFormat="1" ht="38.25" x14ac:dyDescent="0.2">
      <c r="A37" s="1"/>
      <c r="B37" s="16" t="s">
        <v>338</v>
      </c>
      <c r="C37" s="16"/>
      <c r="D37" s="6" t="s">
        <v>75</v>
      </c>
      <c r="E37" s="6" t="s">
        <v>339</v>
      </c>
      <c r="F37" s="38">
        <v>1</v>
      </c>
      <c r="G37" s="39" t="s">
        <v>5</v>
      </c>
      <c r="H37" s="6"/>
      <c r="I37" s="51"/>
      <c r="J37" s="40"/>
    </row>
    <row r="38" spans="1:10" s="53" customFormat="1" x14ac:dyDescent="0.25">
      <c r="A38" s="1"/>
      <c r="B38" s="2"/>
      <c r="C38" s="2"/>
      <c r="D38" s="3"/>
      <c r="E38" s="3"/>
      <c r="F38" s="3"/>
      <c r="G38" s="3"/>
      <c r="H38" s="3"/>
      <c r="I38" s="3"/>
      <c r="J38"/>
    </row>
  </sheetData>
  <sheetProtection algorithmName="SHA-512" hashValue="mbjaI4qIEpzHVZNUpeezHaLzoct7p1tWqL+mNc9KDrInXXlHFI7CfrNZOb1J3hGiakOfCfpBKInL1JUEcRFRBQ==" saltValue="JIeJCz/8Q+pVM6fccxp7BA==" spinCount="100000" sheet="1" objects="1" scenarios="1"/>
  <protectedRanges>
    <protectedRange sqref="I25:I37" name="Bereik2"/>
    <protectedRange sqref="I9:I20" name="Bereik1"/>
  </protectedRanges>
  <mergeCells count="1">
    <mergeCell ref="D5:H5"/>
  </mergeCells>
  <phoneticPr fontId="8" type="noConversion"/>
  <conditionalFormatting sqref="J9:J21 J25:J37">
    <cfRule type="expression" dxfId="0" priority="1">
      <formula>AND(UPPER(I9)&lt;&gt;"X",F9=$B$5)</formula>
    </cfRule>
  </conditionalFormatting>
  <dataValidations count="1">
    <dataValidation type="list" allowBlank="1" showInputMessage="1" showErrorMessage="1" sqref="F9:F21 F25:F37" xr:uid="{C486F5D0-EC40-4C0C-B644-ABAEDD936072}">
      <formula1>$B$5:$B$5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6"/>
  <sheetViews>
    <sheetView workbookViewId="0">
      <selection activeCell="B8" sqref="B8"/>
    </sheetView>
  </sheetViews>
  <sheetFormatPr defaultRowHeight="15" x14ac:dyDescent="0.25"/>
  <sheetData>
    <row r="3" spans="1:1" x14ac:dyDescent="0.25">
      <c r="A3" t="s">
        <v>340</v>
      </c>
    </row>
    <row r="4" spans="1:1" x14ac:dyDescent="0.25">
      <c r="A4" t="s">
        <v>341</v>
      </c>
    </row>
    <row r="5" spans="1:1" x14ac:dyDescent="0.25">
      <c r="A5" t="s">
        <v>342</v>
      </c>
    </row>
    <row r="6" spans="1:1" x14ac:dyDescent="0.25">
      <c r="A6" t="s">
        <v>343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69345de-5fb6-4171-8a0c-2982e9b4c976">
      <UserInfo>
        <DisplayName>Werff, Roland van der</DisplayName>
        <AccountId>182</AccountId>
        <AccountType/>
      </UserInfo>
      <UserInfo>
        <DisplayName>Schoenmaker, Luc</DisplayName>
        <AccountId>140</AccountId>
        <AccountType/>
      </UserInfo>
      <UserInfo>
        <DisplayName>Cammeraat, Alexander</DisplayName>
        <AccountId>169</AccountId>
        <AccountType/>
      </UserInfo>
      <UserInfo>
        <DisplayName>Roopram, Kavish</DisplayName>
        <AccountId>93</AccountId>
        <AccountType/>
      </UserInfo>
    </SharedWithUsers>
    <lcf76f155ced4ddcb4097134ff3c332f xmlns="02a092a1-ab12-46dd-b5f5-67d4b5e7e00f">
      <Terms xmlns="http://schemas.microsoft.com/office/infopath/2007/PartnerControls"/>
    </lcf76f155ced4ddcb4097134ff3c332f>
    <TaxCatchAll xmlns="b69345de-5fb6-4171-8a0c-2982e9b4c97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7E29821D3CC943B7D8D7B631C9C0F6" ma:contentTypeVersion="14" ma:contentTypeDescription="Create a new document." ma:contentTypeScope="" ma:versionID="9e2fd07b8b2f2d05a0d4892f075c6681">
  <xsd:schema xmlns:xsd="http://www.w3.org/2001/XMLSchema" xmlns:xs="http://www.w3.org/2001/XMLSchema" xmlns:p="http://schemas.microsoft.com/office/2006/metadata/properties" xmlns:ns2="02a092a1-ab12-46dd-b5f5-67d4b5e7e00f" xmlns:ns3="b69345de-5fb6-4171-8a0c-2982e9b4c976" targetNamespace="http://schemas.microsoft.com/office/2006/metadata/properties" ma:root="true" ma:fieldsID="5e356dc416ae858049d3f2e24df09a20" ns2:_="" ns3:_="">
    <xsd:import namespace="02a092a1-ab12-46dd-b5f5-67d4b5e7e00f"/>
    <xsd:import namespace="b69345de-5fb6-4171-8a0c-2982e9b4c9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092a1-ab12-46dd-b5f5-67d4b5e7e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9345de-5fb6-4171-8a0c-2982e9b4c97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90093c5-2b92-4e22-89ca-5e0541129012}" ma:internalName="TaxCatchAll" ma:showField="CatchAllData" ma:web="b69345de-5fb6-4171-8a0c-2982e9b4c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F6C2D-B251-4A7E-A529-49FC9500A261}">
  <ds:schemaRefs>
    <ds:schemaRef ds:uri="http://schemas.microsoft.com/sharepoint/v3/contenttype/forms"/>
  </ds:schemaRefs>
</ds:datastoreItem>
</file>

<file path=customXml/itemProps2.xml><?xml version="1.0" encoding="utf-8"?>
<ds:datastoreItem xmlns:ds="http://schemas.openxmlformats.org/officeDocument/2006/customXml" ds:itemID="{DB8848BD-9F33-474B-BBA5-8973BA212628}">
  <ds:schemaRefs>
    <ds:schemaRef ds:uri="http://schemas.microsoft.com/office/infopath/2007/PartnerControls"/>
    <ds:schemaRef ds:uri="http://purl.org/dc/elements/1.1/"/>
    <ds:schemaRef ds:uri="http://schemas.microsoft.com/office/2006/documentManagement/types"/>
    <ds:schemaRef ds:uri="http://purl.org/dc/terms/"/>
    <ds:schemaRef ds:uri="http://purl.org/dc/dcmitype/"/>
    <ds:schemaRef ds:uri="http://www.w3.org/XML/1998/namespace"/>
    <ds:schemaRef ds:uri="b69345de-5fb6-4171-8a0c-2982e9b4c976"/>
    <ds:schemaRef ds:uri="http://schemas.openxmlformats.org/package/2006/metadata/core-properties"/>
    <ds:schemaRef ds:uri="02a092a1-ab12-46dd-b5f5-67d4b5e7e00f"/>
    <ds:schemaRef ds:uri="http://schemas.microsoft.com/office/2006/metadata/properties"/>
  </ds:schemaRefs>
</ds:datastoreItem>
</file>

<file path=customXml/itemProps3.xml><?xml version="1.0" encoding="utf-8"?>
<ds:datastoreItem xmlns:ds="http://schemas.openxmlformats.org/officeDocument/2006/customXml" ds:itemID="{ADB41143-1625-49C1-B90E-06D1A5860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092a1-ab12-46dd-b5f5-67d4b5e7e00f"/>
    <ds:schemaRef ds:uri="b69345de-5fb6-4171-8a0c-2982e9b4c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Structuur</vt:lpstr>
      <vt:lpstr>Algemene eisen</vt:lpstr>
      <vt:lpstr>Inkoop en CM</vt:lpstr>
      <vt:lpstr>Beheer en Onderhoud</vt:lpstr>
      <vt:lpstr>Parameters</vt:lpstr>
      <vt:lpstr>Ja_Nee</vt:lpstr>
    </vt:vector>
  </TitlesOfParts>
  <Manager/>
  <Company>GGD GHOR 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Cammeraat</dc:creator>
  <cp:keywords/>
  <dc:description/>
  <cp:lastModifiedBy>Verbon, Jozeph</cp:lastModifiedBy>
  <cp:revision/>
  <dcterms:created xsi:type="dcterms:W3CDTF">2014-04-04T11:34:54Z</dcterms:created>
  <dcterms:modified xsi:type="dcterms:W3CDTF">2023-05-04T14:19:55Z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0x010100557E29821D3CC943B7D8D7B631C9C0F6</vt:lpwstr>
  </property>
  <property fmtid="{D5CDD505-2E9C-101B-9397-08002B2CF9AE}" pid="3" name="MediaServiceImageTags">
    <vt:lpwstr/>
  </property>
</Properties>
</file>