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Vertrouwelijk\TBJUR\IN\D&amp;VS\1 Lopend\23_025L Parkeerautomaten\005 Nota's van Inlichtingen\"/>
    </mc:Choice>
  </mc:AlternateContent>
  <xr:revisionPtr revIDLastSave="0" documentId="8_{FD06B8B8-D7E6-40BA-8333-30BC29DBDC8F}" xr6:coauthVersionLast="47" xr6:coauthVersionMax="47" xr10:uidLastSave="{00000000-0000-0000-0000-000000000000}"/>
  <bookViews>
    <workbookView xWindow="-120" yWindow="-120" windowWidth="29040" windowHeight="15840" xr2:uid="{98A49F13-9ED4-4612-AE94-B8EC44DE0565}"/>
  </bookViews>
  <sheets>
    <sheet name="Prijsblad tbv gunningcriterium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F6" i="1" s="1"/>
  <c r="D5" i="1"/>
  <c r="F5" i="1" s="1"/>
  <c r="D7" i="1"/>
  <c r="F7" i="1" s="1"/>
  <c r="D4" i="1"/>
  <c r="F4" i="1" s="1"/>
  <c r="G5" i="1" l="1"/>
  <c r="G6" i="1" s="1"/>
  <c r="G7" i="1" s="1"/>
  <c r="F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tc={A098C282-9BF2-440E-8183-F9BF829F5237}</author>
    <author>tc={DEF7A6A4-CBB7-4F11-AA7C-04412B7E4BB4}</author>
  </authors>
  <commentList>
    <comment ref="E3" authorId="0" shapeId="0" xr:uid="{A098C282-9BF2-440E-8183-F9BF829F5237}">
      <text>
        <t>[Opmerkingenthread]
U kunt deze opmerkingenthread lezen in uw versie van Excel. Eventuele wijzigingen aan de thread gaan echter verloren als het bestand wordt geopend in een nieuwere versie van Excel. Meer informatie: https://go.microsoft.com/fwlink/?linkid=870924
Opmerking:
    Jaar 1 vd raamovk; hoeveel stuks parkeerautomaten in bedrijf nemen in eerste jaar</t>
      </text>
    </comment>
    <comment ref="F3" authorId="1" shapeId="0" xr:uid="{DEF7A6A4-CBB7-4F11-AA7C-04412B7E4BB4}">
      <text>
        <t>[Opmerkingenthread]
U kunt deze opmerkingenthread lezen in uw versie van Excel. Eventuele wijzigingen aan de thread gaan echter verloren als het bestand wordt geopend in een nieuwere versie van Excel. Meer informatie: https://go.microsoft.com/fwlink/?linkid=870924
Opmerking:
    Jaar 1 vd raamovk; hoeveel stuks parkeerautomaten in bedrijf nemen in eerste jaar</t>
      </text>
    </comment>
  </commentList>
</comments>
</file>

<file path=xl/sharedStrings.xml><?xml version="1.0" encoding="utf-8"?>
<sst xmlns="http://schemas.openxmlformats.org/spreadsheetml/2006/main" count="21" uniqueCount="21">
  <si>
    <t>invulveld Inschrijver</t>
  </si>
  <si>
    <t>Wat</t>
  </si>
  <si>
    <t>All-in Leaseprijs per maand per PA</t>
  </si>
  <si>
    <t>All-in leaseprijs per 12 maanden per PA</t>
  </si>
  <si>
    <t>Informatie en toelichting</t>
  </si>
  <si>
    <t>Prijs is op basis van prijspeil 1-1-2024, indexering per 1-1-2025</t>
  </si>
  <si>
    <t>Prijs tbv berekenen gunningcriterium Prijs</t>
  </si>
  <si>
    <r>
      <t>aanbesteding all-in lease parkeerautomaten (hierna: 'PA') gemeente Tilbu</t>
    </r>
    <r>
      <rPr>
        <b/>
        <sz val="14"/>
        <rFont val="Arial"/>
        <family val="2"/>
      </rPr>
      <t xml:space="preserve">rg, mei </t>
    </r>
    <r>
      <rPr>
        <b/>
        <sz val="14"/>
        <color theme="1"/>
        <rFont val="Arial"/>
        <family val="2"/>
      </rPr>
      <t>2023</t>
    </r>
  </si>
  <si>
    <t>Bedrag tbv gunningcriterium Prijs</t>
  </si>
  <si>
    <t>All-in Leaseprijs conform Programma van Eisen en Inschrijving (invulling kwalitatief gunningcriterium) JAAR 1</t>
  </si>
  <si>
    <t>All-in Leaseprijs conform Programma van Eisen en Inschrijving (invulling kwalitatief gunningcriterium) JAAR 2</t>
  </si>
  <si>
    <t>All-in Leaseprijs conform Programma van Eisen en Inschrijving (invulling kwalitatief gunningcriterium) JAAR 3</t>
  </si>
  <si>
    <t>All-in Leaseprijs conform Programma van Eisen en Inschrijving (invulling kwalitatief gunningcriterium) JAAR 4</t>
  </si>
  <si>
    <t>Bijlage 4. Prijsblad v. NvI</t>
  </si>
  <si>
    <t>Aantal nieuwe PA in betreffende overeenkomstjaar</t>
  </si>
  <si>
    <t>Bedragen per jaar alle PA in bedrijf</t>
  </si>
  <si>
    <t>Totaalprijs per jaar per nieuwe tranche</t>
  </si>
  <si>
    <r>
      <t xml:space="preserve">De aantallen PA in cellen E4 t/m E7 zijn </t>
    </r>
    <r>
      <rPr>
        <b/>
        <sz val="10"/>
        <color theme="1"/>
        <rFont val="Arial"/>
        <family val="2"/>
      </rPr>
      <t>forfaitair</t>
    </r>
    <r>
      <rPr>
        <sz val="10"/>
        <color theme="1"/>
        <rFont val="Arial"/>
        <family val="2"/>
      </rPr>
      <t>: we weten nu nog niet precies hoeveel Parkeerautomaten we per jaar (en wanneer in het jaar) in opdracht vragen. Voor de berekening van het gunningscriterium Prijs gaan we er in deze posities (in cellen E4 t/m E7) vanuit dat alle PA per jaar tegelijkertijd worden uitgevraagd en worden geleverd. In de praktijk hoeft dit niet zo te zijn. Zie ook de tekst in regel 11.</t>
    </r>
  </si>
  <si>
    <r>
      <t>Voor de prijsberekening tbv gunningcriterium Prijs wordt het bedrag aangehouden in</t>
    </r>
    <r>
      <rPr>
        <sz val="10"/>
        <color rgb="FFFF0000"/>
        <rFont val="Arial"/>
        <family val="2"/>
      </rPr>
      <t xml:space="preserve"> </t>
    </r>
    <r>
      <rPr>
        <b/>
        <sz val="10"/>
        <rFont val="Arial"/>
        <family val="2"/>
      </rPr>
      <t>Cel F8</t>
    </r>
  </si>
  <si>
    <t xml:space="preserve">Opdrachtnemer factureert tijdens de raamovereenkomst: maandelijks het aantal parkeerautomaten dat als lease-opdracht is uitgevraagd en waarvan die parkeerautomaten in bedrijf staan en officieel zijn opgeleverd. Als een parkeerautomaat niet op de 1e kalenderdag van een maand in bedrijf kwam en opgeleverd werd, wordt het maandleasebedrag als volgt berekend: het maandleasebedrag / (gedeeld door) het aantal dagen van die maand, X (maal) het aantal dagen van die maand waarop de parkeerautomaat in bedrijf stond en was opgeleverd.  </t>
  </si>
  <si>
    <t>Leasebedragen mogen na in bedrijf stelling en na oplevering in rekening worden gebracht op de volgende wijze: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</si>
</sst>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4" x14ac:knownFonts="1">
    <font>
      <sz val="11"/>
      <color theme="1"/>
      <name val="Bahnschrift Light SemiCondensed"/>
      <family val="2"/>
    </font>
    <font>
      <sz val="11"/>
      <color theme="1"/>
      <name val="Calibri"/>
      <family val="2"/>
      <scheme val="minor"/>
    </font>
    <font>
      <b/>
      <sz val="14"/>
      <color theme="1"/>
      <name val="Arial"/>
      <family val="2"/>
    </font>
    <font>
      <b/>
      <sz val="14"/>
      <name val="Arial"/>
      <family val="2"/>
    </font>
    <font>
      <sz val="11"/>
      <color theme="1"/>
      <name val="Arial"/>
      <family val="2"/>
    </font>
    <font>
      <b/>
      <sz val="10"/>
      <color theme="1"/>
      <name val="Arial"/>
      <family val="2"/>
    </font>
    <font>
      <sz val="10"/>
      <color theme="1"/>
      <name val="Arial"/>
      <family val="2"/>
    </font>
    <font>
      <sz val="10"/>
      <color rgb="FFFF0000"/>
      <name val="Arial"/>
      <family val="2"/>
    </font>
    <font>
      <sz val="11"/>
      <color rgb="FF00B0F0"/>
      <name val="Arial"/>
      <family val="2"/>
    </font>
    <font>
      <sz val="10"/>
      <name val="Arial"/>
      <family val="2"/>
    </font>
    <font>
      <b/>
      <sz val="10"/>
      <name val="Arial"/>
      <family val="2"/>
    </font>
    <font>
      <sz val="8"/>
      <name val="Bahnschrift Light SemiCondensed"/>
      <family val="2"/>
    </font>
    <font>
      <i/>
      <sz val="11"/>
      <color theme="1"/>
      <name val="Arial"/>
      <family val="2"/>
    </font>
    <font>
      <i/>
      <sz val="9"/>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39997558519241921"/>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28">
    <xf numFmtId="0" fontId="0" fillId="0" borderId="0" xfId="0"/>
    <xf numFmtId="0" fontId="2" fillId="2" borderId="0" xfId="1" applyFont="1" applyFill="1"/>
    <xf numFmtId="0" fontId="4" fillId="2" borderId="0" xfId="1" applyFont="1" applyFill="1"/>
    <xf numFmtId="0" fontId="4" fillId="0" borderId="0" xfId="1" applyFont="1"/>
    <xf numFmtId="0" fontId="4" fillId="3" borderId="1" xfId="1" applyFont="1" applyFill="1" applyBorder="1"/>
    <xf numFmtId="0" fontId="4" fillId="3" borderId="2" xfId="1" applyFont="1" applyFill="1" applyBorder="1"/>
    <xf numFmtId="0" fontId="5" fillId="0" borderId="0" xfId="1" applyFont="1"/>
    <xf numFmtId="0" fontId="5" fillId="0" borderId="0" xfId="1" applyFont="1" applyAlignment="1">
      <alignment wrapText="1"/>
    </xf>
    <xf numFmtId="0" fontId="6" fillId="0" borderId="0" xfId="1" applyFont="1" applyAlignment="1">
      <alignment wrapText="1"/>
    </xf>
    <xf numFmtId="44" fontId="6" fillId="3" borderId="3" xfId="2" applyFont="1" applyFill="1" applyBorder="1" applyProtection="1">
      <protection locked="0"/>
    </xf>
    <xf numFmtId="164" fontId="6" fillId="0" borderId="0" xfId="2" applyNumberFormat="1" applyFont="1"/>
    <xf numFmtId="164" fontId="6" fillId="0" borderId="0" xfId="1" applyNumberFormat="1" applyFont="1"/>
    <xf numFmtId="0" fontId="6" fillId="0" borderId="0" xfId="1" applyFont="1"/>
    <xf numFmtId="164" fontId="5" fillId="5" borderId="0" xfId="1" applyNumberFormat="1" applyFont="1" applyFill="1"/>
    <xf numFmtId="0" fontId="5" fillId="5" borderId="0" xfId="1" applyFont="1" applyFill="1" applyAlignment="1">
      <alignment wrapText="1"/>
    </xf>
    <xf numFmtId="0" fontId="6" fillId="0" borderId="3" xfId="1" applyFont="1" applyBorder="1"/>
    <xf numFmtId="0" fontId="8" fillId="0" borderId="0" xfId="1" applyFont="1"/>
    <xf numFmtId="0" fontId="9" fillId="0" borderId="0" xfId="0" applyFont="1"/>
    <xf numFmtId="0" fontId="6" fillId="0" borderId="3" xfId="1" applyFont="1" applyBorder="1" applyAlignment="1">
      <alignment vertical="top" wrapText="1"/>
    </xf>
    <xf numFmtId="0" fontId="4" fillId="0" borderId="0" xfId="1" applyFont="1" applyFill="1"/>
    <xf numFmtId="0" fontId="6" fillId="4" borderId="0" xfId="1" applyFont="1" applyFill="1" applyAlignment="1">
      <alignment horizontal="center"/>
    </xf>
    <xf numFmtId="0" fontId="12" fillId="0" borderId="0" xfId="1" applyFont="1"/>
    <xf numFmtId="0" fontId="13" fillId="0" borderId="0" xfId="1" applyFont="1" applyAlignment="1">
      <alignment horizontal="right"/>
    </xf>
    <xf numFmtId="0" fontId="6" fillId="0" borderId="0" xfId="1" applyFont="1" applyAlignment="1">
      <alignment horizontal="left" vertical="center" wrapText="1"/>
    </xf>
    <xf numFmtId="0" fontId="6" fillId="0" borderId="1" xfId="1" applyFont="1" applyBorder="1" applyAlignment="1">
      <alignment horizontal="center" vertical="center"/>
    </xf>
    <xf numFmtId="0" fontId="6" fillId="0" borderId="4" xfId="1" applyFont="1" applyBorder="1" applyAlignment="1">
      <alignment horizontal="center" vertical="center"/>
    </xf>
    <xf numFmtId="0" fontId="6" fillId="0" borderId="1" xfId="1" applyFont="1" applyFill="1" applyBorder="1" applyAlignment="1">
      <alignment horizontal="center" vertical="center" wrapText="1"/>
    </xf>
    <xf numFmtId="0" fontId="6" fillId="0" borderId="4" xfId="1" applyFont="1" applyFill="1" applyBorder="1" applyAlignment="1">
      <alignment horizontal="center" vertical="center" wrapText="1"/>
    </xf>
  </cellXfs>
  <cellStyles count="3">
    <cellStyle name="Standaard" xfId="0" builtinId="0"/>
    <cellStyle name="Standaard 2" xfId="1" xr:uid="{7753F614-1DE5-41B8-BC46-A054FCC8E8AB}"/>
    <cellStyle name="Valuta 2" xfId="2" xr:uid="{26A10BAB-B6D0-4489-973C-132EA70DBF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rmijn Curiel - de Wit" id="{21EF3FEB-E246-4149-B327-23E40C315652}" userId="cedbe18667867c2e" providerId="Windows Liv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 dT="2022-10-27T11:47:32.09" personId="{21EF3FEB-E246-4149-B327-23E40C315652}" id="{A098C282-9BF2-440E-8183-F9BF829F5237}">
    <text>Jaar 1 vd raamovk; hoeveel stuks parkeerautomaten in bedrijf nemen in eerste jaar</text>
  </threadedComment>
  <threadedComment ref="F3" dT="2022-10-27T11:47:32.09" personId="{21EF3FEB-E246-4149-B327-23E40C315652}" id="{DEF7A6A4-CBB7-4F11-AA7C-04412B7E4BB4}">
    <text>Jaar 1 vd raamovk; hoeveel stuks parkeerautomaten in bedrijf nemen in eerste jaar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BA76-0C78-4F4B-8903-7E1D39380B68}">
  <sheetPr>
    <pageSetUpPr fitToPage="1"/>
  </sheetPr>
  <dimension ref="B1:J13"/>
  <sheetViews>
    <sheetView tabSelected="1" zoomScaleNormal="100" workbookViewId="0">
      <selection activeCell="C11" sqref="C11:H11"/>
    </sheetView>
  </sheetViews>
  <sheetFormatPr defaultColWidth="8.875" defaultRowHeight="14.25" x14ac:dyDescent="0.2"/>
  <cols>
    <col min="1" max="1" width="2.75" style="3" customWidth="1"/>
    <col min="2" max="2" width="37.5" style="3" customWidth="1"/>
    <col min="3" max="3" width="11.5" style="3" customWidth="1"/>
    <col min="4" max="4" width="10.125" style="3" customWidth="1"/>
    <col min="5" max="5" width="16.625" style="3" customWidth="1"/>
    <col min="6" max="7" width="13.5" style="3" customWidth="1"/>
    <col min="8" max="8" width="43.625" style="3" customWidth="1"/>
    <col min="9" max="9" width="15.75" style="3" customWidth="1"/>
    <col min="10" max="10" width="44.375" style="3" customWidth="1"/>
    <col min="11" max="16384" width="8.875" style="3"/>
  </cols>
  <sheetData>
    <row r="1" spans="2:10" ht="18" x14ac:dyDescent="0.25">
      <c r="B1" s="1" t="s">
        <v>13</v>
      </c>
      <c r="C1" s="1" t="s">
        <v>7</v>
      </c>
      <c r="D1" s="1"/>
      <c r="E1" s="1"/>
      <c r="F1" s="1"/>
      <c r="G1" s="1"/>
      <c r="H1" s="2"/>
      <c r="I1" s="2"/>
      <c r="J1" s="19"/>
    </row>
    <row r="2" spans="2:10" x14ac:dyDescent="0.2">
      <c r="C2" s="4" t="s">
        <v>0</v>
      </c>
      <c r="D2" s="5"/>
    </row>
    <row r="3" spans="2:10" ht="63.75" x14ac:dyDescent="0.2">
      <c r="B3" s="6" t="s">
        <v>1</v>
      </c>
      <c r="C3" s="7" t="s">
        <v>2</v>
      </c>
      <c r="D3" s="7" t="s">
        <v>3</v>
      </c>
      <c r="E3" s="7" t="s">
        <v>14</v>
      </c>
      <c r="F3" s="7" t="s">
        <v>16</v>
      </c>
      <c r="G3" s="7" t="s">
        <v>15</v>
      </c>
      <c r="H3" s="7" t="s">
        <v>4</v>
      </c>
      <c r="I3" s="7"/>
    </row>
    <row r="4" spans="2:10" ht="38.25" x14ac:dyDescent="0.2">
      <c r="B4" s="8" t="s">
        <v>9</v>
      </c>
      <c r="C4" s="9">
        <v>0</v>
      </c>
      <c r="D4" s="10">
        <f>C4*12</f>
        <v>0</v>
      </c>
      <c r="E4" s="20">
        <v>9</v>
      </c>
      <c r="F4" s="11">
        <f>E4*D4</f>
        <v>0</v>
      </c>
      <c r="G4" s="11"/>
      <c r="H4" s="23" t="s">
        <v>17</v>
      </c>
    </row>
    <row r="5" spans="2:10" ht="38.25" x14ac:dyDescent="0.2">
      <c r="B5" s="8" t="s">
        <v>10</v>
      </c>
      <c r="C5" s="9">
        <v>0</v>
      </c>
      <c r="D5" s="10">
        <f>C5*12</f>
        <v>0</v>
      </c>
      <c r="E5" s="20">
        <v>7</v>
      </c>
      <c r="F5" s="11">
        <f>D5*E5</f>
        <v>0</v>
      </c>
      <c r="G5" s="11">
        <f>F4+F5</f>
        <v>0</v>
      </c>
      <c r="H5" s="23"/>
    </row>
    <row r="6" spans="2:10" ht="38.25" x14ac:dyDescent="0.2">
      <c r="B6" s="8" t="s">
        <v>11</v>
      </c>
      <c r="C6" s="9">
        <v>0</v>
      </c>
      <c r="D6" s="10">
        <f>C6*12</f>
        <v>0</v>
      </c>
      <c r="E6" s="20">
        <v>8</v>
      </c>
      <c r="F6" s="11">
        <f>D6*E6</f>
        <v>0</v>
      </c>
      <c r="G6" s="11">
        <f>F6+G5</f>
        <v>0</v>
      </c>
      <c r="H6" s="23"/>
    </row>
    <row r="7" spans="2:10" ht="38.25" x14ac:dyDescent="0.2">
      <c r="B7" s="8" t="s">
        <v>12</v>
      </c>
      <c r="C7" s="9">
        <v>0</v>
      </c>
      <c r="D7" s="10">
        <f t="shared" ref="D7" si="0">C7*12</f>
        <v>0</v>
      </c>
      <c r="E7" s="20">
        <v>6</v>
      </c>
      <c r="F7" s="11">
        <f>D7*E7</f>
        <v>0</v>
      </c>
      <c r="G7" s="11">
        <f>F7+G6</f>
        <v>0</v>
      </c>
      <c r="H7" s="23"/>
    </row>
    <row r="8" spans="2:10" x14ac:dyDescent="0.2">
      <c r="B8" s="21"/>
      <c r="C8" s="22" t="s">
        <v>5</v>
      </c>
      <c r="D8" s="12"/>
      <c r="E8" s="12"/>
      <c r="F8" s="13">
        <f>F4+G5+G6+G7</f>
        <v>0</v>
      </c>
      <c r="G8" s="13"/>
      <c r="H8" s="14" t="s">
        <v>6</v>
      </c>
    </row>
    <row r="10" spans="2:10" x14ac:dyDescent="0.2">
      <c r="B10" s="15" t="s">
        <v>8</v>
      </c>
      <c r="C10" s="24" t="s">
        <v>18</v>
      </c>
      <c r="D10" s="25"/>
      <c r="E10" s="25"/>
      <c r="F10" s="25"/>
      <c r="G10" s="25"/>
      <c r="H10" s="25"/>
    </row>
    <row r="11" spans="2:10" ht="67.900000000000006" customHeight="1" x14ac:dyDescent="0.2">
      <c r="B11" s="18" t="s">
        <v>20</v>
      </c>
      <c r="C11" s="26" t="s">
        <v>19</v>
      </c>
      <c r="D11" s="27"/>
      <c r="E11" s="27"/>
      <c r="F11" s="27"/>
      <c r="G11" s="27"/>
      <c r="H11" s="27"/>
      <c r="I11" s="16"/>
    </row>
    <row r="13" spans="2:10" x14ac:dyDescent="0.2">
      <c r="C13" s="17"/>
    </row>
  </sheetData>
  <sheetProtection algorithmName="SHA-512" hashValue="ZEC8fvJI6j92uYMOLPCFAt5XsnAsIkR1vMxXd5+NpBd6Q8x5Q6mA1E8AARcCg8UE4ptLIaUQ0gIEYrfjO2G4Fg==" saltValue="yj3gUn/soqZXMWa8/3ZCxw==" spinCount="100000" sheet="1" objects="1" scenarios="1"/>
  <mergeCells count="3">
    <mergeCell ref="H4:H7"/>
    <mergeCell ref="C10:H10"/>
    <mergeCell ref="C11:H11"/>
  </mergeCells>
  <phoneticPr fontId="11" type="noConversion"/>
  <pageMargins left="0.7" right="0.7" top="0.75" bottom="0.75" header="0.3" footer="0.3"/>
  <pageSetup paperSize="9" scale="7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 tbv gunningcriterium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Karmijn Curiel - de Wit</dc:creator>
  <cp:lastModifiedBy>Dankers, Audrey</cp:lastModifiedBy>
  <cp:lastPrinted>2023-04-28T14:09:08Z</cp:lastPrinted>
  <dcterms:created xsi:type="dcterms:W3CDTF">2023-04-17T17:50:01Z</dcterms:created>
  <dcterms:modified xsi:type="dcterms:W3CDTF">2023-05-26T05:25:27Z</dcterms:modified>
</cp:coreProperties>
</file>