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3000\"/>
    </mc:Choice>
  </mc:AlternateContent>
  <xr:revisionPtr revIDLastSave="0" documentId="13_ncr:1_{935E480D-0A19-4EE3-9C43-07FF3B828C6A}" xr6:coauthVersionLast="47" xr6:coauthVersionMax="47" xr10:uidLastSave="{00000000-0000-0000-0000-000000000000}"/>
  <bookViews>
    <workbookView xWindow="28680" yWindow="-120" windowWidth="29040" windowHeight="15840" tabRatio="938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65 inch " sheetId="21" r:id="rId4"/>
    <sheet name="3,. Touchscreen 86 inch" sheetId="28" r:id="rId5"/>
    <sheet name="4. Wandmontage" sheetId="24" r:id="rId6"/>
    <sheet name="5. Muurlift" sheetId="5" r:id="rId7"/>
    <sheet name="6. Verrijdbaar onderstel" sheetId="19" r:id="rId8"/>
    <sheet name="7. OPS - PC Module" sheetId="26" r:id="rId9"/>
    <sheet name="8. Soundbar" sheetId="30" r:id="rId10"/>
    <sheet name="9. Uurtarieven" sheetId="31" r:id="rId11"/>
    <sheet name="10. Accessoires" sheetId="32" r:id="rId12"/>
    <sheet name="11. Beheer MDM" sheetId="33" r:id="rId13"/>
  </sheets>
  <definedNames>
    <definedName name="_xlnm.Print_Area" localSheetId="2">'1. Touchscreen 75 inch'!$A$1:$C$44</definedName>
    <definedName name="_xlnm.Print_Area" localSheetId="3">'2. Touchscreen 65 inch '!$A$1:$C$44</definedName>
    <definedName name="_xlnm.Print_Area" localSheetId="4">'3,. Touchscreen 86 inch'!$A$1:$C$44</definedName>
    <definedName name="_xlnm.Print_Area" localSheetId="5">'4. Wandmontage'!$A$1:$C$5</definedName>
    <definedName name="_xlnm.Print_Area" localSheetId="6">'5. Muurlift'!$A$1:$C$7</definedName>
    <definedName name="_xlnm.Print_Area" localSheetId="7">'6.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3" l="1"/>
  <c r="E5" i="33" s="1"/>
  <c r="I16" i="15" s="1"/>
  <c r="F13" i="15"/>
  <c r="E13" i="15"/>
  <c r="C13" i="15"/>
  <c r="E3" i="32"/>
  <c r="E5" i="32" s="1"/>
  <c r="I15" i="15" s="1"/>
  <c r="E9" i="31"/>
  <c r="E7" i="31"/>
  <c r="E6" i="31"/>
  <c r="E4" i="31"/>
  <c r="E3" i="31"/>
  <c r="E13" i="31" s="1"/>
  <c r="I14" i="15" s="1"/>
  <c r="C11" i="30"/>
  <c r="H13" i="15" s="1"/>
  <c r="I13" i="15" s="1"/>
  <c r="F12" i="15"/>
  <c r="E12" i="15"/>
  <c r="C12" i="15"/>
  <c r="F8" i="15"/>
  <c r="E8" i="15"/>
  <c r="C8" i="15"/>
  <c r="C35" i="28"/>
  <c r="H8" i="15" s="1"/>
  <c r="I8" i="15" s="1"/>
  <c r="C14" i="26" l="1"/>
  <c r="H12" i="15" s="1"/>
  <c r="I12" i="15" s="1"/>
  <c r="C14" i="19" l="1"/>
  <c r="C13" i="5"/>
  <c r="C11" i="24"/>
  <c r="H9" i="15" s="1"/>
  <c r="I9" i="15" s="1"/>
  <c r="C35" i="14"/>
  <c r="C35" i="21"/>
  <c r="G11" i="15"/>
  <c r="G10" i="15"/>
  <c r="G9" i="15"/>
  <c r="F9" i="15" l="1"/>
  <c r="E9" i="15"/>
  <c r="C9" i="15"/>
  <c r="F11" i="15" l="1"/>
  <c r="F10" i="15"/>
  <c r="E11" i="15"/>
  <c r="E10" i="15"/>
  <c r="C11" i="15"/>
  <c r="C10" i="15"/>
  <c r="F7" i="15"/>
  <c r="E7" i="15"/>
  <c r="C7" i="15"/>
  <c r="H7" i="15"/>
  <c r="I7" i="15" s="1"/>
  <c r="F6" i="15" l="1"/>
  <c r="E6" i="15"/>
  <c r="C6" i="15"/>
  <c r="H11" i="15"/>
  <c r="I11" i="15" s="1"/>
  <c r="H6" i="15"/>
  <c r="I6" i="15" s="1"/>
  <c r="H10" i="15" l="1"/>
  <c r="I10" i="15" l="1"/>
  <c r="I18" i="15" s="1"/>
</calcChain>
</file>

<file path=xl/sharedStrings.xml><?xml version="1.0" encoding="utf-8"?>
<sst xmlns="http://schemas.openxmlformats.org/spreadsheetml/2006/main" count="364" uniqueCount="168">
  <si>
    <t>Minimale eisen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</si>
  <si>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</si>
  <si>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</si>
  <si>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</si>
  <si>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</si>
  <si>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</si>
  <si>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</si>
  <si>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</si>
  <si>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</si>
  <si>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</si>
  <si>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</si>
  <si>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</si>
  <si>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</si>
  <si>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</si>
  <si>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</si>
  <si>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</si>
  <si>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</si>
  <si>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</si>
  <si>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</si>
  <si>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</si>
  <si>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</si>
  <si>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</si>
  <si>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</si>
  <si>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</si>
  <si>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</si>
  <si>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</si>
  <si>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</si>
  <si>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</si>
  <si>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</si>
  <si>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</si>
  <si>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</si>
  <si>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</si>
  <si>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</si>
  <si>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</si>
  <si>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</si>
  <si>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</si>
  <si>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</si>
  <si>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</si>
  <si>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</si>
  <si>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</si>
  <si>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</si>
  <si>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</si>
  <si>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</si>
  <si>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</si>
  <si>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</si>
  <si>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</si>
  <si>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</si>
  <si>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</si>
  <si>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</si>
  <si>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</si>
  <si>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</si>
  <si>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</si>
  <si>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</si>
  <si>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</si>
  <si>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</si>
  <si>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</si>
  <si>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</si>
  <si>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</si>
  <si>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</si>
  <si>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</si>
  <si>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</si>
  <si>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</si>
  <si>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</si>
  <si>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</si>
  <si>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</si>
  <si>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</si>
  <si>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</si>
  <si>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</si>
  <si>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</si>
  <si>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</si>
  <si>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</si>
  <si>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</si>
  <si>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</si>
  <si>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Software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</si>
  <si>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</si>
  <si>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</si>
  <si>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</si>
  <si>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</si>
  <si>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</si>
  <si>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</si>
  <si>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</si>
  <si>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</si>
  <si>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</si>
  <si>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</si>
  <si>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</si>
  <si>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</si>
  <si>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</si>
  <si>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</si>
  <si>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</si>
  <si>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</si>
  <si>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</si>
  <si>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</si>
  <si>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</si>
  <si>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</si>
  <si>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</si>
  <si>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</si>
  <si>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OPS - PC Module</t>
  </si>
  <si>
    <t xml:space="preserve">Processor </t>
  </si>
  <si>
    <t>Werkgeheugen</t>
  </si>
  <si>
    <t xml:space="preserve">SSD geheugen </t>
  </si>
  <si>
    <t xml:space="preserve">Licentie </t>
  </si>
  <si>
    <t>Model</t>
  </si>
  <si>
    <t>Het model kan achter de touchscreen worden geplaatst en buiten het zicht</t>
  </si>
  <si>
    <t xml:space="preserve">OPS - PC module </t>
  </si>
  <si>
    <t>Soundbar</t>
  </si>
  <si>
    <t>Uurtarieven</t>
  </si>
  <si>
    <t>Geschikt voor 65, 75 en 86 inch Touchscreen</t>
  </si>
  <si>
    <t>Subwoofer</t>
  </si>
  <si>
    <t>Ingebouwd</t>
  </si>
  <si>
    <t>Watt</t>
  </si>
  <si>
    <t>minimaal 80 watt</t>
  </si>
  <si>
    <t xml:space="preserve">Aansluiting </t>
  </si>
  <si>
    <t>te koppelen met de geleverde touchscreens, kabels worden meegeleverd.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</si>
  <si>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</si>
  <si>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</si>
  <si>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</si>
  <si>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</si>
  <si>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</si>
  <si>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</si>
  <si>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</si>
  <si>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</si>
  <si>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</si>
  <si>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</si>
  <si>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</si>
  <si>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</si>
  <si>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Minimaal 16GB</t>
  </si>
  <si>
    <t>86'' inch</t>
  </si>
  <si>
    <t>Touchscreen 86 inch</t>
  </si>
  <si>
    <t>Inclusief 1 afstandsbediening leveren. Het moet ook mogelijk zijn om de Touchscreen zonder afstandbediening te kunnen gebruiken.</t>
  </si>
  <si>
    <t>Minimaal 178 graden</t>
  </si>
  <si>
    <t>Inclusief stroombekabeling, netwerk-bekabeling, USB-bekabeling naar PC/laptop t.b.v. touch en videokabel naar PC/laptop (HDMI of Displaypoort passend bij de aan te sluiten computer per locatie te bepalen)</t>
  </si>
  <si>
    <t>De aangeboden Touchscreen voldoet aan de moderne technologie; dat wil zeggen dat Opdrachtgever verwacht dat de aangeboden Touchscreen goed werkt op basis van de huidige situatie maar ook in de toekomst, minimaal de komende 10 jaar.</t>
  </si>
  <si>
    <t>Geschikt voor 75, 65 en 86 inch Touchscreen</t>
  </si>
  <si>
    <t>Intel-I5 laatste generatie + Intel Vpro of vergelijkbare AMD processor</t>
  </si>
  <si>
    <t>Minimaal 256GB</t>
  </si>
  <si>
    <t>Minimaal Windows 10 Home 64-bit</t>
  </si>
  <si>
    <t>TPM-Chip</t>
  </si>
  <si>
    <t>Ja</t>
  </si>
  <si>
    <t>1 x USB C aansluiting (geschikt voor opladen) 1 x USB aansluiting voor beeld, geluid en touch en 3x USB-aansluitingen (USB 2.0 of hoger)</t>
  </si>
  <si>
    <t>Er is een android module aanwezig met software versie 11 (mogelijkheid tot upgraden)</t>
  </si>
  <si>
    <t>Android module</t>
  </si>
  <si>
    <t>Automatische firmware updates (conform AVG)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</si>
  <si>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</si>
  <si>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</si>
  <si>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t>Bevestiging PC</t>
  </si>
  <si>
    <t>De touchscreens beschikt over een  bevestigingsmogelijkheid voor VESA mount (geen OPS)</t>
  </si>
  <si>
    <t>Minimaal totaalvermogen van 40 Watt (gemiddeld wattage/RMS) via ingebouwde speakers.</t>
  </si>
  <si>
    <t>Alle mogelijke software welke veel voorkomt in het Primair Onderwijs, waaronder begrepen, maar niet beperkt tot Windows, Apple en Android</t>
  </si>
  <si>
    <t>Zinder Onderwijs</t>
  </si>
  <si>
    <t>Deventer</t>
  </si>
  <si>
    <t>Mevrouw de Haas</t>
  </si>
  <si>
    <t>Bestuurder</t>
  </si>
  <si>
    <t>Vincent Noordhof</t>
  </si>
  <si>
    <t>vnoordhof@alpha-adviesbureau.nl</t>
  </si>
  <si>
    <t>06 - 868 264 99</t>
  </si>
  <si>
    <t>Prijs per touchscreen</t>
  </si>
  <si>
    <t>Prijs per stuk, per jaar</t>
  </si>
  <si>
    <t>Aantal (fictief)</t>
  </si>
  <si>
    <t>Beheer MDM, prijs per touchsreen, per jaar</t>
  </si>
  <si>
    <t>08185273</t>
  </si>
  <si>
    <t>Multiwriting wordt ondersteund (minimaal 20 gelijktijdig)</t>
  </si>
  <si>
    <t>Schrijfpunten (minimaal 20 punten)</t>
  </si>
  <si>
    <t>Mogelijkheid tot draadloze presentatiemogelijkheden met externe apparatuur, inclusief de mogelijkheid om te casten.</t>
  </si>
  <si>
    <t>Beheer MDM (optioneel)</t>
  </si>
  <si>
    <t>Beheer MDM(optioneel)</t>
  </si>
  <si>
    <t>De touchscreen beschikt over Wifi</t>
  </si>
  <si>
    <t>Mobile Device Management (MDM)</t>
  </si>
  <si>
    <t>De touchscreen is geschikt voor Mobile Device Management (MDM)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</si>
</sst>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3" fillId="3" borderId="7" xfId="0" applyFont="1" applyFill="1" applyBorder="1"/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0" fillId="3" borderId="10" xfId="0" applyFill="1" applyBorder="1"/>
    <xf numFmtId="0" fontId="10" fillId="4" borderId="2" xfId="0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10" fontId="10" fillId="4" borderId="2" xfId="0" applyNumberFormat="1" applyFont="1" applyFill="1" applyBorder="1" applyProtection="1">
      <protection locked="0"/>
    </xf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44" fontId="7" fillId="5" borderId="1" xfId="0" applyNumberFormat="1" applyFont="1" applyFill="1" applyBorder="1"/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7" fillId="0" borderId="3" xfId="0" applyFont="1" applyBorder="1" applyAlignment="1">
      <alignment vertical="top" wrapText="1"/>
    </xf>
    <xf numFmtId="0" fontId="7" fillId="4" borderId="3" xfId="0" applyFont="1" applyFill="1" applyBorder="1"/>
    <xf numFmtId="0" fontId="7" fillId="4" borderId="1" xfId="0" applyFont="1" applyFill="1" applyBorder="1"/>
    <xf numFmtId="0" fontId="7" fillId="5" borderId="3" xfId="0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164" fontId="6" fillId="2" borderId="3" xfId="1" applyNumberFormat="1" applyFill="1" applyBorder="1" applyAlignment="1" applyProtection="1">
      <alignment horizontal="left"/>
      <protection hidden="1"/>
    </xf>
    <xf numFmtId="0" fontId="7" fillId="0" borderId="10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0" fillId="2" borderId="3" xfId="2" applyNumberFormat="1" applyFont="1" applyFill="1" applyBorder="1"/>
    <xf numFmtId="49" fontId="7" fillId="0" borderId="3" xfId="0" applyNumberFormat="1" applyFont="1" applyBorder="1" applyAlignment="1" applyProtection="1">
      <alignment horizontal="left"/>
      <protection hidden="1"/>
    </xf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noordhof@alpha-adviesbureau.n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81"/>
  <sheetViews>
    <sheetView tabSelected="1" zoomScaleNormal="100" workbookViewId="0">
      <selection activeCell="B29" sqref="B29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0" t="s">
        <v>5</v>
      </c>
      <c r="B1" s="110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</row>
    <row r="2" spans="1:121" x14ac:dyDescent="0.25">
      <c r="A2" s="27"/>
      <c r="B2" s="2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</row>
    <row r="3" spans="1:121" ht="21" x14ac:dyDescent="0.35">
      <c r="A3" s="110" t="s">
        <v>90</v>
      </c>
      <c r="B3" s="11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5">
      <c r="A4" s="35" t="s">
        <v>6</v>
      </c>
      <c r="B4" s="28" t="s">
        <v>148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</row>
    <row r="5" spans="1:121" x14ac:dyDescent="0.25">
      <c r="A5" s="35" t="s">
        <v>7</v>
      </c>
      <c r="B5" s="28" t="s">
        <v>149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</row>
    <row r="6" spans="1:121" x14ac:dyDescent="0.25">
      <c r="A6" s="35" t="s">
        <v>8</v>
      </c>
      <c r="B6" s="109" t="s">
        <v>159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</row>
    <row r="7" spans="1:121" x14ac:dyDescent="0.25">
      <c r="A7" s="35" t="s">
        <v>9</v>
      </c>
      <c r="B7" s="28" t="s">
        <v>150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</row>
    <row r="8" spans="1:121" x14ac:dyDescent="0.25">
      <c r="A8" s="35" t="s">
        <v>10</v>
      </c>
      <c r="B8" s="28" t="s">
        <v>151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x14ac:dyDescent="0.25">
      <c r="A9" s="2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21" x14ac:dyDescent="0.35">
      <c r="A10" s="111" t="s">
        <v>19</v>
      </c>
      <c r="B10" s="11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x14ac:dyDescent="0.25">
      <c r="A11" s="35" t="s">
        <v>91</v>
      </c>
      <c r="B11" s="30" t="s">
        <v>152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x14ac:dyDescent="0.25">
      <c r="A12" s="35" t="s">
        <v>92</v>
      </c>
      <c r="B12" s="31" t="s">
        <v>154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x14ac:dyDescent="0.25">
      <c r="A13" s="35" t="s">
        <v>93</v>
      </c>
      <c r="B13" s="105" t="s">
        <v>153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x14ac:dyDescent="0.25">
      <c r="A14" s="32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21" x14ac:dyDescent="0.35">
      <c r="A15" s="110" t="s">
        <v>94</v>
      </c>
      <c r="B15" s="110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x14ac:dyDescent="0.25">
      <c r="A16" s="35" t="s">
        <v>20</v>
      </c>
      <c r="B16" s="3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x14ac:dyDescent="0.25">
      <c r="A17" s="35" t="s">
        <v>21</v>
      </c>
      <c r="B17" s="3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x14ac:dyDescent="0.25">
      <c r="A18" s="35" t="s">
        <v>12</v>
      </c>
      <c r="B18" s="3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x14ac:dyDescent="0.25">
      <c r="A19" s="35" t="s">
        <v>22</v>
      </c>
      <c r="B19" s="3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x14ac:dyDescent="0.25">
      <c r="A20" s="35" t="s">
        <v>13</v>
      </c>
      <c r="B20" s="3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x14ac:dyDescent="0.25">
      <c r="A21" s="33"/>
      <c r="B21" s="3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x14ac:dyDescent="0.25">
      <c r="A22" s="35" t="s">
        <v>14</v>
      </c>
      <c r="B22" s="3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x14ac:dyDescent="0.25">
      <c r="A23" s="35" t="s">
        <v>11</v>
      </c>
      <c r="B23" s="3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x14ac:dyDescent="0.25">
      <c r="A24" s="35" t="s">
        <v>15</v>
      </c>
      <c r="B24" s="40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x14ac:dyDescent="0.25">
      <c r="A25" s="35" t="s">
        <v>16</v>
      </c>
      <c r="B25" s="3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x14ac:dyDescent="0.25">
      <c r="A26" s="35" t="s">
        <v>17</v>
      </c>
      <c r="B26" s="3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x14ac:dyDescent="0.25">
      <c r="A27" s="35" t="s">
        <v>18</v>
      </c>
      <c r="B27" s="4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s="5" customFormat="1" x14ac:dyDescent="0.25"/>
    <row r="29" spans="1:121" s="5" customFormat="1" x14ac:dyDescent="0.25"/>
    <row r="30" spans="1:121" s="5" customFormat="1" x14ac:dyDescent="0.25"/>
    <row r="31" spans="1:121" s="5" customFormat="1" x14ac:dyDescent="0.25"/>
    <row r="32" spans="1:121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pans="3:121" s="5" customFormat="1" x14ac:dyDescent="0.25"/>
    <row r="866" spans="3:121" s="5" customFormat="1" x14ac:dyDescent="0.25"/>
    <row r="867" spans="3:121" s="5" customFormat="1" x14ac:dyDescent="0.25"/>
    <row r="868" spans="3:121" s="5" customFormat="1" x14ac:dyDescent="0.25"/>
    <row r="869" spans="3:121" s="5" customFormat="1" x14ac:dyDescent="0.25"/>
    <row r="870" spans="3:121" s="5" customFormat="1" x14ac:dyDescent="0.25"/>
    <row r="871" spans="3:121" s="5" customFormat="1" x14ac:dyDescent="0.25"/>
    <row r="872" spans="3:121" s="5" customFormat="1" x14ac:dyDescent="0.25"/>
    <row r="873" spans="3:121" s="5" customFormat="1" x14ac:dyDescent="0.25"/>
    <row r="874" spans="3:121" s="5" customFormat="1" x14ac:dyDescent="0.25"/>
    <row r="875" spans="3:121" s="5" customFormat="1" x14ac:dyDescent="0.25"/>
    <row r="876" spans="3:121" s="5" customFormat="1" x14ac:dyDescent="0.25"/>
    <row r="877" spans="3:12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</row>
    <row r="878" spans="3:12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</row>
    <row r="879" spans="3:12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</row>
    <row r="880" spans="3:121" x14ac:dyDescent="0.2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</row>
    <row r="881" spans="3:121" x14ac:dyDescent="0.2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</row>
  </sheetData>
  <sheetProtection algorithmName="SHA-512" hashValue="rgpXUgYXaLysQ3yjBRmksbRy00iSJzvyMQQW2W0zgu2pE0HldzzLW/5i3gCLyWavwca9k2y9XaDD8msnZL62xw==" saltValue="+2esD/BHhYbTBMTQHcgMdw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A73BC009-5BCE-47DD-B691-EE3E21157720}"/>
  </hyperlinks>
  <pageMargins left="0.7" right="0.7" top="0.75" bottom="0.75" header="0.3" footer="0.3"/>
  <pageSetup paperSize="9" scale="88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 codeName="Blad11">
    <tabColor rgb="FFC2E76B"/>
  </sheetPr>
  <dimension ref="A1:IG90"/>
  <sheetViews>
    <sheetView workbookViewId="0">
      <selection activeCell="G11" sqref="G11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12" t="s">
        <v>104</v>
      </c>
      <c r="B1" s="113"/>
      <c r="C1" s="114"/>
    </row>
    <row r="2" spans="1:3" x14ac:dyDescent="0.25">
      <c r="A2" s="86"/>
      <c r="B2" s="89" t="s">
        <v>47</v>
      </c>
      <c r="C2" s="90" t="s">
        <v>0</v>
      </c>
    </row>
    <row r="3" spans="1:3" x14ac:dyDescent="0.25">
      <c r="A3" s="62">
        <v>1</v>
      </c>
      <c r="B3" s="12" t="s">
        <v>33</v>
      </c>
      <c r="C3" s="3" t="s">
        <v>106</v>
      </c>
    </row>
    <row r="4" spans="1:3" x14ac:dyDescent="0.25">
      <c r="A4" s="62">
        <v>2</v>
      </c>
      <c r="B4" s="12" t="s">
        <v>107</v>
      </c>
      <c r="C4" s="3" t="s">
        <v>108</v>
      </c>
    </row>
    <row r="5" spans="1:3" x14ac:dyDescent="0.25">
      <c r="A5" s="62">
        <v>3</v>
      </c>
      <c r="B5" s="12" t="s">
        <v>109</v>
      </c>
      <c r="C5" s="3" t="s">
        <v>110</v>
      </c>
    </row>
    <row r="6" spans="1:3" x14ac:dyDescent="0.25">
      <c r="A6" s="62">
        <v>4</v>
      </c>
      <c r="B6" s="12" t="s">
        <v>111</v>
      </c>
      <c r="C6" s="3" t="s">
        <v>112</v>
      </c>
    </row>
    <row r="7" spans="1:3" s="5" customFormat="1" ht="18.75" x14ac:dyDescent="0.3">
      <c r="A7" s="63"/>
      <c r="B7" s="64" t="s">
        <v>51</v>
      </c>
      <c r="C7" s="84"/>
    </row>
    <row r="8" spans="1:3" s="5" customFormat="1" x14ac:dyDescent="0.25">
      <c r="A8" s="85"/>
      <c r="B8" s="4" t="s">
        <v>48</v>
      </c>
      <c r="C8" s="70"/>
    </row>
    <row r="9" spans="1:3" s="5" customFormat="1" x14ac:dyDescent="0.25">
      <c r="A9" s="85"/>
      <c r="B9" s="6" t="s">
        <v>2</v>
      </c>
      <c r="C9" s="67"/>
    </row>
    <row r="10" spans="1:3" s="5" customFormat="1" x14ac:dyDescent="0.25">
      <c r="A10" s="85"/>
      <c r="B10" s="6" t="s">
        <v>49</v>
      </c>
      <c r="C10" s="68"/>
    </row>
    <row r="11" spans="1:3" s="5" customFormat="1" ht="18.75" x14ac:dyDescent="0.3">
      <c r="A11" s="63"/>
      <c r="B11" s="6" t="s">
        <v>50</v>
      </c>
      <c r="C11" s="78">
        <f>(C9*C10)+C9</f>
        <v>0</v>
      </c>
    </row>
    <row r="12" spans="1:3" s="5" customFormat="1" x14ac:dyDescent="0.25"/>
    <row r="13" spans="1:3" s="5" customFormat="1" x14ac:dyDescent="0.25"/>
    <row r="14" spans="1:3" s="5" customFormat="1" x14ac:dyDescent="0.25"/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</sheetData>
  <sheetProtection algorithmName="SHA-512" hashValue="bZmm3GH3Tmn2h7BEEjc3CSO261XWVENbwKuJsq3soFetcWmBGDEToBGuCxCz3xFes0aj9TR4XqX0qeyL/D9QXA==" saltValue="ipu1UV9QdVE5a8R1ACv/Og==" spinCount="100000" sheet="1" objects="1" scenarios="1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699"/>
  <sheetViews>
    <sheetView workbookViewId="0">
      <selection activeCell="K22" sqref="K22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12" t="s">
        <v>105</v>
      </c>
      <c r="B1" s="113"/>
      <c r="C1" s="113"/>
      <c r="D1" s="113"/>
      <c r="E1" s="114"/>
    </row>
    <row r="2" spans="1:5" x14ac:dyDescent="0.25">
      <c r="A2" s="42"/>
      <c r="B2" s="60" t="s">
        <v>113</v>
      </c>
      <c r="C2" s="61" t="s">
        <v>114</v>
      </c>
      <c r="D2" s="42" t="s">
        <v>115</v>
      </c>
      <c r="E2" s="61" t="s">
        <v>116</v>
      </c>
    </row>
    <row r="3" spans="1:5" x14ac:dyDescent="0.25">
      <c r="A3" s="42">
        <v>1</v>
      </c>
      <c r="B3" s="6" t="s">
        <v>117</v>
      </c>
      <c r="C3" s="80"/>
      <c r="D3" s="92">
        <v>50</v>
      </c>
      <c r="E3" s="93">
        <f>SUM(C3*D3)</f>
        <v>0</v>
      </c>
    </row>
    <row r="4" spans="1:5" s="5" customFormat="1" x14ac:dyDescent="0.25">
      <c r="A4" s="42">
        <v>2</v>
      </c>
      <c r="B4" s="94" t="s">
        <v>118</v>
      </c>
      <c r="C4" s="80"/>
      <c r="D4" s="92">
        <v>50</v>
      </c>
      <c r="E4" s="93">
        <f>SUM(C4*D4)</f>
        <v>0</v>
      </c>
    </row>
    <row r="5" spans="1:5" s="5" customFormat="1" x14ac:dyDescent="0.25">
      <c r="A5" s="42"/>
      <c r="B5" s="60" t="s">
        <v>119</v>
      </c>
      <c r="C5" s="61" t="s">
        <v>114</v>
      </c>
      <c r="D5" s="42" t="s">
        <v>115</v>
      </c>
      <c r="E5" s="61" t="s">
        <v>116</v>
      </c>
    </row>
    <row r="6" spans="1:5" s="5" customFormat="1" x14ac:dyDescent="0.25">
      <c r="A6" s="42">
        <v>3</v>
      </c>
      <c r="B6" s="6" t="s">
        <v>117</v>
      </c>
      <c r="C6" s="80"/>
      <c r="D6" s="92">
        <v>50</v>
      </c>
      <c r="E6" s="93">
        <f>SUM(C6*D6)</f>
        <v>0</v>
      </c>
    </row>
    <row r="7" spans="1:5" s="5" customFormat="1" x14ac:dyDescent="0.25">
      <c r="A7" s="42">
        <v>4</v>
      </c>
      <c r="B7" s="94" t="s">
        <v>118</v>
      </c>
      <c r="C7" s="80"/>
      <c r="D7" s="92">
        <v>50</v>
      </c>
      <c r="E7" s="93">
        <f>SUM(C7*D7)</f>
        <v>0</v>
      </c>
    </row>
    <row r="8" spans="1:5" s="5" customFormat="1" x14ac:dyDescent="0.25">
      <c r="A8" s="42"/>
      <c r="B8" s="60" t="s">
        <v>49</v>
      </c>
      <c r="C8" s="61" t="s">
        <v>120</v>
      </c>
      <c r="D8" s="42" t="s">
        <v>121</v>
      </c>
      <c r="E8" s="61" t="s">
        <v>116</v>
      </c>
    </row>
    <row r="9" spans="1:5" s="5" customFormat="1" ht="30" x14ac:dyDescent="0.25">
      <c r="A9" s="79">
        <v>3</v>
      </c>
      <c r="B9" s="95" t="s">
        <v>122</v>
      </c>
      <c r="C9" s="96"/>
      <c r="D9" s="97">
        <v>25000</v>
      </c>
      <c r="E9" s="93">
        <f>SUM(D9*C9)+D9</f>
        <v>25000</v>
      </c>
    </row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>
      <c r="D13" s="42" t="s">
        <v>57</v>
      </c>
      <c r="E13" s="98">
        <f>SUM(E3+E4+E6+E7+E9)</f>
        <v>25000</v>
      </c>
    </row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</sheetData>
  <sheetProtection algorithmName="SHA-512" hashValue="G3Q43bF/9OzeVLMdC1FNF+cdvx8lUAoZlEqMwrZNKvsqkdvv6rVt1dh5xp/MrpD2Mz+01bmgE9Etw1RcFk4Rnw==" saltValue="dlQqlFH6Pbpu6noEWMfWe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workbookViewId="0">
      <selection activeCell="J18" sqref="J18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12" t="s">
        <v>123</v>
      </c>
      <c r="B1" s="113"/>
      <c r="C1" s="113"/>
      <c r="D1" s="113"/>
      <c r="E1" s="114"/>
    </row>
    <row r="2" spans="1:5" s="5" customFormat="1" x14ac:dyDescent="0.25">
      <c r="A2" s="42"/>
      <c r="B2" s="60" t="s">
        <v>49</v>
      </c>
      <c r="C2" s="61" t="s">
        <v>120</v>
      </c>
      <c r="D2" s="42" t="s">
        <v>121</v>
      </c>
      <c r="E2" s="61" t="s">
        <v>116</v>
      </c>
    </row>
    <row r="3" spans="1:5" s="5" customFormat="1" x14ac:dyDescent="0.25">
      <c r="A3" s="79"/>
      <c r="B3" s="95" t="s">
        <v>124</v>
      </c>
      <c r="C3" s="96"/>
      <c r="D3" s="97">
        <v>25000</v>
      </c>
      <c r="E3" s="93">
        <f>SUM(D3*C3)+D3</f>
        <v>25000</v>
      </c>
    </row>
    <row r="4" spans="1:5" s="5" customFormat="1" x14ac:dyDescent="0.25"/>
    <row r="5" spans="1:5" s="5" customFormat="1" x14ac:dyDescent="0.25">
      <c r="D5" s="42" t="s">
        <v>57</v>
      </c>
      <c r="E5" s="98">
        <f>E3</f>
        <v>25000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DDddoA5CC6Ai3dyLN/86dHu+KFEzPJ6pdSEojdD/S/NjWF5uG9lVtMWjZ0Trp3sUn58gjA3y93csfmWdjakMTA==" saltValue="BridMoC91pFTET/5Dnk0JA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D151-F2BC-4451-8598-877550B4658F}">
  <sheetPr>
    <tabColor rgb="FFC2E76B"/>
  </sheetPr>
  <dimension ref="A1:E6"/>
  <sheetViews>
    <sheetView showGridLines="0" workbookViewId="0">
      <selection activeCell="D15" sqref="D15"/>
    </sheetView>
  </sheetViews>
  <sheetFormatPr defaultRowHeight="15" x14ac:dyDescent="0.25"/>
  <cols>
    <col min="2" max="2" width="55.5703125" customWidth="1"/>
    <col min="3" max="3" width="28.85546875" customWidth="1"/>
    <col min="4" max="4" width="25" customWidth="1"/>
    <col min="5" max="5" width="33.140625" customWidth="1"/>
  </cols>
  <sheetData>
    <row r="1" spans="1:5" ht="26.25" x14ac:dyDescent="0.4">
      <c r="A1" s="112" t="s">
        <v>163</v>
      </c>
      <c r="B1" s="113"/>
      <c r="C1" s="113"/>
      <c r="D1" s="113"/>
      <c r="E1" s="114"/>
    </row>
    <row r="2" spans="1:5" x14ac:dyDescent="0.25">
      <c r="A2" s="42"/>
      <c r="B2" s="60" t="s">
        <v>155</v>
      </c>
      <c r="C2" s="61" t="s">
        <v>156</v>
      </c>
      <c r="D2" s="42" t="s">
        <v>157</v>
      </c>
      <c r="E2" s="61" t="s">
        <v>116</v>
      </c>
    </row>
    <row r="3" spans="1:5" x14ac:dyDescent="0.25">
      <c r="A3" s="79"/>
      <c r="B3" s="95" t="s">
        <v>158</v>
      </c>
      <c r="C3" s="80"/>
      <c r="D3" s="108">
        <v>75</v>
      </c>
      <c r="E3" s="93">
        <f>SUM(C3*D3)</f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42" t="s">
        <v>57</v>
      </c>
      <c r="E5" s="98">
        <f>E3</f>
        <v>0</v>
      </c>
    </row>
    <row r="6" spans="1:5" x14ac:dyDescent="0.25">
      <c r="A6" s="5"/>
      <c r="B6" s="5"/>
      <c r="C6" s="5"/>
      <c r="D6" s="5"/>
      <c r="E6" s="5"/>
    </row>
  </sheetData>
  <sheetProtection algorithmName="SHA-512" hashValue="3XF3vk3UWcZ0SOnl3YWFKPBBBLR6bDYLdaXuaD07/pw4pInD0/ZuB1r7sz61qmBZXl1CCE+l9h2e7rzntkw6Pg==" saltValue="kdQH/4BRZC6z+P88ZFdBEA==" spinCount="100000" sheet="1" objects="1" scenarios="1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27"/>
  <sheetViews>
    <sheetView zoomScale="90" zoomScaleNormal="90" zoomScaleSheetLayoutView="85" workbookViewId="0">
      <selection activeCell="C8" sqref="C8"/>
    </sheetView>
  </sheetViews>
  <sheetFormatPr defaultRowHeight="15" x14ac:dyDescent="0.25"/>
  <cols>
    <col min="1" max="1" width="3.28515625" style="15" customWidth="1"/>
    <col min="2" max="2" width="32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12" t="s">
        <v>60</v>
      </c>
      <c r="B1" s="113"/>
      <c r="C1" s="113"/>
      <c r="D1" s="113"/>
      <c r="E1" s="113"/>
      <c r="F1" s="113"/>
      <c r="G1" s="113"/>
      <c r="H1" s="113"/>
      <c r="I1" s="1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6.25" x14ac:dyDescent="0.4">
      <c r="A2" s="42"/>
      <c r="B2" s="44"/>
      <c r="C2" s="45"/>
      <c r="D2" s="45"/>
      <c r="E2" s="46"/>
      <c r="F2" s="46"/>
      <c r="G2" s="46"/>
      <c r="H2" s="46"/>
      <c r="I2" s="4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6.25" x14ac:dyDescent="0.4">
      <c r="A3" s="42"/>
      <c r="B3" s="44"/>
      <c r="C3" s="45"/>
      <c r="D3" s="45"/>
      <c r="E3" s="46"/>
      <c r="F3" s="46"/>
      <c r="G3" s="46"/>
      <c r="H3" s="46"/>
      <c r="I3" s="4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x14ac:dyDescent="0.4">
      <c r="A4" s="42"/>
      <c r="B4" s="44"/>
      <c r="C4" s="45"/>
      <c r="D4" s="45"/>
      <c r="E4" s="46"/>
      <c r="F4" s="46"/>
      <c r="G4" s="46"/>
      <c r="H4" s="46"/>
      <c r="I4" s="4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75" x14ac:dyDescent="0.25">
      <c r="A5" s="42"/>
      <c r="B5" s="48" t="s">
        <v>58</v>
      </c>
      <c r="C5" s="49" t="s">
        <v>53</v>
      </c>
      <c r="D5" s="49" t="s">
        <v>85</v>
      </c>
      <c r="E5" s="49" t="s">
        <v>54</v>
      </c>
      <c r="F5" s="49" t="s">
        <v>49</v>
      </c>
      <c r="G5" s="49" t="s">
        <v>23</v>
      </c>
      <c r="H5" s="49" t="s">
        <v>55</v>
      </c>
      <c r="I5" s="50" t="s">
        <v>56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42">
        <v>1</v>
      </c>
      <c r="B6" s="19" t="s">
        <v>45</v>
      </c>
      <c r="C6" s="100">
        <f>'1. Touchscreen 75 inch'!C32</f>
        <v>0</v>
      </c>
      <c r="D6" s="52">
        <v>25</v>
      </c>
      <c r="E6" s="71">
        <f>'1. Touchscreen 75 inch'!C33</f>
        <v>0</v>
      </c>
      <c r="F6" s="72">
        <f>'1. Touchscreen 75 inch'!C34</f>
        <v>0</v>
      </c>
      <c r="G6" s="73"/>
      <c r="H6" s="74">
        <f>'1. Touchscreen 75 inch'!C35</f>
        <v>0</v>
      </c>
      <c r="I6" s="51">
        <f>D6*H6</f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42">
        <v>2</v>
      </c>
      <c r="B7" s="20" t="s">
        <v>52</v>
      </c>
      <c r="C7" s="100">
        <f>'2. Touchscreen 65 inch '!C32</f>
        <v>0</v>
      </c>
      <c r="D7" s="53">
        <v>25</v>
      </c>
      <c r="E7" s="74">
        <f>'2. Touchscreen 65 inch '!C33</f>
        <v>0</v>
      </c>
      <c r="F7" s="72">
        <f>'2. Touchscreen 65 inch '!C34</f>
        <v>0</v>
      </c>
      <c r="G7" s="73"/>
      <c r="H7" s="71">
        <f>'2. Touchscreen 65 inch '!C35</f>
        <v>0</v>
      </c>
      <c r="I7" s="51">
        <f>D7*H7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x14ac:dyDescent="0.25">
      <c r="A8" s="42">
        <v>3</v>
      </c>
      <c r="B8" s="20" t="s">
        <v>127</v>
      </c>
      <c r="C8" s="101">
        <f>'3,. Touchscreen 86 inch'!C32</f>
        <v>0</v>
      </c>
      <c r="D8" s="54">
        <v>25</v>
      </c>
      <c r="E8" s="75">
        <f>'3,. Touchscreen 86 inch'!C33</f>
        <v>0</v>
      </c>
      <c r="F8" s="76">
        <f>'3,. Touchscreen 86 inch'!C34</f>
        <v>0</v>
      </c>
      <c r="G8" s="81"/>
      <c r="H8" s="77">
        <f>'3,. Touchscreen 86 inch'!C35</f>
        <v>0</v>
      </c>
      <c r="I8" s="51">
        <f t="shared" ref="I8:I12" si="0">D8*H8</f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x14ac:dyDescent="0.25">
      <c r="A9" s="42">
        <v>4</v>
      </c>
      <c r="B9" s="20" t="s">
        <v>84</v>
      </c>
      <c r="C9" s="101">
        <f>'4. Wandmontage'!C7</f>
        <v>0</v>
      </c>
      <c r="D9" s="54">
        <v>25</v>
      </c>
      <c r="E9" s="75">
        <f>'4. Wandmontage'!C8</f>
        <v>0</v>
      </c>
      <c r="F9" s="76">
        <f>'4. Wandmontage'!C9</f>
        <v>0</v>
      </c>
      <c r="G9" s="77">
        <f>'4. Wandmontage'!C10</f>
        <v>0</v>
      </c>
      <c r="H9" s="77">
        <f>'4. Wandmontage'!C11</f>
        <v>0</v>
      </c>
      <c r="I9" s="51">
        <f t="shared" si="0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x14ac:dyDescent="0.25">
      <c r="A10" s="42">
        <v>5</v>
      </c>
      <c r="B10" s="19" t="s">
        <v>59</v>
      </c>
      <c r="C10" s="101">
        <f>'5. Muurlift'!C9</f>
        <v>0</v>
      </c>
      <c r="D10" s="55">
        <v>25</v>
      </c>
      <c r="E10" s="77">
        <f>'5. Muurlift'!C10</f>
        <v>0</v>
      </c>
      <c r="F10" s="76">
        <f>'5. Muurlift'!C11</f>
        <v>0</v>
      </c>
      <c r="G10" s="77">
        <f>'5. Muurlift'!C12</f>
        <v>0</v>
      </c>
      <c r="H10" s="75">
        <f>'5. Muurlift'!C13</f>
        <v>0</v>
      </c>
      <c r="I10" s="51">
        <f t="shared" si="0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5">
      <c r="A11" s="43">
        <v>6</v>
      </c>
      <c r="B11" s="20" t="s">
        <v>70</v>
      </c>
      <c r="C11" s="100">
        <f>'6. Verrijdbaar onderstel'!C10</f>
        <v>0</v>
      </c>
      <c r="D11" s="52">
        <v>25</v>
      </c>
      <c r="E11" s="71">
        <f>'6. Verrijdbaar onderstel'!C11</f>
        <v>0</v>
      </c>
      <c r="F11" s="72">
        <f>'5. Muurlift'!C11</f>
        <v>0</v>
      </c>
      <c r="G11" s="71">
        <f>'6. Verrijdbaar onderstel'!C13</f>
        <v>0</v>
      </c>
      <c r="H11" s="74">
        <f>'6. Verrijdbaar onderstel'!C14</f>
        <v>0</v>
      </c>
      <c r="I11" s="51">
        <f t="shared" si="0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5">
      <c r="A12" s="43">
        <v>7</v>
      </c>
      <c r="B12" s="20" t="s">
        <v>103</v>
      </c>
      <c r="C12" s="100">
        <f>'7. OPS - PC Module'!C11</f>
        <v>0</v>
      </c>
      <c r="D12" s="52">
        <v>25</v>
      </c>
      <c r="E12" s="71">
        <f>'7. OPS - PC Module'!C12</f>
        <v>0</v>
      </c>
      <c r="F12" s="72">
        <f>'7. OPS - PC Module'!C13</f>
        <v>0</v>
      </c>
      <c r="G12" s="91"/>
      <c r="H12" s="74">
        <f>'7. OPS - PC Module'!C14</f>
        <v>0</v>
      </c>
      <c r="I12" s="51">
        <f t="shared" si="0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5">
      <c r="A13" s="43">
        <v>8</v>
      </c>
      <c r="B13" s="20" t="s">
        <v>104</v>
      </c>
      <c r="C13" s="100">
        <f>'8. Soundbar'!C8</f>
        <v>0</v>
      </c>
      <c r="D13" s="52">
        <v>25</v>
      </c>
      <c r="E13" s="71">
        <f>'8. Soundbar'!C9</f>
        <v>0</v>
      </c>
      <c r="F13" s="72">
        <f>'8. Soundbar'!C10</f>
        <v>0</v>
      </c>
      <c r="G13" s="91"/>
      <c r="H13" s="74">
        <f>'8. Soundbar'!C11</f>
        <v>0</v>
      </c>
      <c r="I13" s="51">
        <f>D13*H13</f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5">
      <c r="A14" s="42">
        <v>9</v>
      </c>
      <c r="B14" s="20" t="s">
        <v>105</v>
      </c>
      <c r="C14" s="102"/>
      <c r="D14" s="103"/>
      <c r="E14" s="91"/>
      <c r="F14" s="104"/>
      <c r="G14" s="91"/>
      <c r="H14" s="73"/>
      <c r="I14" s="51">
        <f>'9. Uurtarieven'!E13</f>
        <v>25000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5">
      <c r="A15" s="42">
        <v>10</v>
      </c>
      <c r="B15" s="20" t="s">
        <v>123</v>
      </c>
      <c r="C15" s="102"/>
      <c r="D15" s="103"/>
      <c r="E15" s="91"/>
      <c r="F15" s="104"/>
      <c r="G15" s="91"/>
      <c r="H15" s="73"/>
      <c r="I15" s="51">
        <f>'10. Accessoires'!E5</f>
        <v>25000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5">
      <c r="A16" s="60">
        <v>11</v>
      </c>
      <c r="B16" s="20" t="s">
        <v>164</v>
      </c>
      <c r="C16" s="102"/>
      <c r="D16" s="103"/>
      <c r="E16" s="91"/>
      <c r="F16" s="104"/>
      <c r="G16" s="91"/>
      <c r="H16" s="73"/>
      <c r="I16" s="51">
        <f>'11. Beheer MDM'!E5</f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25">
      <c r="A17" s="16"/>
      <c r="B17" s="14"/>
      <c r="C17" s="14"/>
      <c r="D17" s="14"/>
      <c r="E17" s="14"/>
      <c r="F17" s="14"/>
      <c r="G17" s="1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x14ac:dyDescent="0.3">
      <c r="A18" s="16"/>
      <c r="B18" s="17"/>
      <c r="C18" s="5"/>
      <c r="D18" s="5"/>
      <c r="E18" s="5"/>
      <c r="F18" s="5"/>
      <c r="G18" s="5"/>
      <c r="H18" s="56" t="s">
        <v>57</v>
      </c>
      <c r="I18" s="57">
        <f>SUM(I6:I15)</f>
        <v>50000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5">
      <c r="A19" s="16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x14ac:dyDescent="0.25">
      <c r="A20" s="1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5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x14ac:dyDescent="0.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25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x14ac:dyDescent="0.25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x14ac:dyDescent="0.2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x14ac:dyDescent="0.25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x14ac:dyDescent="0.25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x14ac:dyDescent="0.25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25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25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2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25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25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2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2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25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25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25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5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5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5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5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5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x14ac:dyDescent="0.25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x14ac:dyDescent="0.25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x14ac:dyDescent="0.2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x14ac:dyDescent="0.25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x14ac:dyDescent="0.25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x14ac:dyDescent="0.25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x14ac:dyDescent="0.25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x14ac:dyDescent="0.25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x14ac:dyDescent="0.25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x14ac:dyDescent="0.25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x14ac:dyDescent="0.25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x14ac:dyDescent="0.25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x14ac:dyDescent="0.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x14ac:dyDescent="0.25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x14ac:dyDescent="0.25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</sheetData>
  <sheetProtection algorithmName="SHA-512" hashValue="Ceo4jc7bUkV3dV1nEG0jGYF+gAp4RnH8hz9c1Ykes3xm5qExnrkquGfqiWEMHTBCnOL8a+o6uCmpwyOiwVgNOQ==" saltValue="9Tl8WJ9PzF/+nA2aiqe2hA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100"/>
  <sheetViews>
    <sheetView showGridLines="0" zoomScale="80" zoomScaleNormal="80" zoomScaleSheetLayoutView="90" workbookViewId="0">
      <selection activeCell="E30" sqref="E30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47.5703125" customWidth="1"/>
    <col min="5" max="5" width="71.85546875" customWidth="1"/>
  </cols>
  <sheetData>
    <row r="1" spans="1:11" ht="26.25" x14ac:dyDescent="0.4">
      <c r="A1" s="112" t="s">
        <v>45</v>
      </c>
      <c r="B1" s="113"/>
      <c r="C1" s="114"/>
      <c r="D1" s="10"/>
      <c r="E1" s="5"/>
      <c r="F1" s="5"/>
      <c r="G1" s="5"/>
      <c r="H1" s="5"/>
      <c r="I1" s="5"/>
      <c r="J1" s="5"/>
      <c r="K1" s="5"/>
    </row>
    <row r="2" spans="1:11" x14ac:dyDescent="0.25">
      <c r="A2" s="82"/>
      <c r="B2" s="83"/>
      <c r="C2" s="47"/>
      <c r="D2" s="5"/>
      <c r="E2" s="5"/>
      <c r="F2" s="5"/>
      <c r="G2" s="5"/>
      <c r="H2" s="5"/>
      <c r="I2" s="5"/>
      <c r="J2" s="5"/>
      <c r="K2" s="5"/>
    </row>
    <row r="3" spans="1:11" x14ac:dyDescent="0.25">
      <c r="A3" s="58"/>
      <c r="B3" s="59" t="s">
        <v>80</v>
      </c>
      <c r="C3" s="61" t="s">
        <v>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62">
        <v>1</v>
      </c>
      <c r="B4" s="24" t="s">
        <v>35</v>
      </c>
      <c r="C4" s="3" t="s">
        <v>61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62">
        <v>2</v>
      </c>
      <c r="B5" s="24" t="s">
        <v>24</v>
      </c>
      <c r="C5" s="3" t="s">
        <v>62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s="62">
        <v>3</v>
      </c>
      <c r="B6" s="24" t="s">
        <v>46</v>
      </c>
      <c r="C6" s="3" t="s">
        <v>63</v>
      </c>
      <c r="D6" s="5"/>
      <c r="F6" s="5"/>
      <c r="G6" s="5"/>
      <c r="H6" s="5"/>
      <c r="I6" s="5"/>
      <c r="J6" s="5"/>
      <c r="K6" s="5"/>
    </row>
    <row r="7" spans="1:11" x14ac:dyDescent="0.25">
      <c r="A7" s="62">
        <v>4</v>
      </c>
      <c r="B7" s="24" t="s">
        <v>64</v>
      </c>
      <c r="C7" s="3" t="s">
        <v>160</v>
      </c>
      <c r="F7" s="5"/>
      <c r="G7" s="5"/>
      <c r="H7" s="5"/>
      <c r="I7" s="5"/>
      <c r="J7" s="5"/>
      <c r="K7" s="5"/>
    </row>
    <row r="8" spans="1:11" x14ac:dyDescent="0.25">
      <c r="A8" s="62">
        <v>5</v>
      </c>
      <c r="B8" s="24" t="s">
        <v>65</v>
      </c>
      <c r="C8" s="3" t="s">
        <v>161</v>
      </c>
      <c r="F8" s="5"/>
      <c r="G8" s="5"/>
      <c r="H8" s="5"/>
      <c r="I8" s="5"/>
      <c r="J8" s="5"/>
      <c r="K8" s="5"/>
    </row>
    <row r="9" spans="1:11" x14ac:dyDescent="0.25">
      <c r="A9" s="62">
        <v>6</v>
      </c>
      <c r="B9" s="24" t="s">
        <v>144</v>
      </c>
      <c r="C9" s="3" t="s">
        <v>145</v>
      </c>
      <c r="D9" s="5"/>
      <c r="F9" s="5"/>
      <c r="G9" s="5"/>
      <c r="H9" s="5"/>
      <c r="I9" s="5"/>
      <c r="J9" s="5"/>
      <c r="K9" s="5"/>
    </row>
    <row r="10" spans="1:11" x14ac:dyDescent="0.25">
      <c r="A10" s="62">
        <v>7</v>
      </c>
      <c r="B10" s="24" t="s">
        <v>88</v>
      </c>
      <c r="C10" s="3" t="s">
        <v>87</v>
      </c>
      <c r="D10" s="5"/>
      <c r="F10" s="5"/>
      <c r="G10" s="5"/>
      <c r="H10" s="5"/>
      <c r="I10" s="5"/>
      <c r="J10" s="5"/>
      <c r="K10" s="5"/>
    </row>
    <row r="11" spans="1:11" x14ac:dyDescent="0.25">
      <c r="A11" s="62">
        <v>8</v>
      </c>
      <c r="B11" s="24" t="s">
        <v>72</v>
      </c>
      <c r="C11" s="3" t="s">
        <v>138</v>
      </c>
      <c r="D11" s="5"/>
      <c r="F11" s="5"/>
      <c r="G11" s="5"/>
      <c r="H11" s="5"/>
      <c r="I11" s="5"/>
      <c r="J11" s="5"/>
      <c r="K11" s="5"/>
    </row>
    <row r="12" spans="1:11" x14ac:dyDescent="0.25">
      <c r="A12" s="62">
        <v>9</v>
      </c>
      <c r="B12" s="24" t="s">
        <v>25</v>
      </c>
      <c r="C12" s="21" t="s">
        <v>146</v>
      </c>
      <c r="D12" s="5"/>
      <c r="F12" s="5"/>
      <c r="G12" s="5"/>
      <c r="H12" s="5"/>
      <c r="I12" s="5"/>
      <c r="J12" s="5"/>
      <c r="K12" s="5"/>
    </row>
    <row r="13" spans="1:11" x14ac:dyDescent="0.25">
      <c r="A13" s="62">
        <v>10</v>
      </c>
      <c r="B13" s="24" t="s">
        <v>41</v>
      </c>
      <c r="C13" s="3" t="s">
        <v>162</v>
      </c>
      <c r="D13" s="5"/>
      <c r="F13" s="5"/>
      <c r="G13" s="5"/>
      <c r="H13" s="5"/>
      <c r="I13" s="5"/>
      <c r="J13" s="5"/>
      <c r="K13" s="5"/>
    </row>
    <row r="14" spans="1:11" x14ac:dyDescent="0.25">
      <c r="A14" s="62">
        <v>11</v>
      </c>
      <c r="B14" s="24" t="s">
        <v>73</v>
      </c>
      <c r="C14" s="3" t="s">
        <v>89</v>
      </c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62">
        <v>12</v>
      </c>
      <c r="B15" s="24" t="s">
        <v>140</v>
      </c>
      <c r="C15" s="3" t="s">
        <v>139</v>
      </c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62">
        <v>13</v>
      </c>
      <c r="B16" s="24" t="s">
        <v>40</v>
      </c>
      <c r="C16" s="22" t="s">
        <v>147</v>
      </c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62">
        <v>14</v>
      </c>
      <c r="B17" s="24" t="s">
        <v>166</v>
      </c>
      <c r="C17" s="22" t="s">
        <v>167</v>
      </c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62">
        <v>15</v>
      </c>
      <c r="B18" s="24" t="s">
        <v>27</v>
      </c>
      <c r="C18" s="21" t="s">
        <v>128</v>
      </c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62">
        <v>16</v>
      </c>
      <c r="B19" s="24" t="s">
        <v>28</v>
      </c>
      <c r="C19" s="3" t="s">
        <v>78</v>
      </c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62">
        <v>17</v>
      </c>
      <c r="B20" s="24" t="s">
        <v>39</v>
      </c>
      <c r="C20" s="21" t="s">
        <v>79</v>
      </c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62">
        <v>18</v>
      </c>
      <c r="B21" s="24" t="s">
        <v>29</v>
      </c>
      <c r="C21" s="3" t="s">
        <v>141</v>
      </c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62">
        <v>19</v>
      </c>
      <c r="B22" s="24" t="s">
        <v>30</v>
      </c>
      <c r="C22" s="3" t="s">
        <v>1</v>
      </c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62">
        <v>20</v>
      </c>
      <c r="B23" s="24" t="s">
        <v>31</v>
      </c>
      <c r="C23" s="3" t="s">
        <v>129</v>
      </c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62">
        <v>21</v>
      </c>
      <c r="B24" s="24" t="s">
        <v>38</v>
      </c>
      <c r="C24" s="3" t="s">
        <v>81</v>
      </c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62">
        <v>22</v>
      </c>
      <c r="B25" s="24" t="s">
        <v>74</v>
      </c>
      <c r="C25" s="3" t="s">
        <v>75</v>
      </c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62">
        <v>23</v>
      </c>
      <c r="B26" s="24" t="s">
        <v>42</v>
      </c>
      <c r="C26" s="3" t="s">
        <v>165</v>
      </c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62">
        <v>24</v>
      </c>
      <c r="B27" s="24" t="s">
        <v>76</v>
      </c>
      <c r="C27" s="3" t="s">
        <v>77</v>
      </c>
      <c r="D27" s="5"/>
      <c r="E27" s="5"/>
      <c r="F27" s="5"/>
      <c r="G27" s="5"/>
      <c r="H27" s="5"/>
      <c r="I27" s="5"/>
      <c r="J27" s="5"/>
      <c r="K27" s="5"/>
    </row>
    <row r="28" spans="1:11" ht="30" x14ac:dyDescent="0.25">
      <c r="A28" s="62">
        <v>25</v>
      </c>
      <c r="B28" s="23" t="s">
        <v>66</v>
      </c>
      <c r="C28" s="22" t="s">
        <v>130</v>
      </c>
      <c r="D28" s="5"/>
      <c r="E28" s="5"/>
      <c r="F28" s="5"/>
      <c r="G28" s="5"/>
      <c r="H28" s="5"/>
      <c r="I28" s="5"/>
      <c r="J28" s="5"/>
      <c r="K28" s="5"/>
    </row>
    <row r="29" spans="1:11" ht="30" x14ac:dyDescent="0.25">
      <c r="A29" s="62">
        <v>26</v>
      </c>
      <c r="B29" s="23" t="s">
        <v>86</v>
      </c>
      <c r="C29" s="107" t="s">
        <v>131</v>
      </c>
      <c r="D29" s="5"/>
      <c r="E29" s="5"/>
      <c r="F29" s="5"/>
      <c r="G29" s="5"/>
      <c r="H29" s="5"/>
      <c r="I29" s="5"/>
      <c r="J29" s="5"/>
      <c r="K29" s="5"/>
    </row>
    <row r="30" spans="1:11" ht="30" x14ac:dyDescent="0.25">
      <c r="A30" s="62">
        <v>27</v>
      </c>
      <c r="B30" s="23" t="s">
        <v>142</v>
      </c>
      <c r="C30" s="22" t="s">
        <v>143</v>
      </c>
      <c r="D30" s="5"/>
      <c r="E30" s="5"/>
      <c r="F30" s="5"/>
      <c r="G30" s="5"/>
      <c r="H30" s="5"/>
      <c r="I30" s="5"/>
      <c r="J30" s="5"/>
      <c r="K30" s="5"/>
    </row>
    <row r="31" spans="1:11" ht="18.75" x14ac:dyDescent="0.3">
      <c r="A31" s="63"/>
      <c r="B31" s="64" t="s">
        <v>51</v>
      </c>
      <c r="C31" s="84"/>
      <c r="D31" s="11"/>
      <c r="E31" s="5"/>
      <c r="F31" s="5"/>
      <c r="G31" s="5"/>
      <c r="H31" s="5"/>
      <c r="I31" s="5"/>
      <c r="J31" s="5"/>
      <c r="K31" s="5"/>
    </row>
    <row r="32" spans="1:11" x14ac:dyDescent="0.25">
      <c r="A32" s="85"/>
      <c r="B32" s="4" t="s">
        <v>48</v>
      </c>
      <c r="C32" s="66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85"/>
      <c r="B33" s="6" t="s">
        <v>2</v>
      </c>
      <c r="C33" s="67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85"/>
      <c r="B34" s="6" t="s">
        <v>49</v>
      </c>
      <c r="C34" s="68"/>
      <c r="D34" s="7"/>
      <c r="E34" s="5"/>
      <c r="F34" s="5"/>
      <c r="G34" s="5"/>
      <c r="H34" s="5"/>
      <c r="I34" s="5"/>
      <c r="J34" s="5"/>
      <c r="K34" s="5"/>
    </row>
    <row r="35" spans="1:11" ht="18.75" x14ac:dyDescent="0.3">
      <c r="A35" s="63"/>
      <c r="B35" s="6" t="s">
        <v>50</v>
      </c>
      <c r="C35" s="57">
        <f>(C33*C34)+C33</f>
        <v>0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9"/>
      <c r="B39" s="9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9"/>
      <c r="B40" s="9"/>
      <c r="C40" s="8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9"/>
      <c r="B42" s="9"/>
      <c r="C42" s="8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9"/>
      <c r="B46" s="9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9"/>
      <c r="B49" s="9"/>
      <c r="C49" s="2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9"/>
      <c r="B50" s="9"/>
      <c r="C50" s="2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9"/>
      <c r="B51" s="9"/>
      <c r="C51" s="2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9"/>
      <c r="B100" s="9"/>
      <c r="C100" s="5"/>
      <c r="D100" s="5"/>
      <c r="E100" s="5"/>
      <c r="F100" s="5"/>
      <c r="G100" s="5"/>
      <c r="H100" s="5"/>
      <c r="I100" s="5"/>
      <c r="J100" s="5"/>
      <c r="K100" s="5"/>
    </row>
  </sheetData>
  <sheetProtection algorithmName="SHA-512" hashValue="c1gJGc+ThM1VwTwtiADpDDm91ruOxn3bOo2UXJR43PisS8ghgJSDMrXkzJJJiD7SMA6PHsjQclAdrj3JJkZW2A==" saltValue="YKR7/NpWarq3E6IrX08XCA==" spinCount="100000" sheet="1" objects="1" scenarios="1"/>
  <mergeCells count="1">
    <mergeCell ref="A1:C1"/>
  </mergeCells>
  <phoneticPr fontId="18" type="noConversion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Z100"/>
  <sheetViews>
    <sheetView zoomScale="80" zoomScaleNormal="80" zoomScaleSheetLayoutView="90" workbookViewId="0">
      <selection activeCell="D32" sqref="D32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46.7109375" customWidth="1"/>
    <col min="4" max="4" width="71.85546875" customWidth="1"/>
    <col min="11" max="52" width="9.140625" style="5"/>
  </cols>
  <sheetData>
    <row r="1" spans="1:10" ht="26.25" x14ac:dyDescent="0.4">
      <c r="A1" s="112" t="s">
        <v>52</v>
      </c>
      <c r="B1" s="113"/>
      <c r="C1" s="114"/>
      <c r="D1" s="5"/>
      <c r="E1" s="5"/>
      <c r="F1" s="5"/>
      <c r="G1" s="5"/>
      <c r="H1" s="5"/>
      <c r="I1" s="5"/>
      <c r="J1" s="5"/>
    </row>
    <row r="2" spans="1:10" x14ac:dyDescent="0.25">
      <c r="A2" s="82"/>
      <c r="B2" s="83"/>
      <c r="C2" s="47"/>
      <c r="D2" s="5"/>
      <c r="E2" s="5"/>
      <c r="F2" s="5"/>
      <c r="G2" s="5"/>
      <c r="H2" s="5"/>
      <c r="I2" s="5"/>
      <c r="J2" s="5"/>
    </row>
    <row r="3" spans="1:10" x14ac:dyDescent="0.25">
      <c r="A3" s="58"/>
      <c r="B3" s="59" t="s">
        <v>82</v>
      </c>
      <c r="C3" s="61" t="s">
        <v>0</v>
      </c>
      <c r="D3" s="5"/>
      <c r="E3" s="5"/>
      <c r="F3" s="5"/>
      <c r="G3" s="5"/>
      <c r="H3" s="5"/>
      <c r="I3" s="5"/>
      <c r="J3" s="5"/>
    </row>
    <row r="4" spans="1:10" x14ac:dyDescent="0.25">
      <c r="A4" s="62">
        <v>1</v>
      </c>
      <c r="B4" s="24" t="s">
        <v>35</v>
      </c>
      <c r="C4" s="3" t="s">
        <v>67</v>
      </c>
      <c r="D4" s="5"/>
      <c r="E4" s="5"/>
      <c r="F4" s="5"/>
      <c r="G4" s="5"/>
      <c r="H4" s="5"/>
      <c r="I4" s="5"/>
      <c r="J4" s="5"/>
    </row>
    <row r="5" spans="1:10" x14ac:dyDescent="0.25">
      <c r="A5" s="62">
        <v>2</v>
      </c>
      <c r="B5" s="99" t="s">
        <v>24</v>
      </c>
      <c r="C5" s="21" t="s">
        <v>62</v>
      </c>
      <c r="D5" s="5"/>
      <c r="E5" s="5"/>
      <c r="F5" s="5"/>
      <c r="G5" s="5"/>
      <c r="H5" s="5"/>
      <c r="I5" s="5"/>
      <c r="J5" s="5"/>
    </row>
    <row r="6" spans="1:10" x14ac:dyDescent="0.25">
      <c r="A6" s="62">
        <v>3</v>
      </c>
      <c r="B6" s="99" t="s">
        <v>46</v>
      </c>
      <c r="C6" s="21" t="s">
        <v>63</v>
      </c>
      <c r="D6" s="5"/>
      <c r="E6" s="5"/>
      <c r="F6" s="5"/>
      <c r="G6" s="5"/>
      <c r="H6" s="5"/>
      <c r="I6" s="5"/>
      <c r="J6" s="5"/>
    </row>
    <row r="7" spans="1:10" x14ac:dyDescent="0.25">
      <c r="A7" s="62">
        <v>4</v>
      </c>
      <c r="B7" s="99" t="s">
        <v>64</v>
      </c>
      <c r="C7" s="21" t="s">
        <v>160</v>
      </c>
      <c r="D7" s="5"/>
      <c r="E7" s="5"/>
      <c r="F7" s="5"/>
      <c r="G7" s="5"/>
      <c r="H7" s="5"/>
      <c r="I7" s="5"/>
      <c r="J7" s="5"/>
    </row>
    <row r="8" spans="1:10" x14ac:dyDescent="0.25">
      <c r="A8" s="62">
        <v>5</v>
      </c>
      <c r="B8" s="99" t="s">
        <v>65</v>
      </c>
      <c r="C8" s="21" t="s">
        <v>161</v>
      </c>
      <c r="D8" s="5"/>
      <c r="E8" s="5"/>
      <c r="F8" s="5"/>
      <c r="G8" s="5"/>
      <c r="H8" s="5"/>
      <c r="I8" s="5"/>
      <c r="J8" s="5"/>
    </row>
    <row r="9" spans="1:10" x14ac:dyDescent="0.25">
      <c r="A9" s="62">
        <v>6</v>
      </c>
      <c r="B9" s="99" t="s">
        <v>144</v>
      </c>
      <c r="C9" s="21" t="s">
        <v>145</v>
      </c>
      <c r="D9" s="5"/>
      <c r="E9" s="5"/>
      <c r="F9" s="5"/>
      <c r="G9" s="5"/>
      <c r="H9" s="5"/>
      <c r="I9" s="5"/>
      <c r="J9" s="5"/>
    </row>
    <row r="10" spans="1:10" x14ac:dyDescent="0.25">
      <c r="A10" s="62">
        <v>7</v>
      </c>
      <c r="B10" s="99" t="s">
        <v>88</v>
      </c>
      <c r="C10" s="21" t="s">
        <v>87</v>
      </c>
      <c r="D10" s="5"/>
      <c r="E10" s="5"/>
      <c r="F10" s="5"/>
      <c r="G10" s="5"/>
      <c r="H10" s="5"/>
      <c r="I10" s="5"/>
      <c r="J10" s="5"/>
    </row>
    <row r="11" spans="1:10" x14ac:dyDescent="0.25">
      <c r="A11" s="62">
        <v>8</v>
      </c>
      <c r="B11" s="99" t="s">
        <v>72</v>
      </c>
      <c r="C11" s="21" t="s">
        <v>138</v>
      </c>
      <c r="D11" s="5"/>
      <c r="E11" s="5"/>
      <c r="F11" s="5"/>
      <c r="G11" s="5"/>
      <c r="H11" s="5"/>
      <c r="I11" s="5"/>
      <c r="J11" s="5"/>
    </row>
    <row r="12" spans="1:10" x14ac:dyDescent="0.25">
      <c r="A12" s="62">
        <v>9</v>
      </c>
      <c r="B12" s="99" t="s">
        <v>25</v>
      </c>
      <c r="C12" s="21" t="s">
        <v>146</v>
      </c>
      <c r="D12" s="5"/>
      <c r="E12" s="5"/>
      <c r="F12" s="5"/>
      <c r="G12" s="5"/>
      <c r="H12" s="5"/>
      <c r="I12" s="5"/>
      <c r="J12" s="5"/>
    </row>
    <row r="13" spans="1:10" x14ac:dyDescent="0.25">
      <c r="A13" s="62">
        <v>10</v>
      </c>
      <c r="B13" s="99" t="s">
        <v>41</v>
      </c>
      <c r="C13" s="21" t="s">
        <v>162</v>
      </c>
      <c r="D13" s="5"/>
      <c r="E13" s="5"/>
      <c r="F13" s="5"/>
      <c r="G13" s="5"/>
      <c r="H13" s="5"/>
      <c r="I13" s="5"/>
      <c r="J13" s="5"/>
    </row>
    <row r="14" spans="1:10" x14ac:dyDescent="0.25">
      <c r="A14" s="62">
        <v>11</v>
      </c>
      <c r="B14" s="99" t="s">
        <v>73</v>
      </c>
      <c r="C14" s="21" t="s">
        <v>89</v>
      </c>
      <c r="D14" s="5"/>
      <c r="E14" s="5"/>
      <c r="F14" s="5"/>
      <c r="G14" s="5"/>
      <c r="H14" s="5"/>
      <c r="I14" s="5"/>
      <c r="J14" s="5"/>
    </row>
    <row r="15" spans="1:10" x14ac:dyDescent="0.25">
      <c r="A15" s="62">
        <v>12</v>
      </c>
      <c r="B15" s="99" t="s">
        <v>140</v>
      </c>
      <c r="C15" s="21" t="s">
        <v>139</v>
      </c>
      <c r="D15" s="5"/>
      <c r="E15" s="5"/>
      <c r="F15" s="5"/>
      <c r="G15" s="5"/>
      <c r="H15" s="5"/>
      <c r="I15" s="5"/>
      <c r="J15" s="5"/>
    </row>
    <row r="16" spans="1:10" x14ac:dyDescent="0.25">
      <c r="A16" s="62">
        <v>13</v>
      </c>
      <c r="B16" s="99" t="s">
        <v>40</v>
      </c>
      <c r="C16" s="22" t="s">
        <v>147</v>
      </c>
      <c r="D16" s="5"/>
      <c r="E16" s="5"/>
      <c r="F16" s="5"/>
      <c r="G16" s="5"/>
      <c r="H16" s="5"/>
      <c r="I16" s="5"/>
      <c r="J16" s="5"/>
    </row>
    <row r="17" spans="1:10" x14ac:dyDescent="0.25">
      <c r="A17" s="62">
        <v>14</v>
      </c>
      <c r="B17" s="99" t="s">
        <v>166</v>
      </c>
      <c r="C17" s="22" t="s">
        <v>167</v>
      </c>
      <c r="D17" s="5"/>
      <c r="E17" s="5"/>
      <c r="F17" s="5"/>
      <c r="G17" s="5"/>
      <c r="H17" s="5"/>
      <c r="I17" s="5"/>
      <c r="J17" s="5"/>
    </row>
    <row r="18" spans="1:10" x14ac:dyDescent="0.25">
      <c r="A18" s="62">
        <v>15</v>
      </c>
      <c r="B18" s="99" t="s">
        <v>27</v>
      </c>
      <c r="C18" s="21" t="s">
        <v>128</v>
      </c>
      <c r="D18" s="5"/>
      <c r="E18" s="5"/>
      <c r="F18" s="5"/>
      <c r="G18" s="5"/>
      <c r="H18" s="5"/>
      <c r="I18" s="5"/>
      <c r="J18" s="5"/>
    </row>
    <row r="19" spans="1:10" x14ac:dyDescent="0.25">
      <c r="A19" s="62">
        <v>16</v>
      </c>
      <c r="B19" s="99" t="s">
        <v>28</v>
      </c>
      <c r="C19" s="21" t="s">
        <v>78</v>
      </c>
      <c r="D19" s="5"/>
      <c r="E19" s="5"/>
      <c r="F19" s="5"/>
      <c r="G19" s="5"/>
      <c r="H19" s="5"/>
      <c r="I19" s="5"/>
      <c r="J19" s="5"/>
    </row>
    <row r="20" spans="1:10" x14ac:dyDescent="0.25">
      <c r="A20" s="62">
        <v>17</v>
      </c>
      <c r="B20" s="99" t="s">
        <v>39</v>
      </c>
      <c r="C20" s="21" t="s">
        <v>79</v>
      </c>
      <c r="D20" s="5"/>
      <c r="E20" s="5"/>
      <c r="F20" s="5"/>
      <c r="G20" s="5"/>
      <c r="H20" s="5"/>
      <c r="I20" s="5"/>
      <c r="J20" s="5"/>
    </row>
    <row r="21" spans="1:10" x14ac:dyDescent="0.25">
      <c r="A21" s="62">
        <v>18</v>
      </c>
      <c r="B21" s="99" t="s">
        <v>29</v>
      </c>
      <c r="C21" s="21" t="s">
        <v>141</v>
      </c>
      <c r="D21" s="5"/>
      <c r="E21" s="5"/>
      <c r="F21" s="5"/>
      <c r="G21" s="5"/>
      <c r="H21" s="5"/>
      <c r="I21" s="5"/>
      <c r="J21" s="5"/>
    </row>
    <row r="22" spans="1:10" x14ac:dyDescent="0.25">
      <c r="A22" s="62">
        <v>19</v>
      </c>
      <c r="B22" s="99" t="s">
        <v>30</v>
      </c>
      <c r="C22" s="21" t="s">
        <v>1</v>
      </c>
      <c r="D22" s="5"/>
      <c r="E22" s="5"/>
      <c r="F22" s="5"/>
      <c r="G22" s="5"/>
      <c r="H22" s="5"/>
      <c r="I22" s="5"/>
      <c r="J22" s="5"/>
    </row>
    <row r="23" spans="1:10" x14ac:dyDescent="0.25">
      <c r="A23" s="62">
        <v>20</v>
      </c>
      <c r="B23" s="99" t="s">
        <v>31</v>
      </c>
      <c r="C23" s="21" t="s">
        <v>129</v>
      </c>
      <c r="D23" s="5"/>
      <c r="E23" s="5"/>
      <c r="F23" s="5"/>
      <c r="G23" s="5"/>
      <c r="H23" s="5"/>
      <c r="I23" s="5"/>
      <c r="J23" s="5"/>
    </row>
    <row r="24" spans="1:10" x14ac:dyDescent="0.25">
      <c r="A24" s="62">
        <v>21</v>
      </c>
      <c r="B24" s="99" t="s">
        <v>38</v>
      </c>
      <c r="C24" s="21" t="s">
        <v>81</v>
      </c>
      <c r="D24" s="5"/>
      <c r="E24" s="5"/>
      <c r="F24" s="5"/>
      <c r="G24" s="5"/>
      <c r="H24" s="5"/>
      <c r="I24" s="5"/>
      <c r="J24" s="5"/>
    </row>
    <row r="25" spans="1:10" x14ac:dyDescent="0.25">
      <c r="A25" s="62">
        <v>22</v>
      </c>
      <c r="B25" s="99" t="s">
        <v>74</v>
      </c>
      <c r="C25" s="21" t="s">
        <v>75</v>
      </c>
      <c r="D25" s="5"/>
      <c r="E25" s="5"/>
      <c r="F25" s="5"/>
      <c r="G25" s="5"/>
      <c r="H25" s="5"/>
      <c r="I25" s="5"/>
      <c r="J25" s="5"/>
    </row>
    <row r="26" spans="1:10" x14ac:dyDescent="0.25">
      <c r="A26" s="62">
        <v>23</v>
      </c>
      <c r="B26" s="99" t="s">
        <v>42</v>
      </c>
      <c r="C26" s="3" t="s">
        <v>165</v>
      </c>
      <c r="D26" s="5"/>
      <c r="E26" s="5"/>
      <c r="F26" s="5"/>
      <c r="G26" s="5"/>
      <c r="H26" s="5"/>
      <c r="I26" s="5"/>
      <c r="J26" s="5"/>
    </row>
    <row r="27" spans="1:10" x14ac:dyDescent="0.25">
      <c r="A27" s="62">
        <v>24</v>
      </c>
      <c r="B27" s="99" t="s">
        <v>76</v>
      </c>
      <c r="C27" s="21" t="s">
        <v>77</v>
      </c>
      <c r="D27" s="5"/>
      <c r="E27" s="5"/>
      <c r="F27" s="5"/>
      <c r="G27" s="5"/>
      <c r="H27" s="5"/>
      <c r="I27" s="5"/>
      <c r="J27" s="5"/>
    </row>
    <row r="28" spans="1:10" ht="30" x14ac:dyDescent="0.25">
      <c r="A28" s="62">
        <v>25</v>
      </c>
      <c r="B28" s="99" t="s">
        <v>66</v>
      </c>
      <c r="C28" s="21" t="s">
        <v>130</v>
      </c>
      <c r="D28" s="5"/>
      <c r="E28" s="5"/>
      <c r="F28" s="5"/>
      <c r="G28" s="5"/>
      <c r="H28" s="5"/>
      <c r="I28" s="5"/>
      <c r="J28" s="5"/>
    </row>
    <row r="29" spans="1:10" ht="30" x14ac:dyDescent="0.25">
      <c r="A29" s="62">
        <v>26</v>
      </c>
      <c r="B29" s="99" t="s">
        <v>86</v>
      </c>
      <c r="C29" s="21" t="s">
        <v>131</v>
      </c>
      <c r="D29" s="5"/>
      <c r="E29" s="5"/>
      <c r="F29" s="5"/>
      <c r="G29" s="5"/>
      <c r="H29" s="5"/>
      <c r="I29" s="5"/>
      <c r="J29" s="5"/>
    </row>
    <row r="30" spans="1:10" ht="30" x14ac:dyDescent="0.25">
      <c r="A30" s="62">
        <v>27</v>
      </c>
      <c r="B30" s="99" t="s">
        <v>142</v>
      </c>
      <c r="C30" s="21" t="s">
        <v>143</v>
      </c>
      <c r="D30" s="5"/>
      <c r="E30" s="5"/>
      <c r="F30" s="5"/>
      <c r="G30" s="5"/>
      <c r="H30" s="5"/>
      <c r="I30" s="5"/>
      <c r="J30" s="5"/>
    </row>
    <row r="31" spans="1:10" ht="18.75" x14ac:dyDescent="0.3">
      <c r="A31" s="63"/>
      <c r="B31" s="64" t="s">
        <v>51</v>
      </c>
      <c r="C31" s="84"/>
      <c r="D31" s="5"/>
      <c r="E31" s="5"/>
      <c r="F31" s="5"/>
      <c r="G31" s="5"/>
      <c r="H31" s="5"/>
      <c r="I31" s="5"/>
      <c r="J31" s="5"/>
    </row>
    <row r="32" spans="1:10" x14ac:dyDescent="0.25">
      <c r="A32" s="85"/>
      <c r="B32" s="4" t="s">
        <v>48</v>
      </c>
      <c r="C32" s="66"/>
      <c r="D32" s="5"/>
      <c r="E32" s="5"/>
      <c r="F32" s="5"/>
      <c r="G32" s="5"/>
      <c r="H32" s="5"/>
      <c r="I32" s="5"/>
      <c r="J32" s="5"/>
    </row>
    <row r="33" spans="1:10" x14ac:dyDescent="0.25">
      <c r="A33" s="85"/>
      <c r="B33" s="6" t="s">
        <v>2</v>
      </c>
      <c r="C33" s="67"/>
      <c r="D33" s="5"/>
      <c r="E33" s="5"/>
      <c r="F33" s="5"/>
      <c r="G33" s="5"/>
      <c r="H33" s="5"/>
      <c r="I33" s="5"/>
      <c r="J33" s="5"/>
    </row>
    <row r="34" spans="1:10" ht="44.25" customHeight="1" x14ac:dyDescent="0.25">
      <c r="A34" s="85"/>
      <c r="B34" s="6" t="s">
        <v>49</v>
      </c>
      <c r="C34" s="68"/>
      <c r="D34" s="5"/>
      <c r="E34" s="5"/>
      <c r="F34" s="5"/>
      <c r="G34" s="5"/>
      <c r="H34" s="5"/>
      <c r="I34" s="5"/>
      <c r="J34" s="5"/>
    </row>
    <row r="35" spans="1:10" ht="18.75" x14ac:dyDescent="0.3">
      <c r="A35" s="63"/>
      <c r="B35" s="6" t="s">
        <v>50</v>
      </c>
      <c r="C35" s="57">
        <f>(C33*C34)+C33</f>
        <v>0</v>
      </c>
      <c r="D35" s="5"/>
      <c r="E35" s="5"/>
      <c r="F35" s="5"/>
      <c r="G35" s="5"/>
      <c r="H35" s="5"/>
      <c r="I35" s="5"/>
      <c r="J35" s="5"/>
    </row>
    <row r="36" spans="1:10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9"/>
      <c r="B39" s="9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9"/>
      <c r="B40" s="9"/>
      <c r="C40" s="8"/>
      <c r="D40" s="5"/>
      <c r="E40" s="5"/>
      <c r="F40" s="5"/>
      <c r="G40" s="5"/>
      <c r="H40" s="5"/>
      <c r="I40" s="5"/>
      <c r="J40" s="5"/>
    </row>
    <row r="41" spans="1:10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9"/>
      <c r="B42" s="9"/>
      <c r="C42" s="8"/>
      <c r="D42" s="5"/>
      <c r="E42" s="5"/>
      <c r="F42" s="5"/>
      <c r="G42" s="5"/>
      <c r="H42" s="5"/>
      <c r="I42" s="5"/>
      <c r="J42" s="5"/>
    </row>
    <row r="43" spans="1:10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9"/>
      <c r="B46" s="9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</row>
    <row r="48" spans="1:10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</row>
    <row r="49" spans="1:10" x14ac:dyDescent="0.25">
      <c r="A49" s="9"/>
      <c r="B49" s="9"/>
      <c r="C49" s="25"/>
      <c r="D49" s="5"/>
      <c r="E49" s="5"/>
      <c r="F49" s="5"/>
      <c r="G49" s="5"/>
      <c r="H49" s="5"/>
      <c r="I49" s="5"/>
      <c r="J49" s="5"/>
    </row>
    <row r="50" spans="1:10" x14ac:dyDescent="0.25">
      <c r="A50" s="9"/>
      <c r="B50" s="9"/>
      <c r="C50" s="25"/>
      <c r="D50" s="5"/>
      <c r="E50" s="5"/>
      <c r="F50" s="5"/>
      <c r="G50" s="5"/>
      <c r="H50" s="5"/>
      <c r="I50" s="5"/>
      <c r="J50" s="5"/>
    </row>
    <row r="51" spans="1:10" x14ac:dyDescent="0.25">
      <c r="A51" s="9"/>
      <c r="B51" s="9"/>
      <c r="C51" s="25"/>
      <c r="D51" s="5"/>
      <c r="E51" s="5"/>
      <c r="F51" s="5"/>
      <c r="G51" s="5"/>
      <c r="H51" s="5"/>
      <c r="I51" s="5"/>
      <c r="J51" s="5"/>
    </row>
    <row r="52" spans="1:10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</row>
    <row r="94" spans="1:10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</row>
    <row r="97" spans="1:10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</row>
    <row r="98" spans="1:10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</row>
    <row r="100" spans="1:10" x14ac:dyDescent="0.25">
      <c r="A100" s="9"/>
      <c r="B100" s="9"/>
      <c r="C100" s="5"/>
      <c r="D100" s="5"/>
      <c r="E100" s="5"/>
      <c r="F100" s="5"/>
      <c r="G100" s="5"/>
      <c r="H100" s="5"/>
      <c r="I100" s="5"/>
      <c r="J100" s="5"/>
    </row>
  </sheetData>
  <sheetProtection algorithmName="SHA-512" hashValue="ohf5j9Xrs41V8dB0wCkLT5fjCPl7wuBgh6dWtcN7um9Up/FmxEtqRzaHR05hVjhJZHFtmsrdzUpAl7A2uS3OAQ==" saltValue="qN6Nb3TEy5lXrqxkbpA7U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 codeName="Blad5">
    <tabColor rgb="FFC2E76B"/>
  </sheetPr>
  <dimension ref="A1:AR100"/>
  <sheetViews>
    <sheetView zoomScale="80" zoomScaleNormal="80" zoomScaleSheetLayoutView="90" workbookViewId="0">
      <selection activeCell="D31" sqref="D31"/>
    </sheetView>
  </sheetViews>
  <sheetFormatPr defaultRowHeight="15" x14ac:dyDescent="0.25"/>
  <cols>
    <col min="1" max="1" width="4.28515625" style="1" customWidth="1"/>
    <col min="2" max="2" width="36.5703125" style="1" bestFit="1" customWidth="1"/>
    <col min="3" max="3" width="147.28515625" customWidth="1"/>
    <col min="4" max="4" width="71.85546875" customWidth="1"/>
    <col min="10" max="44" width="9.140625" style="5"/>
  </cols>
  <sheetData>
    <row r="1" spans="1:9" ht="26.25" x14ac:dyDescent="0.4">
      <c r="A1" s="112" t="s">
        <v>127</v>
      </c>
      <c r="B1" s="113"/>
      <c r="C1" s="113"/>
      <c r="D1" s="5"/>
      <c r="E1" s="5"/>
      <c r="F1" s="5"/>
      <c r="G1" s="5"/>
      <c r="H1" s="5"/>
      <c r="I1" s="5"/>
    </row>
    <row r="2" spans="1:9" x14ac:dyDescent="0.25">
      <c r="A2" s="82"/>
      <c r="B2" s="83"/>
      <c r="C2" s="46"/>
      <c r="D2" s="5"/>
      <c r="E2" s="5"/>
      <c r="F2" s="5"/>
      <c r="G2" s="5"/>
      <c r="H2" s="5"/>
      <c r="I2" s="5"/>
    </row>
    <row r="3" spans="1:9" x14ac:dyDescent="0.25">
      <c r="A3" s="58"/>
      <c r="B3" s="59" t="s">
        <v>82</v>
      </c>
      <c r="C3" s="60" t="s">
        <v>0</v>
      </c>
      <c r="D3" s="5"/>
      <c r="E3" s="5"/>
      <c r="F3" s="5"/>
      <c r="G3" s="5"/>
      <c r="H3" s="5"/>
      <c r="I3" s="5"/>
    </row>
    <row r="4" spans="1:9" x14ac:dyDescent="0.25">
      <c r="A4" s="62">
        <v>1</v>
      </c>
      <c r="B4" s="24" t="s">
        <v>35</v>
      </c>
      <c r="C4" s="21" t="s">
        <v>126</v>
      </c>
      <c r="D4" s="5"/>
      <c r="E4" s="5"/>
      <c r="F4" s="5"/>
      <c r="G4" s="5"/>
      <c r="H4" s="5"/>
      <c r="I4" s="5"/>
    </row>
    <row r="5" spans="1:9" x14ac:dyDescent="0.25">
      <c r="A5" s="62">
        <v>2</v>
      </c>
      <c r="B5" s="99" t="s">
        <v>24</v>
      </c>
      <c r="C5" s="21" t="s">
        <v>62</v>
      </c>
      <c r="D5" s="5"/>
      <c r="E5" s="5"/>
      <c r="F5" s="5"/>
      <c r="G5" s="5"/>
      <c r="H5" s="5"/>
      <c r="I5" s="5"/>
    </row>
    <row r="6" spans="1:9" x14ac:dyDescent="0.25">
      <c r="A6" s="62">
        <v>3</v>
      </c>
      <c r="B6" s="99" t="s">
        <v>46</v>
      </c>
      <c r="C6" s="21" t="s">
        <v>63</v>
      </c>
      <c r="D6" s="5"/>
      <c r="E6" s="5"/>
      <c r="F6" s="5"/>
      <c r="G6" s="5"/>
      <c r="H6" s="5"/>
      <c r="I6" s="5"/>
    </row>
    <row r="7" spans="1:9" x14ac:dyDescent="0.25">
      <c r="A7" s="62">
        <v>4</v>
      </c>
      <c r="B7" s="99" t="s">
        <v>64</v>
      </c>
      <c r="C7" s="21" t="s">
        <v>160</v>
      </c>
      <c r="D7" s="5"/>
      <c r="E7" s="5"/>
      <c r="F7" s="5"/>
      <c r="G7" s="5"/>
      <c r="H7" s="5"/>
      <c r="I7" s="5"/>
    </row>
    <row r="8" spans="1:9" x14ac:dyDescent="0.25">
      <c r="A8" s="62">
        <v>5</v>
      </c>
      <c r="B8" s="99" t="s">
        <v>65</v>
      </c>
      <c r="C8" s="21" t="s">
        <v>161</v>
      </c>
      <c r="D8" s="5"/>
      <c r="E8" s="5"/>
      <c r="F8" s="5"/>
      <c r="G8" s="5"/>
      <c r="H8" s="5"/>
      <c r="I8" s="5"/>
    </row>
    <row r="9" spans="1:9" x14ac:dyDescent="0.25">
      <c r="A9" s="62">
        <v>6</v>
      </c>
      <c r="B9" s="99" t="s">
        <v>144</v>
      </c>
      <c r="C9" s="21" t="s">
        <v>145</v>
      </c>
      <c r="D9" s="5"/>
      <c r="E9" s="5"/>
      <c r="F9" s="5"/>
      <c r="G9" s="5"/>
      <c r="H9" s="5"/>
      <c r="I9" s="5"/>
    </row>
    <row r="10" spans="1:9" x14ac:dyDescent="0.25">
      <c r="A10" s="62">
        <v>7</v>
      </c>
      <c r="B10" s="99" t="s">
        <v>88</v>
      </c>
      <c r="C10" s="21" t="s">
        <v>87</v>
      </c>
      <c r="D10" s="5"/>
      <c r="E10" s="5"/>
      <c r="F10" s="5"/>
      <c r="G10" s="5"/>
      <c r="H10" s="5"/>
      <c r="I10" s="5"/>
    </row>
    <row r="11" spans="1:9" x14ac:dyDescent="0.25">
      <c r="A11" s="62">
        <v>8</v>
      </c>
      <c r="B11" s="99" t="s">
        <v>72</v>
      </c>
      <c r="C11" s="21" t="s">
        <v>138</v>
      </c>
      <c r="D11" s="5"/>
      <c r="E11" s="5"/>
      <c r="F11" s="5"/>
      <c r="G11" s="5"/>
      <c r="H11" s="5"/>
      <c r="I11" s="5"/>
    </row>
    <row r="12" spans="1:9" x14ac:dyDescent="0.25">
      <c r="A12" s="62">
        <v>9</v>
      </c>
      <c r="B12" s="99" t="s">
        <v>25</v>
      </c>
      <c r="C12" s="21" t="s">
        <v>146</v>
      </c>
      <c r="D12" s="5"/>
      <c r="E12" s="5"/>
      <c r="F12" s="5"/>
      <c r="G12" s="5"/>
      <c r="H12" s="5"/>
      <c r="I12" s="5"/>
    </row>
    <row r="13" spans="1:9" x14ac:dyDescent="0.25">
      <c r="A13" s="62">
        <v>10</v>
      </c>
      <c r="B13" s="99" t="s">
        <v>41</v>
      </c>
      <c r="C13" s="21" t="s">
        <v>162</v>
      </c>
      <c r="D13" s="5"/>
      <c r="E13" s="5"/>
      <c r="F13" s="5"/>
      <c r="G13" s="5"/>
      <c r="H13" s="5"/>
      <c r="I13" s="5"/>
    </row>
    <row r="14" spans="1:9" x14ac:dyDescent="0.25">
      <c r="A14" s="62">
        <v>11</v>
      </c>
      <c r="B14" s="99" t="s">
        <v>73</v>
      </c>
      <c r="C14" s="21" t="s">
        <v>89</v>
      </c>
      <c r="D14" s="5"/>
      <c r="E14" s="5"/>
      <c r="F14" s="5"/>
      <c r="G14" s="5"/>
      <c r="H14" s="5"/>
      <c r="I14" s="5"/>
    </row>
    <row r="15" spans="1:9" x14ac:dyDescent="0.25">
      <c r="A15" s="62">
        <v>12</v>
      </c>
      <c r="B15" s="99" t="s">
        <v>140</v>
      </c>
      <c r="C15" s="21" t="s">
        <v>139</v>
      </c>
      <c r="D15" s="5"/>
      <c r="E15" s="5"/>
      <c r="F15" s="5"/>
      <c r="G15" s="5"/>
      <c r="H15" s="5"/>
      <c r="I15" s="5"/>
    </row>
    <row r="16" spans="1:9" x14ac:dyDescent="0.25">
      <c r="A16" s="62">
        <v>13</v>
      </c>
      <c r="B16" s="99" t="s">
        <v>40</v>
      </c>
      <c r="C16" s="22" t="s">
        <v>147</v>
      </c>
      <c r="D16" s="5"/>
      <c r="E16" s="5"/>
      <c r="F16" s="5"/>
      <c r="G16" s="5"/>
      <c r="H16" s="5"/>
      <c r="I16" s="5"/>
    </row>
    <row r="17" spans="1:9" x14ac:dyDescent="0.25">
      <c r="A17" s="62">
        <v>14</v>
      </c>
      <c r="B17" s="99" t="s">
        <v>166</v>
      </c>
      <c r="C17" s="22" t="s">
        <v>167</v>
      </c>
      <c r="D17" s="5"/>
      <c r="E17" s="5"/>
      <c r="F17" s="5"/>
      <c r="G17" s="5"/>
      <c r="H17" s="5"/>
      <c r="I17" s="5"/>
    </row>
    <row r="18" spans="1:9" x14ac:dyDescent="0.25">
      <c r="A18" s="62">
        <v>15</v>
      </c>
      <c r="B18" s="99" t="s">
        <v>27</v>
      </c>
      <c r="C18" s="21" t="s">
        <v>128</v>
      </c>
      <c r="D18" s="5"/>
      <c r="E18" s="5"/>
      <c r="F18" s="5"/>
      <c r="G18" s="5"/>
      <c r="H18" s="5"/>
      <c r="I18" s="5"/>
    </row>
    <row r="19" spans="1:9" x14ac:dyDescent="0.25">
      <c r="A19" s="62">
        <v>16</v>
      </c>
      <c r="B19" s="99" t="s">
        <v>28</v>
      </c>
      <c r="C19" s="21" t="s">
        <v>78</v>
      </c>
      <c r="D19" s="5"/>
      <c r="E19" s="5"/>
      <c r="F19" s="5"/>
      <c r="G19" s="5"/>
      <c r="H19" s="5"/>
      <c r="I19" s="5"/>
    </row>
    <row r="20" spans="1:9" x14ac:dyDescent="0.25">
      <c r="A20" s="62">
        <v>17</v>
      </c>
      <c r="B20" s="99" t="s">
        <v>39</v>
      </c>
      <c r="C20" s="21" t="s">
        <v>79</v>
      </c>
      <c r="D20" s="5"/>
      <c r="E20" s="5"/>
      <c r="F20" s="5"/>
      <c r="G20" s="5"/>
      <c r="H20" s="5"/>
      <c r="I20" s="5"/>
    </row>
    <row r="21" spans="1:9" x14ac:dyDescent="0.25">
      <c r="A21" s="62">
        <v>18</v>
      </c>
      <c r="B21" s="99" t="s">
        <v>29</v>
      </c>
      <c r="C21" s="21" t="s">
        <v>141</v>
      </c>
      <c r="D21" s="5"/>
      <c r="E21" s="5"/>
      <c r="F21" s="5"/>
      <c r="G21" s="5"/>
      <c r="H21" s="5"/>
      <c r="I21" s="5"/>
    </row>
    <row r="22" spans="1:9" x14ac:dyDescent="0.25">
      <c r="A22" s="62">
        <v>19</v>
      </c>
      <c r="B22" s="99" t="s">
        <v>30</v>
      </c>
      <c r="C22" s="21" t="s">
        <v>1</v>
      </c>
      <c r="D22" s="5"/>
      <c r="E22" s="5"/>
      <c r="F22" s="5"/>
      <c r="G22" s="5"/>
      <c r="H22" s="5"/>
      <c r="I22" s="5"/>
    </row>
    <row r="23" spans="1:9" x14ac:dyDescent="0.25">
      <c r="A23" s="62">
        <v>20</v>
      </c>
      <c r="B23" s="99" t="s">
        <v>31</v>
      </c>
      <c r="C23" s="21" t="s">
        <v>129</v>
      </c>
      <c r="D23" s="5"/>
      <c r="E23" s="5"/>
      <c r="F23" s="5"/>
      <c r="G23" s="5"/>
      <c r="H23" s="5"/>
      <c r="I23" s="5"/>
    </row>
    <row r="24" spans="1:9" x14ac:dyDescent="0.25">
      <c r="A24" s="62">
        <v>21</v>
      </c>
      <c r="B24" s="99" t="s">
        <v>38</v>
      </c>
      <c r="C24" s="21" t="s">
        <v>81</v>
      </c>
      <c r="D24" s="5"/>
      <c r="E24" s="5"/>
      <c r="F24" s="5"/>
      <c r="G24" s="5"/>
      <c r="H24" s="5"/>
      <c r="I24" s="5"/>
    </row>
    <row r="25" spans="1:9" x14ac:dyDescent="0.25">
      <c r="A25" s="62">
        <v>22</v>
      </c>
      <c r="B25" s="99" t="s">
        <v>74</v>
      </c>
      <c r="C25" s="21" t="s">
        <v>75</v>
      </c>
      <c r="D25" s="5"/>
      <c r="E25" s="5"/>
      <c r="F25" s="5"/>
      <c r="G25" s="5"/>
      <c r="H25" s="5"/>
      <c r="I25" s="5"/>
    </row>
    <row r="26" spans="1:9" x14ac:dyDescent="0.25">
      <c r="A26" s="62">
        <v>23</v>
      </c>
      <c r="B26" s="99" t="s">
        <v>42</v>
      </c>
      <c r="C26" s="3" t="s">
        <v>165</v>
      </c>
      <c r="D26" s="5"/>
      <c r="E26" s="5"/>
      <c r="F26" s="5"/>
      <c r="G26" s="5"/>
      <c r="H26" s="5"/>
      <c r="I26" s="5"/>
    </row>
    <row r="27" spans="1:9" x14ac:dyDescent="0.25">
      <c r="A27" s="62">
        <v>24</v>
      </c>
      <c r="B27" s="99" t="s">
        <v>76</v>
      </c>
      <c r="C27" s="21" t="s">
        <v>77</v>
      </c>
      <c r="D27" s="5"/>
      <c r="E27" s="5"/>
      <c r="F27" s="5"/>
      <c r="G27" s="5"/>
      <c r="H27" s="5"/>
      <c r="I27" s="5"/>
    </row>
    <row r="28" spans="1:9" ht="30" x14ac:dyDescent="0.25">
      <c r="A28" s="62">
        <v>25</v>
      </c>
      <c r="B28" s="106" t="s">
        <v>66</v>
      </c>
      <c r="C28" s="21" t="s">
        <v>130</v>
      </c>
      <c r="D28" s="5"/>
      <c r="E28" s="5"/>
      <c r="F28" s="5"/>
      <c r="G28" s="5"/>
      <c r="H28" s="5"/>
      <c r="I28" s="5"/>
    </row>
    <row r="29" spans="1:9" ht="30" x14ac:dyDescent="0.25">
      <c r="A29" s="62">
        <v>26</v>
      </c>
      <c r="B29" s="106" t="s">
        <v>86</v>
      </c>
      <c r="C29" s="21" t="s">
        <v>131</v>
      </c>
      <c r="D29" s="5"/>
      <c r="E29" s="5"/>
      <c r="F29" s="5"/>
      <c r="G29" s="5"/>
      <c r="H29" s="5"/>
      <c r="I29" s="5"/>
    </row>
    <row r="30" spans="1:9" ht="30" x14ac:dyDescent="0.25">
      <c r="A30" s="62">
        <v>27</v>
      </c>
      <c r="B30" s="106" t="s">
        <v>142</v>
      </c>
      <c r="C30" s="21" t="s">
        <v>143</v>
      </c>
      <c r="D30" s="5"/>
      <c r="E30" s="5"/>
      <c r="F30" s="5"/>
      <c r="G30" s="5"/>
      <c r="H30" s="5"/>
      <c r="I30" s="5"/>
    </row>
    <row r="31" spans="1:9" ht="18.75" x14ac:dyDescent="0.3">
      <c r="A31" s="63"/>
      <c r="B31" s="64" t="s">
        <v>51</v>
      </c>
      <c r="C31" s="65"/>
      <c r="D31" s="5"/>
      <c r="E31" s="5"/>
      <c r="F31" s="5"/>
      <c r="G31" s="5"/>
      <c r="H31" s="5"/>
      <c r="I31" s="5"/>
    </row>
    <row r="32" spans="1:9" x14ac:dyDescent="0.25">
      <c r="A32" s="46"/>
      <c r="B32" s="4" t="s">
        <v>48</v>
      </c>
      <c r="C32" s="66"/>
      <c r="D32" s="5"/>
      <c r="E32" s="5"/>
      <c r="F32" s="5"/>
      <c r="G32" s="5"/>
      <c r="H32" s="5"/>
      <c r="I32" s="5"/>
    </row>
    <row r="33" spans="1:9" x14ac:dyDescent="0.25">
      <c r="A33" s="46"/>
      <c r="B33" s="6" t="s">
        <v>2</v>
      </c>
      <c r="C33" s="67"/>
      <c r="D33" s="5"/>
      <c r="E33" s="5"/>
      <c r="F33" s="5"/>
      <c r="G33" s="5"/>
      <c r="H33" s="5"/>
      <c r="I33" s="5"/>
    </row>
    <row r="34" spans="1:9" ht="44.25" customHeight="1" x14ac:dyDescent="0.25">
      <c r="A34" s="46"/>
      <c r="B34" s="6" t="s">
        <v>49</v>
      </c>
      <c r="C34" s="68"/>
      <c r="D34" s="5"/>
      <c r="E34" s="5"/>
      <c r="F34" s="5"/>
      <c r="G34" s="5"/>
      <c r="H34" s="5"/>
      <c r="I34" s="5"/>
    </row>
    <row r="35" spans="1:9" ht="18.75" x14ac:dyDescent="0.3">
      <c r="A35" s="46"/>
      <c r="B35" s="6" t="s">
        <v>50</v>
      </c>
      <c r="C35" s="57">
        <f>(C33*C34)+C33</f>
        <v>0</v>
      </c>
      <c r="D35" s="5"/>
      <c r="E35" s="5"/>
      <c r="F35" s="5"/>
      <c r="G35" s="5"/>
      <c r="H35" s="5"/>
      <c r="I35" s="5"/>
    </row>
    <row r="36" spans="1:9" x14ac:dyDescent="0.25">
      <c r="A36" s="9"/>
      <c r="B36" s="9"/>
      <c r="C36" s="5"/>
      <c r="D36" s="5"/>
      <c r="E36" s="5"/>
      <c r="F36" s="5"/>
      <c r="G36" s="5"/>
      <c r="H36" s="5"/>
      <c r="I36" s="5"/>
    </row>
    <row r="37" spans="1:9" x14ac:dyDescent="0.25">
      <c r="A37" s="9"/>
      <c r="B37" s="9"/>
      <c r="C37" s="5"/>
      <c r="D37" s="5"/>
      <c r="E37" s="5"/>
      <c r="F37" s="5"/>
      <c r="G37" s="5"/>
      <c r="H37" s="5"/>
      <c r="I37" s="5"/>
    </row>
    <row r="38" spans="1:9" x14ac:dyDescent="0.25">
      <c r="A38" s="9"/>
      <c r="B38" s="9"/>
      <c r="C38" s="5"/>
      <c r="D38" s="5"/>
      <c r="E38" s="5"/>
      <c r="F38" s="5"/>
      <c r="G38" s="5"/>
      <c r="H38" s="5"/>
      <c r="I38" s="5"/>
    </row>
    <row r="39" spans="1:9" x14ac:dyDescent="0.25">
      <c r="A39" s="9"/>
      <c r="B39" s="9"/>
      <c r="C39" s="5"/>
      <c r="D39" s="5"/>
      <c r="E39" s="5"/>
      <c r="F39" s="5"/>
      <c r="G39" s="5"/>
      <c r="H39" s="5"/>
      <c r="I39" s="5"/>
    </row>
    <row r="40" spans="1:9" x14ac:dyDescent="0.25">
      <c r="A40" s="9"/>
      <c r="B40" s="9"/>
      <c r="C40" s="8"/>
      <c r="D40" s="5"/>
      <c r="E40" s="5"/>
      <c r="F40" s="5"/>
      <c r="G40" s="5"/>
      <c r="H40" s="5"/>
      <c r="I40" s="5"/>
    </row>
    <row r="41" spans="1:9" x14ac:dyDescent="0.25">
      <c r="A41" s="9"/>
      <c r="B41" s="9"/>
      <c r="C41" s="5"/>
      <c r="D41" s="5"/>
      <c r="E41" s="5"/>
      <c r="F41" s="5"/>
      <c r="G41" s="5"/>
      <c r="H41" s="5"/>
      <c r="I41" s="5"/>
    </row>
    <row r="42" spans="1:9" x14ac:dyDescent="0.25">
      <c r="A42" s="9"/>
      <c r="B42" s="9"/>
      <c r="C42" s="8"/>
      <c r="D42" s="5"/>
      <c r="E42" s="5"/>
      <c r="F42" s="5"/>
      <c r="G42" s="5"/>
      <c r="H42" s="5"/>
      <c r="I42" s="5"/>
    </row>
    <row r="43" spans="1:9" x14ac:dyDescent="0.25">
      <c r="A43" s="9"/>
      <c r="B43" s="9"/>
      <c r="C43" s="5"/>
      <c r="D43" s="5"/>
      <c r="E43" s="5"/>
      <c r="F43" s="5"/>
      <c r="G43" s="5"/>
      <c r="H43" s="5"/>
      <c r="I43" s="5"/>
    </row>
    <row r="44" spans="1:9" x14ac:dyDescent="0.25">
      <c r="A44" s="9"/>
      <c r="B44" s="9"/>
      <c r="C44" s="5"/>
      <c r="D44" s="5"/>
      <c r="E44" s="5"/>
      <c r="F44" s="5"/>
      <c r="G44" s="5"/>
      <c r="H44" s="5"/>
      <c r="I44" s="5"/>
    </row>
    <row r="45" spans="1:9" x14ac:dyDescent="0.25">
      <c r="A45" s="9"/>
      <c r="B45" s="9"/>
      <c r="C45" s="5"/>
      <c r="D45" s="5"/>
      <c r="E45" s="5"/>
      <c r="F45" s="5"/>
      <c r="G45" s="5"/>
      <c r="H45" s="5"/>
      <c r="I45" s="5"/>
    </row>
    <row r="46" spans="1:9" x14ac:dyDescent="0.25">
      <c r="A46" s="9"/>
      <c r="B46" s="9"/>
      <c r="C46" s="5"/>
      <c r="D46" s="5"/>
      <c r="E46" s="5"/>
      <c r="F46" s="5"/>
      <c r="G46" s="5"/>
      <c r="H46" s="5"/>
      <c r="I46" s="5"/>
    </row>
    <row r="47" spans="1:9" x14ac:dyDescent="0.25">
      <c r="A47" s="9"/>
      <c r="B47" s="9"/>
      <c r="C47" s="25"/>
      <c r="D47" s="5"/>
      <c r="E47" s="5"/>
      <c r="F47" s="5"/>
      <c r="G47" s="5"/>
      <c r="H47" s="5"/>
      <c r="I47" s="5"/>
    </row>
    <row r="48" spans="1:9" x14ac:dyDescent="0.25">
      <c r="A48" s="9"/>
      <c r="B48" s="9"/>
      <c r="C48" s="25"/>
      <c r="D48" s="5"/>
      <c r="E48" s="5"/>
      <c r="F48" s="5"/>
      <c r="G48" s="5"/>
      <c r="H48" s="5"/>
      <c r="I48" s="5"/>
    </row>
    <row r="49" spans="1:9" x14ac:dyDescent="0.25">
      <c r="A49" s="9"/>
      <c r="B49" s="9"/>
      <c r="C49" s="25"/>
      <c r="D49" s="5"/>
      <c r="E49" s="5"/>
      <c r="F49" s="5"/>
      <c r="G49" s="5"/>
      <c r="H49" s="5"/>
      <c r="I49" s="5"/>
    </row>
    <row r="50" spans="1:9" x14ac:dyDescent="0.25">
      <c r="A50" s="9"/>
      <c r="B50" s="9"/>
      <c r="C50" s="25"/>
      <c r="D50" s="5"/>
      <c r="E50" s="5"/>
      <c r="F50" s="5"/>
      <c r="G50" s="5"/>
      <c r="H50" s="5"/>
      <c r="I50" s="5"/>
    </row>
    <row r="51" spans="1:9" x14ac:dyDescent="0.25">
      <c r="A51" s="9"/>
      <c r="B51" s="9"/>
      <c r="C51" s="25"/>
      <c r="D51" s="5"/>
      <c r="E51" s="5"/>
      <c r="F51" s="5"/>
      <c r="G51" s="5"/>
      <c r="H51" s="5"/>
      <c r="I51" s="5"/>
    </row>
    <row r="52" spans="1:9" x14ac:dyDescent="0.25">
      <c r="A52" s="9"/>
      <c r="B52" s="9"/>
      <c r="C52" s="5"/>
      <c r="D52" s="5"/>
      <c r="E52" s="5"/>
      <c r="F52" s="5"/>
      <c r="G52" s="5"/>
      <c r="H52" s="5"/>
      <c r="I52" s="5"/>
    </row>
    <row r="53" spans="1:9" x14ac:dyDescent="0.25">
      <c r="A53" s="9"/>
      <c r="B53" s="9"/>
      <c r="C53" s="5"/>
      <c r="D53" s="5"/>
      <c r="E53" s="5"/>
      <c r="F53" s="5"/>
      <c r="G53" s="5"/>
      <c r="H53" s="5"/>
      <c r="I53" s="5"/>
    </row>
    <row r="54" spans="1:9" x14ac:dyDescent="0.25">
      <c r="A54" s="9"/>
      <c r="B54" s="9"/>
      <c r="C54" s="5"/>
      <c r="D54" s="5"/>
      <c r="E54" s="5"/>
      <c r="F54" s="5"/>
      <c r="G54" s="5"/>
      <c r="H54" s="5"/>
      <c r="I54" s="5"/>
    </row>
    <row r="55" spans="1:9" x14ac:dyDescent="0.25">
      <c r="A55" s="9"/>
      <c r="B55" s="9"/>
      <c r="C55" s="5"/>
      <c r="D55" s="5"/>
      <c r="E55" s="5"/>
      <c r="F55" s="5"/>
      <c r="G55" s="5"/>
      <c r="H55" s="5"/>
      <c r="I55" s="5"/>
    </row>
    <row r="56" spans="1:9" x14ac:dyDescent="0.25">
      <c r="A56" s="9"/>
      <c r="B56" s="9"/>
      <c r="C56" s="5"/>
      <c r="D56" s="5"/>
      <c r="E56" s="5"/>
      <c r="F56" s="5"/>
      <c r="G56" s="5"/>
      <c r="H56" s="5"/>
      <c r="I56" s="5"/>
    </row>
    <row r="57" spans="1:9" x14ac:dyDescent="0.25">
      <c r="A57" s="9"/>
      <c r="B57" s="9"/>
      <c r="C57" s="5"/>
      <c r="D57" s="5"/>
      <c r="E57" s="5"/>
      <c r="F57" s="5"/>
      <c r="G57" s="5"/>
      <c r="H57" s="5"/>
      <c r="I57" s="5"/>
    </row>
    <row r="58" spans="1:9" x14ac:dyDescent="0.25">
      <c r="A58" s="9"/>
      <c r="B58" s="9"/>
      <c r="C58" s="5"/>
      <c r="D58" s="5"/>
      <c r="E58" s="5"/>
      <c r="F58" s="5"/>
      <c r="G58" s="5"/>
      <c r="H58" s="5"/>
      <c r="I58" s="5"/>
    </row>
    <row r="59" spans="1:9" x14ac:dyDescent="0.25">
      <c r="A59" s="9"/>
      <c r="B59" s="9"/>
      <c r="C59" s="5"/>
      <c r="D59" s="5"/>
      <c r="E59" s="5"/>
      <c r="F59" s="5"/>
      <c r="G59" s="5"/>
      <c r="H59" s="5"/>
      <c r="I59" s="5"/>
    </row>
    <row r="60" spans="1:9" x14ac:dyDescent="0.25">
      <c r="A60" s="9"/>
      <c r="B60" s="9"/>
      <c r="C60" s="5"/>
      <c r="D60" s="5"/>
      <c r="E60" s="5"/>
      <c r="F60" s="5"/>
      <c r="G60" s="5"/>
      <c r="H60" s="5"/>
      <c r="I60" s="5"/>
    </row>
    <row r="61" spans="1:9" x14ac:dyDescent="0.25">
      <c r="A61" s="9"/>
      <c r="B61" s="9"/>
      <c r="C61" s="5"/>
      <c r="D61" s="5"/>
      <c r="E61" s="5"/>
      <c r="F61" s="5"/>
      <c r="G61" s="5"/>
      <c r="H61" s="5"/>
      <c r="I61" s="5"/>
    </row>
    <row r="62" spans="1:9" x14ac:dyDescent="0.25">
      <c r="A62" s="9"/>
      <c r="B62" s="9"/>
      <c r="C62" s="5"/>
      <c r="D62" s="5"/>
      <c r="E62" s="5"/>
      <c r="F62" s="5"/>
      <c r="G62" s="5"/>
      <c r="H62" s="5"/>
      <c r="I62" s="5"/>
    </row>
    <row r="63" spans="1:9" x14ac:dyDescent="0.25">
      <c r="A63" s="9"/>
      <c r="B63" s="9"/>
      <c r="C63" s="5"/>
      <c r="D63" s="5"/>
      <c r="E63" s="5"/>
      <c r="F63" s="5"/>
      <c r="G63" s="5"/>
      <c r="H63" s="5"/>
      <c r="I63" s="5"/>
    </row>
    <row r="64" spans="1:9" x14ac:dyDescent="0.25">
      <c r="A64" s="9"/>
      <c r="B64" s="9"/>
      <c r="C64" s="5"/>
      <c r="D64" s="5"/>
      <c r="E64" s="5"/>
      <c r="F64" s="5"/>
      <c r="G64" s="5"/>
      <c r="H64" s="5"/>
      <c r="I64" s="5"/>
    </row>
    <row r="65" spans="1:9" x14ac:dyDescent="0.25">
      <c r="A65" s="9"/>
      <c r="B65" s="9"/>
      <c r="C65" s="5"/>
      <c r="D65" s="5"/>
      <c r="E65" s="5"/>
      <c r="F65" s="5"/>
      <c r="G65" s="5"/>
      <c r="H65" s="5"/>
      <c r="I65" s="5"/>
    </row>
    <row r="66" spans="1:9" x14ac:dyDescent="0.25">
      <c r="A66" s="9"/>
      <c r="B66" s="9"/>
      <c r="C66" s="5"/>
      <c r="D66" s="5"/>
      <c r="E66" s="5"/>
      <c r="F66" s="5"/>
      <c r="G66" s="5"/>
      <c r="H66" s="5"/>
      <c r="I66" s="5"/>
    </row>
    <row r="67" spans="1:9" x14ac:dyDescent="0.25">
      <c r="A67" s="9"/>
      <c r="B67" s="9"/>
      <c r="C67" s="5"/>
      <c r="D67" s="5"/>
      <c r="E67" s="5"/>
      <c r="F67" s="5"/>
      <c r="G67" s="5"/>
      <c r="H67" s="5"/>
      <c r="I67" s="5"/>
    </row>
    <row r="68" spans="1:9" x14ac:dyDescent="0.25">
      <c r="A68" s="9"/>
      <c r="B68" s="9"/>
      <c r="C68" s="5"/>
      <c r="D68" s="5"/>
      <c r="E68" s="5"/>
      <c r="F68" s="5"/>
      <c r="G68" s="5"/>
      <c r="H68" s="5"/>
      <c r="I68" s="5"/>
    </row>
    <row r="69" spans="1:9" x14ac:dyDescent="0.25">
      <c r="A69" s="9"/>
      <c r="B69" s="9"/>
      <c r="C69" s="5"/>
      <c r="D69" s="5"/>
      <c r="E69" s="5"/>
      <c r="F69" s="5"/>
      <c r="G69" s="5"/>
      <c r="H69" s="5"/>
      <c r="I69" s="5"/>
    </row>
    <row r="70" spans="1:9" x14ac:dyDescent="0.25">
      <c r="A70" s="9"/>
      <c r="B70" s="9"/>
      <c r="C70" s="5"/>
      <c r="D70" s="5"/>
      <c r="E70" s="5"/>
      <c r="F70" s="5"/>
      <c r="G70" s="5"/>
      <c r="H70" s="5"/>
      <c r="I70" s="5"/>
    </row>
    <row r="71" spans="1:9" x14ac:dyDescent="0.25">
      <c r="A71" s="9"/>
      <c r="B71" s="9"/>
      <c r="C71" s="5"/>
      <c r="D71" s="5"/>
      <c r="E71" s="5"/>
      <c r="F71" s="5"/>
      <c r="G71" s="5"/>
      <c r="H71" s="5"/>
      <c r="I71" s="5"/>
    </row>
    <row r="72" spans="1:9" x14ac:dyDescent="0.25">
      <c r="A72" s="9"/>
      <c r="B72" s="9"/>
      <c r="C72" s="5"/>
      <c r="D72" s="5"/>
      <c r="E72" s="5"/>
      <c r="F72" s="5"/>
      <c r="G72" s="5"/>
      <c r="H72" s="5"/>
      <c r="I72" s="5"/>
    </row>
    <row r="73" spans="1:9" x14ac:dyDescent="0.25">
      <c r="A73" s="9"/>
      <c r="B73" s="9"/>
      <c r="C73" s="5"/>
      <c r="D73" s="5"/>
      <c r="E73" s="5"/>
      <c r="F73" s="5"/>
      <c r="G73" s="5"/>
      <c r="H73" s="5"/>
      <c r="I73" s="5"/>
    </row>
    <row r="74" spans="1:9" x14ac:dyDescent="0.25">
      <c r="A74" s="9"/>
      <c r="B74" s="9"/>
      <c r="C74" s="5"/>
      <c r="D74" s="5"/>
      <c r="E74" s="5"/>
      <c r="F74" s="5"/>
      <c r="G74" s="5"/>
      <c r="H74" s="5"/>
      <c r="I74" s="5"/>
    </row>
    <row r="75" spans="1:9" x14ac:dyDescent="0.25">
      <c r="A75" s="9"/>
      <c r="B75" s="9"/>
      <c r="C75" s="5"/>
      <c r="D75" s="5"/>
      <c r="E75" s="5"/>
      <c r="F75" s="5"/>
      <c r="G75" s="5"/>
      <c r="H75" s="5"/>
      <c r="I75" s="5"/>
    </row>
    <row r="76" spans="1:9" x14ac:dyDescent="0.25">
      <c r="A76" s="9"/>
      <c r="B76" s="9"/>
      <c r="C76" s="5"/>
      <c r="D76" s="5"/>
      <c r="E76" s="5"/>
      <c r="F76" s="5"/>
      <c r="G76" s="5"/>
      <c r="H76" s="5"/>
      <c r="I76" s="5"/>
    </row>
    <row r="77" spans="1:9" x14ac:dyDescent="0.25">
      <c r="A77" s="9"/>
      <c r="B77" s="9"/>
      <c r="C77" s="5"/>
      <c r="D77" s="5"/>
      <c r="E77" s="5"/>
      <c r="F77" s="5"/>
      <c r="G77" s="5"/>
      <c r="H77" s="5"/>
      <c r="I77" s="5"/>
    </row>
    <row r="78" spans="1:9" x14ac:dyDescent="0.25">
      <c r="A78" s="9"/>
      <c r="B78" s="9"/>
      <c r="C78" s="5"/>
      <c r="D78" s="5"/>
      <c r="E78" s="5"/>
      <c r="F78" s="5"/>
      <c r="G78" s="5"/>
      <c r="H78" s="5"/>
      <c r="I78" s="5"/>
    </row>
    <row r="79" spans="1:9" x14ac:dyDescent="0.25">
      <c r="A79" s="9"/>
      <c r="B79" s="9"/>
      <c r="C79" s="5"/>
      <c r="D79" s="5"/>
      <c r="E79" s="5"/>
      <c r="F79" s="5"/>
      <c r="G79" s="5"/>
      <c r="H79" s="5"/>
      <c r="I79" s="5"/>
    </row>
    <row r="80" spans="1:9" x14ac:dyDescent="0.25">
      <c r="A80" s="9"/>
      <c r="B80" s="9"/>
      <c r="C80" s="5"/>
      <c r="D80" s="5"/>
      <c r="E80" s="5"/>
      <c r="F80" s="5"/>
      <c r="G80" s="5"/>
      <c r="H80" s="5"/>
      <c r="I80" s="5"/>
    </row>
    <row r="81" spans="1:9" x14ac:dyDescent="0.25">
      <c r="A81" s="9"/>
      <c r="B81" s="9"/>
      <c r="C81" s="5"/>
      <c r="D81" s="5"/>
      <c r="E81" s="5"/>
      <c r="F81" s="5"/>
      <c r="G81" s="5"/>
      <c r="H81" s="5"/>
      <c r="I81" s="5"/>
    </row>
    <row r="82" spans="1:9" x14ac:dyDescent="0.25">
      <c r="A82" s="9"/>
      <c r="B82" s="9"/>
      <c r="C82" s="5"/>
      <c r="D82" s="5"/>
      <c r="E82" s="5"/>
      <c r="F82" s="5"/>
      <c r="G82" s="5"/>
      <c r="H82" s="5"/>
      <c r="I82" s="5"/>
    </row>
    <row r="83" spans="1:9" x14ac:dyDescent="0.25">
      <c r="A83" s="9"/>
      <c r="B83" s="9"/>
      <c r="C83" s="5"/>
      <c r="D83" s="5"/>
      <c r="E83" s="5"/>
      <c r="F83" s="5"/>
      <c r="G83" s="5"/>
      <c r="H83" s="5"/>
      <c r="I83" s="5"/>
    </row>
    <row r="84" spans="1:9" x14ac:dyDescent="0.25">
      <c r="A84" s="9"/>
      <c r="B84" s="9"/>
      <c r="C84" s="5"/>
      <c r="D84" s="5"/>
      <c r="E84" s="5"/>
      <c r="F84" s="5"/>
      <c r="G84" s="5"/>
      <c r="H84" s="5"/>
      <c r="I84" s="5"/>
    </row>
    <row r="85" spans="1:9" x14ac:dyDescent="0.25">
      <c r="A85" s="9"/>
      <c r="B85" s="9"/>
      <c r="C85" s="5"/>
      <c r="D85" s="5"/>
      <c r="E85" s="5"/>
      <c r="F85" s="5"/>
      <c r="G85" s="5"/>
      <c r="H85" s="5"/>
      <c r="I85" s="5"/>
    </row>
    <row r="86" spans="1:9" x14ac:dyDescent="0.25">
      <c r="A86" s="9"/>
      <c r="B86" s="9"/>
      <c r="C86" s="5"/>
      <c r="D86" s="5"/>
      <c r="E86" s="5"/>
      <c r="F86" s="5"/>
      <c r="G86" s="5"/>
      <c r="H86" s="5"/>
      <c r="I86" s="5"/>
    </row>
    <row r="87" spans="1:9" x14ac:dyDescent="0.25">
      <c r="A87" s="9"/>
      <c r="B87" s="9"/>
      <c r="C87" s="5"/>
      <c r="D87" s="5"/>
      <c r="E87" s="5"/>
      <c r="F87" s="5"/>
      <c r="G87" s="5"/>
      <c r="H87" s="5"/>
      <c r="I87" s="5"/>
    </row>
    <row r="88" spans="1:9" x14ac:dyDescent="0.25">
      <c r="A88" s="9"/>
      <c r="B88" s="9"/>
      <c r="C88" s="5"/>
      <c r="D88" s="5"/>
      <c r="E88" s="5"/>
      <c r="F88" s="5"/>
      <c r="G88" s="5"/>
      <c r="H88" s="5"/>
      <c r="I88" s="5"/>
    </row>
    <row r="89" spans="1:9" x14ac:dyDescent="0.25">
      <c r="A89" s="9"/>
      <c r="B89" s="9"/>
      <c r="C89" s="5"/>
      <c r="D89" s="5"/>
      <c r="E89" s="5"/>
      <c r="F89" s="5"/>
      <c r="G89" s="5"/>
      <c r="H89" s="5"/>
      <c r="I89" s="5"/>
    </row>
    <row r="90" spans="1:9" x14ac:dyDescent="0.25">
      <c r="A90" s="9"/>
      <c r="B90" s="9"/>
      <c r="C90" s="5"/>
      <c r="D90" s="5"/>
      <c r="E90" s="5"/>
      <c r="F90" s="5"/>
      <c r="G90" s="5"/>
      <c r="H90" s="5"/>
      <c r="I90" s="5"/>
    </row>
    <row r="91" spans="1:9" x14ac:dyDescent="0.25">
      <c r="A91" s="9"/>
      <c r="B91" s="9"/>
      <c r="C91" s="5"/>
      <c r="D91" s="5"/>
      <c r="E91" s="5"/>
      <c r="F91" s="5"/>
      <c r="G91" s="5"/>
      <c r="H91" s="5"/>
      <c r="I91" s="5"/>
    </row>
    <row r="92" spans="1:9" x14ac:dyDescent="0.25">
      <c r="A92" s="9"/>
      <c r="B92" s="9"/>
      <c r="C92" s="5"/>
      <c r="D92" s="5"/>
      <c r="E92" s="5"/>
      <c r="F92" s="5"/>
      <c r="G92" s="5"/>
      <c r="H92" s="5"/>
      <c r="I92" s="5"/>
    </row>
    <row r="93" spans="1:9" x14ac:dyDescent="0.25">
      <c r="A93" s="9"/>
      <c r="B93" s="9"/>
      <c r="C93" s="5"/>
      <c r="D93" s="5"/>
      <c r="E93" s="5"/>
      <c r="F93" s="5"/>
      <c r="G93" s="5"/>
      <c r="H93" s="5"/>
      <c r="I93" s="5"/>
    </row>
    <row r="94" spans="1:9" x14ac:dyDescent="0.25">
      <c r="A94" s="9"/>
      <c r="B94" s="9"/>
      <c r="C94" s="5"/>
      <c r="D94" s="5"/>
      <c r="E94" s="5"/>
      <c r="F94" s="5"/>
      <c r="G94" s="5"/>
      <c r="H94" s="5"/>
      <c r="I94" s="5"/>
    </row>
    <row r="95" spans="1:9" x14ac:dyDescent="0.25">
      <c r="A95" s="9"/>
      <c r="B95" s="9"/>
      <c r="C95" s="5"/>
      <c r="D95" s="5"/>
      <c r="E95" s="5"/>
      <c r="F95" s="5"/>
      <c r="G95" s="5"/>
      <c r="H95" s="5"/>
      <c r="I95" s="5"/>
    </row>
    <row r="96" spans="1:9" x14ac:dyDescent="0.25">
      <c r="A96" s="9"/>
      <c r="B96" s="9"/>
      <c r="C96" s="5"/>
      <c r="D96" s="5"/>
      <c r="E96" s="5"/>
      <c r="F96" s="5"/>
      <c r="G96" s="5"/>
      <c r="H96" s="5"/>
      <c r="I96" s="5"/>
    </row>
    <row r="97" spans="1:9" x14ac:dyDescent="0.25">
      <c r="A97" s="9"/>
      <c r="B97" s="9"/>
      <c r="C97" s="5"/>
      <c r="D97" s="5"/>
      <c r="E97" s="5"/>
      <c r="F97" s="5"/>
      <c r="G97" s="5"/>
      <c r="H97" s="5"/>
      <c r="I97" s="5"/>
    </row>
    <row r="98" spans="1:9" x14ac:dyDescent="0.25">
      <c r="A98" s="9"/>
      <c r="B98" s="9"/>
      <c r="C98" s="5"/>
      <c r="D98" s="5"/>
      <c r="E98" s="5"/>
      <c r="F98" s="5"/>
      <c r="G98" s="5"/>
      <c r="H98" s="5"/>
      <c r="I98" s="5"/>
    </row>
    <row r="99" spans="1:9" x14ac:dyDescent="0.25">
      <c r="A99" s="9"/>
      <c r="B99" s="9"/>
      <c r="C99" s="5"/>
      <c r="D99" s="5"/>
      <c r="E99" s="5"/>
      <c r="F99" s="5"/>
      <c r="G99" s="5"/>
      <c r="H99" s="5"/>
      <c r="I99" s="5"/>
    </row>
    <row r="100" spans="1:9" x14ac:dyDescent="0.25">
      <c r="A100" s="9"/>
      <c r="B100" s="9"/>
      <c r="C100" s="5"/>
      <c r="D100" s="5"/>
      <c r="E100" s="5"/>
      <c r="F100" s="5"/>
      <c r="G100" s="5"/>
      <c r="H100" s="5"/>
      <c r="I100" s="5"/>
    </row>
  </sheetData>
  <sheetProtection algorithmName="SHA-512" hashValue="OZnsS0sD+iGJ88e4yqcIQisJSL4V32kPmz5czyk5Y9mjDq1FsWiUvVbexPWrMeYTqf6W776IKOSFTivBE4Sdfw==" saltValue="PNB5YPKfrB/DfG4w4ER0r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U87"/>
  <sheetViews>
    <sheetView zoomScaleNormal="100" zoomScaleSheetLayoutView="100" workbookViewId="0">
      <selection activeCell="H12" sqref="H1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83</v>
      </c>
      <c r="B1" s="113"/>
      <c r="C1" s="11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25">
      <c r="A2" s="86"/>
      <c r="B2" s="89" t="s">
        <v>47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2">
        <v>2</v>
      </c>
      <c r="B4" s="12" t="s">
        <v>32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34</v>
      </c>
      <c r="C5" s="3" t="s">
        <v>37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18.75" x14ac:dyDescent="0.3">
      <c r="A6" s="63"/>
      <c r="B6" s="69" t="s">
        <v>51</v>
      </c>
      <c r="C6" s="8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s="85"/>
      <c r="B7" s="4" t="s">
        <v>48</v>
      </c>
      <c r="C7" s="8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85"/>
      <c r="B8" s="6" t="s">
        <v>2</v>
      </c>
      <c r="C8" s="6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s="85"/>
      <c r="B9" s="6" t="s">
        <v>49</v>
      </c>
      <c r="C9" s="6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85"/>
      <c r="B10" s="6" t="s">
        <v>23</v>
      </c>
      <c r="C10" s="67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8.75" x14ac:dyDescent="0.3">
      <c r="A11" s="63"/>
      <c r="B11" s="6" t="s">
        <v>50</v>
      </c>
      <c r="C11" s="57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13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26"/>
      <c r="B14" s="2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13"/>
      <c r="B18" s="13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</sheetData>
  <sheetProtection algorithmName="SHA-512" hashValue="rj7RO/evUjGEG5GN1DOgh1lLm6fj1nVeWUghxCZ+n0x4Y2Sy4ny7QdpI8bl1nP1Nd8XSmg84Xwq/4o39mLxMpw==" saltValue="hls5+DkrtrP0noaNb0zuc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K16" sqref="K16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44</v>
      </c>
      <c r="B1" s="113"/>
      <c r="C1" s="11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6"/>
      <c r="B2" s="89" t="s">
        <v>47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62">
        <v>2</v>
      </c>
      <c r="B4" s="12" t="s">
        <v>26</v>
      </c>
      <c r="C4" s="21" t="s">
        <v>95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69</v>
      </c>
      <c r="C5" s="3" t="s">
        <v>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2">
        <v>4</v>
      </c>
      <c r="B6" s="12" t="s">
        <v>32</v>
      </c>
      <c r="C6" s="3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2">
        <v>5</v>
      </c>
      <c r="B7" s="12" t="s">
        <v>34</v>
      </c>
      <c r="C7" s="3" t="s">
        <v>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63"/>
      <c r="B8" s="64" t="s">
        <v>51</v>
      </c>
      <c r="C8" s="8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85"/>
      <c r="B9" s="4" t="s">
        <v>48</v>
      </c>
      <c r="C9" s="7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5"/>
      <c r="B10" s="6" t="s">
        <v>2</v>
      </c>
      <c r="C10" s="67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5"/>
      <c r="B11" s="6" t="s">
        <v>49</v>
      </c>
      <c r="C11" s="68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5"/>
      <c r="B12" s="6" t="s">
        <v>23</v>
      </c>
      <c r="C12" s="67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3"/>
      <c r="B13" s="6" t="s">
        <v>50</v>
      </c>
      <c r="C13" s="57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6"/>
      <c r="B16" s="2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oiE7nvCXR4x+uP60R58SPYU/Ik6A2+MQomWjks0r5hRSQpC1+kNB9GtfIzTkc/5RptaYFEjllQ4XP62fbxuBcw==" saltValue="Mo9Nbbv8LdLcFAvD8CsYt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J16" sqref="J16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2" t="s">
        <v>71</v>
      </c>
      <c r="B1" s="113"/>
      <c r="C1" s="11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6"/>
      <c r="B2" s="89" t="s">
        <v>47</v>
      </c>
      <c r="C2" s="90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2">
        <v>1</v>
      </c>
      <c r="B3" s="12" t="s">
        <v>33</v>
      </c>
      <c r="C3" s="3" t="s">
        <v>132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2">
        <v>2</v>
      </c>
      <c r="B4" s="12" t="s">
        <v>26</v>
      </c>
      <c r="C4" s="3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2">
        <v>3</v>
      </c>
      <c r="B5" s="12" t="s">
        <v>69</v>
      </c>
      <c r="C5" s="3" t="s">
        <v>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2">
        <v>4</v>
      </c>
      <c r="B6" s="12" t="s">
        <v>36</v>
      </c>
      <c r="C6" s="3" t="s">
        <v>43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2">
        <v>5</v>
      </c>
      <c r="B7" s="12" t="s">
        <v>32</v>
      </c>
      <c r="C7" s="3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2">
        <v>6</v>
      </c>
      <c r="B8" s="12" t="s">
        <v>34</v>
      </c>
      <c r="C8" s="3" t="s">
        <v>37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3"/>
      <c r="B9" s="64" t="s">
        <v>51</v>
      </c>
      <c r="C9" s="8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5"/>
      <c r="B10" s="4" t="s">
        <v>48</v>
      </c>
      <c r="C10" s="7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5"/>
      <c r="B11" s="6" t="s">
        <v>2</v>
      </c>
      <c r="C11" s="67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5"/>
      <c r="B12" s="6" t="s">
        <v>49</v>
      </c>
      <c r="C12" s="68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85"/>
      <c r="B13" s="6" t="s">
        <v>23</v>
      </c>
      <c r="C13" s="6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3"/>
      <c r="B14" s="6" t="s">
        <v>50</v>
      </c>
      <c r="C14" s="57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k19rVeufUnBfpWSVIZ6eqlYq0+yEr2CFFtrveJD9X+iLV9tCQzl/2ovK1jSa6ofrBTw2Ua25cR8RIeDnOu5iRw==" saltValue="nqi+BZbcY+8oPQHOXRseK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 codeName="Blad10">
    <tabColor rgb="FFC2E76B"/>
  </sheetPr>
  <dimension ref="A1:IG94"/>
  <sheetViews>
    <sheetView workbookViewId="0">
      <selection activeCell="G15" sqref="G15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12" t="s">
        <v>96</v>
      </c>
      <c r="B1" s="113"/>
      <c r="C1" s="114"/>
    </row>
    <row r="2" spans="1:3" x14ac:dyDescent="0.25">
      <c r="A2" s="86"/>
      <c r="B2" s="89" t="s">
        <v>47</v>
      </c>
      <c r="C2" s="90" t="s">
        <v>0</v>
      </c>
    </row>
    <row r="3" spans="1:3" x14ac:dyDescent="0.25">
      <c r="A3" s="62">
        <v>1</v>
      </c>
      <c r="B3" s="12" t="s">
        <v>33</v>
      </c>
      <c r="C3" s="3" t="s">
        <v>132</v>
      </c>
    </row>
    <row r="4" spans="1:3" x14ac:dyDescent="0.25">
      <c r="A4" s="62">
        <v>2</v>
      </c>
      <c r="B4" s="12" t="s">
        <v>97</v>
      </c>
      <c r="C4" s="3" t="s">
        <v>133</v>
      </c>
    </row>
    <row r="5" spans="1:3" x14ac:dyDescent="0.25">
      <c r="A5" s="62">
        <v>3</v>
      </c>
      <c r="B5" s="12" t="s">
        <v>98</v>
      </c>
      <c r="C5" s="3" t="s">
        <v>125</v>
      </c>
    </row>
    <row r="6" spans="1:3" x14ac:dyDescent="0.25">
      <c r="A6" s="62">
        <v>4</v>
      </c>
      <c r="B6" s="12" t="s">
        <v>99</v>
      </c>
      <c r="C6" s="3" t="s">
        <v>134</v>
      </c>
    </row>
    <row r="7" spans="1:3" x14ac:dyDescent="0.25">
      <c r="A7" s="62">
        <v>5</v>
      </c>
      <c r="B7" s="12" t="s">
        <v>100</v>
      </c>
      <c r="C7" s="3" t="s">
        <v>135</v>
      </c>
    </row>
    <row r="8" spans="1:3" x14ac:dyDescent="0.25">
      <c r="A8" s="62">
        <v>6</v>
      </c>
      <c r="B8" s="12" t="s">
        <v>136</v>
      </c>
      <c r="C8" s="3" t="s">
        <v>137</v>
      </c>
    </row>
    <row r="9" spans="1:3" x14ac:dyDescent="0.25">
      <c r="A9" s="62">
        <v>7</v>
      </c>
      <c r="B9" s="12" t="s">
        <v>101</v>
      </c>
      <c r="C9" s="3" t="s">
        <v>102</v>
      </c>
    </row>
    <row r="10" spans="1:3" ht="18.75" x14ac:dyDescent="0.3">
      <c r="A10" s="63"/>
      <c r="B10" s="64" t="s">
        <v>51</v>
      </c>
      <c r="C10" s="84"/>
    </row>
    <row r="11" spans="1:3" x14ac:dyDescent="0.25">
      <c r="A11" s="85"/>
      <c r="B11" s="4" t="s">
        <v>48</v>
      </c>
      <c r="C11" s="70"/>
    </row>
    <row r="12" spans="1:3" x14ac:dyDescent="0.25">
      <c r="A12" s="85"/>
      <c r="B12" s="6" t="s">
        <v>2</v>
      </c>
      <c r="C12" s="67"/>
    </row>
    <row r="13" spans="1:3" x14ac:dyDescent="0.25">
      <c r="A13" s="85"/>
      <c r="B13" s="6" t="s">
        <v>49</v>
      </c>
      <c r="C13" s="68"/>
    </row>
    <row r="14" spans="1:3" ht="18.75" x14ac:dyDescent="0.3">
      <c r="A14" s="63"/>
      <c r="B14" s="6" t="s">
        <v>50</v>
      </c>
      <c r="C14" s="78">
        <f>(C12*C13)+C12</f>
        <v>0</v>
      </c>
    </row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</sheetData>
  <sheetProtection algorithmName="SHA-512" hashValue="MEx8XU9/NKe5ZihFQtDULtS0UH/899e+CMO0xcRItPkx4djcGJgPuKl0KaQKrR0OGU4sSqteEiskLw8HMIKhCA==" saltValue="XoF5q18HAgLU9LdYpC5Y9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7</vt:i4>
      </vt:variant>
    </vt:vector>
  </HeadingPairs>
  <TitlesOfParts>
    <vt:vector size="20" baseType="lpstr">
      <vt:lpstr>Basisgegevens </vt:lpstr>
      <vt:lpstr>Totaalblad</vt:lpstr>
      <vt:lpstr>1. Touchscreen 75 inch</vt:lpstr>
      <vt:lpstr>2. Touchscreen 65 inch </vt:lpstr>
      <vt:lpstr>3,. Touchscreen 86 inch</vt:lpstr>
      <vt:lpstr>4. Wandmontage</vt:lpstr>
      <vt:lpstr>5. Muurlift</vt:lpstr>
      <vt:lpstr>6. Verrijdbaar onderstel</vt:lpstr>
      <vt:lpstr>7. OPS - PC Module</vt:lpstr>
      <vt:lpstr>8. Soundbar</vt:lpstr>
      <vt:lpstr>9. Uurtarieven</vt:lpstr>
      <vt:lpstr>10. Accessoires</vt:lpstr>
      <vt:lpstr>11. Beheer MDM</vt:lpstr>
      <vt:lpstr>'1. Touchscreen 75 inch'!Afdrukbereik</vt:lpstr>
      <vt:lpstr>'2. Touchscreen 65 inch '!Afdrukbereik</vt:lpstr>
      <vt:lpstr>'3,. Touchscreen 86 inch'!Afdrukbereik</vt:lpstr>
      <vt:lpstr>'4. Wandmontage'!Afdrukbereik</vt:lpstr>
      <vt:lpstr>'5. Muurlift'!Afdrukbereik</vt:lpstr>
      <vt:lpstr>'6.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Vincent Noordhof</cp:lastModifiedBy>
  <cp:lastPrinted>2017-06-20T14:01:24Z</cp:lastPrinted>
  <dcterms:created xsi:type="dcterms:W3CDTF">2016-06-24T08:43:48Z</dcterms:created>
  <dcterms:modified xsi:type="dcterms:W3CDTF">2023-05-01T12:29:13Z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