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evesbv.sharepoint.com/teams/BUZuidNIC/Gedeelde documenten/General/04 Projecten/Projecten 2023 Zuid/Kerkrade_diverse projecten/Personeelsinformatiesysteem/4. Nota van Inlichtingen/EG Check NvI II - Gideon/Publicatie/"/>
    </mc:Choice>
  </mc:AlternateContent>
  <xr:revisionPtr revIDLastSave="318" documentId="8_{DA961ACF-7D5D-4542-B537-61830A8A69DC}" xr6:coauthVersionLast="47" xr6:coauthVersionMax="47" xr10:uidLastSave="{CDB0B07E-F3A7-4E2C-A77E-C88EEB1A24BA}"/>
  <bookViews>
    <workbookView xWindow="-108" yWindow="-108" windowWidth="23256" windowHeight="12576" xr2:uid="{A5209BBB-8ABA-407B-8E03-1447E3752B52}"/>
  </bookViews>
  <sheets>
    <sheet name="Prijzenblad (invu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76" i="1" l="1"/>
  <c r="E48" i="1"/>
  <c r="E43" i="1"/>
  <c r="E65" i="1"/>
  <c r="E64" i="1"/>
  <c r="E63" i="1"/>
  <c r="E62" i="1"/>
  <c r="E61" i="1"/>
  <c r="E60" i="1"/>
  <c r="E59" i="1"/>
  <c r="E58" i="1"/>
  <c r="E57" i="1"/>
  <c r="E56" i="1"/>
  <c r="E55" i="1"/>
  <c r="E53" i="1"/>
  <c r="E52" i="1"/>
  <c r="E51" i="1"/>
  <c r="E50" i="1"/>
  <c r="E66" i="1" s="1"/>
  <c r="E49" i="1"/>
  <c r="E42" i="1"/>
  <c r="E41" i="1"/>
  <c r="E40" i="1"/>
  <c r="E39" i="1"/>
  <c r="E38" i="1"/>
  <c r="E37" i="1"/>
  <c r="E36" i="1"/>
  <c r="E30" i="1"/>
  <c r="E27" i="1"/>
  <c r="E26" i="1"/>
  <c r="E28" i="1" s="1"/>
  <c r="E31" i="1" s="1"/>
  <c r="E16" i="1"/>
  <c r="E44" i="1" l="1"/>
  <c r="E78" i="1" s="1"/>
</calcChain>
</file>

<file path=xl/sharedStrings.xml><?xml version="1.0" encoding="utf-8"?>
<sst xmlns="http://schemas.openxmlformats.org/spreadsheetml/2006/main" count="94" uniqueCount="85">
  <si>
    <t xml:space="preserve">Prijscomponenten </t>
  </si>
  <si>
    <t>De Oplossing</t>
  </si>
  <si>
    <t>Oplossing</t>
  </si>
  <si>
    <t>Totaal</t>
  </si>
  <si>
    <t>Koppelingen</t>
  </si>
  <si>
    <t>Koppeling</t>
  </si>
  <si>
    <t>Eenmalig</t>
  </si>
  <si>
    <t>Jaarlijks</t>
  </si>
  <si>
    <t>Microsoft Office 365</t>
  </si>
  <si>
    <t>Gegevensuitwisseling met UWV</t>
  </si>
  <si>
    <t>Gegevensuitwisseling met Belastingdienst</t>
  </si>
  <si>
    <t>Wensen:</t>
  </si>
  <si>
    <t>Trainingen</t>
  </si>
  <si>
    <t>Trainingen (incl. documentatie)</t>
  </si>
  <si>
    <t>Prijs per trainee</t>
  </si>
  <si>
    <t>Rol</t>
  </si>
  <si>
    <t>Uurtarief</t>
  </si>
  <si>
    <t xml:space="preserve">Projectleider </t>
  </si>
  <si>
    <t>Trainer</t>
  </si>
  <si>
    <t>Training professionals</t>
  </si>
  <si>
    <t xml:space="preserve">Personeelsinformatie systeem </t>
  </si>
  <si>
    <t>Salarisadministratie</t>
  </si>
  <si>
    <t>ESS/MSS</t>
  </si>
  <si>
    <t>Rapportagetool-BI-Tool</t>
  </si>
  <si>
    <t xml:space="preserve">Trainingen (incl. documentatie) voor functioneel beheer voor het volgende aantal beheerders
</t>
  </si>
  <si>
    <t xml:space="preserve">Aantal medewerkers in loondienst
</t>
  </si>
  <si>
    <t xml:space="preserve">Aantal medewerkers personeel niet in loondienst
</t>
  </si>
  <si>
    <t>Aantal te ondertekenen documenten per jaar</t>
  </si>
  <si>
    <t>Bijkomende kosten zoals gebruik App</t>
  </si>
  <si>
    <t>Signing Service</t>
  </si>
  <si>
    <t>Topdesk</t>
  </si>
  <si>
    <t>Power BI/Tableau</t>
  </si>
  <si>
    <t>Unit4 Financials/CODA</t>
  </si>
  <si>
    <t>Arbodienst</t>
  </si>
  <si>
    <t>DMS Corsa/Liber</t>
  </si>
  <si>
    <t>Pardon-salaris</t>
  </si>
  <si>
    <t>Technisch consultant of Senior Consultant</t>
  </si>
  <si>
    <t>Functioneel consultant/ Consultant</t>
  </si>
  <si>
    <t>Trainee/Junior Consultant</t>
  </si>
  <si>
    <t>Adviseur / architect/Ontwikkelaar</t>
  </si>
  <si>
    <t>Maximale uurtarieven</t>
  </si>
  <si>
    <t>Bijlage 3 Prijzenblad</t>
  </si>
  <si>
    <t>Omschrijving</t>
  </si>
  <si>
    <t xml:space="preserve">Ondersteuning/Consultancy gedurende de looptijd (in uren) 
</t>
  </si>
  <si>
    <t>Jaarlijkse licentieprijs</t>
  </si>
  <si>
    <t>Subtotaal Koppelingen</t>
  </si>
  <si>
    <t>Subtotaal Oplossing</t>
  </si>
  <si>
    <t>Subtotaal Trainingen</t>
  </si>
  <si>
    <t>Functioneel beheerders (3 functioneel beheerder)</t>
  </si>
  <si>
    <t>Professionals P&amp;O medewerkers (21 medewerkers)</t>
  </si>
  <si>
    <t>De prijzen per gebruiker excl. BTW omvat de kosten voor de volledige training op locatie van aanbestedende dienst.</t>
  </si>
  <si>
    <t>Subtotaal Ondersteuning/consultancy</t>
  </si>
  <si>
    <t>Ondertekening namens inschrijver</t>
  </si>
  <si>
    <t>Naam:</t>
  </si>
  <si>
    <t>Functie:</t>
  </si>
  <si>
    <t>Onderneming:</t>
  </si>
  <si>
    <t>Handtekening:</t>
  </si>
  <si>
    <t xml:space="preserve">Plaats en datum: </t>
  </si>
  <si>
    <t xml:space="preserve">Implementatie </t>
  </si>
  <si>
    <t>Eenmalige kosten koppeling</t>
  </si>
  <si>
    <t xml:space="preserve">Projectkosten implementatie </t>
  </si>
  <si>
    <t xml:space="preserve">Totaal kosten implementatie </t>
  </si>
  <si>
    <t>&lt;Aanvullende kosten&gt;</t>
  </si>
  <si>
    <t>De eenmalige prijs excl. BTW omvat de eenmalige kosten voor afname inclusief de installatie en configuratie van de door u aangeboden Oplossing (incl. alle eventuele add-ons, additionele applicatie(module)s en (configuratie)tools, etc.) waaronder de eenmalige kosten voor de implementatie van de koppelingen, trainingen en projectkosten van het persooneelinformatiesysteem en salarisverwerking. Er mogen geen separate kosten (denk aan hostingkosten) gefactureerd worden voor livegang per 1 januari 2024. Dergelijke kosten dienen opgenomen te zijn in de projectkosten implementatie.</t>
  </si>
  <si>
    <t>Gegevensuitwisseling met ABP/APG</t>
  </si>
  <si>
    <t>BNG (Bank)</t>
  </si>
  <si>
    <t>ASR Loyalis</t>
  </si>
  <si>
    <t>Zorgverzekeraars</t>
  </si>
  <si>
    <t>Totaal jaarlijkse kosten</t>
  </si>
  <si>
    <t>Ondersteuning/Consultancy gedurende de looptijd na oplevering</t>
  </si>
  <si>
    <t>Totale projectkosten implementatie (excl. eenmalige kosten koppelingen en trainingen)</t>
  </si>
  <si>
    <t>Afname van de Oplossing voor een periode van 8+4+4 jaren</t>
  </si>
  <si>
    <t>Afname van de vereiste koppelingen voor een periode van 8+4+4 jaren</t>
  </si>
  <si>
    <t>Intranet/CMS</t>
  </si>
  <si>
    <t>De eerder genoemde prijzen voor de oplossing, koppelingen en trainingen zijn inclusief de hierbij benodigde uren.
Geef hieronder de uurtarieven op voor eventuele aanvullende opdrachten welke niet vallen onder de huidige uitvraag. De aanbestedende dienst verwacht 640 uur in de komende jaren benodigd te hebben als aanvullende ondersteuning. 
Uurtarieven excl. BTW zijn inclusief eventuele reis- en verblijfkosten.</t>
  </si>
  <si>
    <t>Inschrijfprijs (totale kosten gehele looptijd (TCU))</t>
  </si>
  <si>
    <t>Ten behoeve van de aanbesteding voor een personeelsinformatiesysteem en salarispakket voor de gemeente Kerkrade, gemeente Vaals en Zorg- en Veiligheidshuis met kenmerk 5635/LH.</t>
  </si>
  <si>
    <t>De berekening van de prijs (P) excl. BTW zal plaatsvinden op basis van de volgende uitgangspunten:
Een sitelicentie voor de volledige Oplossing. Met oplossing wordt het volledige systeem/applicatie bedoeld, zoals opgenomen in de gestelde eisen.</t>
  </si>
  <si>
    <t xml:space="preserve">De opgegeven prijzen (in het prijssjabloon) zullen bij elkaar worden opgeteld, waarna het totaal van de opgegeven prijzen zal worden gehanteerd als de inschrijfprijs (Cel E77).   </t>
  </si>
  <si>
    <t>De jaarlijkse prijs excl. BTW omvat gebruik, onderhoud en ondersteuning per jaar vanaf livegang datum 1 januari 2024.
U maakt in uw prijsopgave onderscheid naar de kosten voor het registreren (en verlonen) van de PIL en het registreren van de PNIL.  
Tevens wordt de meerprijs gevraagd per 10 licenties.</t>
  </si>
  <si>
    <t xml:space="preserve">Inschrijver dient de gele velden in de vullen.
Alle vermelden prijzen en tarieven dienen gesteld te zijn in euro's, exclusief BTW.
De prijzen worden aangeboden in 2 decimalen.
In uw prijsopbouw biedt u ook de toezegging uit de wensenlijst en de toezegging uit uw plan van aanpak aan in de eenmalige en jaarlijkse prijzen.    
Indien onderdeel een waarde (€) van 0 heeft, dient dit onderbouwd toegelicht te worden bij opmerkingen.        </t>
  </si>
  <si>
    <t>Opmerking</t>
  </si>
  <si>
    <t>Meerkosten 200 exta licenties (PNIL gebruikers)</t>
  </si>
  <si>
    <t>Meerkosten 10 extra licenties (PIL gebruikers)</t>
  </si>
  <si>
    <r>
      <t>De eenmalige prijs excl. BTW omvat de eenmalige kosten voor afname</t>
    </r>
    <r>
      <rPr>
        <b/>
        <sz val="10"/>
        <rFont val="Calibri"/>
        <family val="2"/>
        <scheme val="minor"/>
      </rPr>
      <t xml:space="preserve"> inclusief de kosten</t>
    </r>
    <r>
      <rPr>
        <sz val="10"/>
        <rFont val="Calibri"/>
        <family val="2"/>
        <scheme val="minor"/>
      </rPr>
      <t xml:space="preserve"> voor de leverende applicatie (eventuele ontwikkeling), installatie en configuratie van de voor uw oplossing noodzakelijke koppelingen (incl. alle eventuele add-ons, additionele applicatie(module)s en conversie en configuratie tools, etc.).     
U dient hier zelf de koppelingen aan toe te voegen die benodigd zijn voor uw oplossing, op basis van het programma van eisen (bijlage 4) en de beantwoording van  de wensen (bijlage 4 en subgunningscriterium K1).  
Het later toevoegen van koppelingen die, op basis van het programma van eisen noodzakelijk zijn, die u nu niet opneemt, zijn voor uw eigen risico en voor uw kosten.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</si>
</sst>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2"/>
      <name val="Calibri"/>
      <family val="2"/>
      <scheme val="minor"/>
    </font>
    <font>
      <sz val="9"/>
      <name val="Calibri"/>
      <family val="2"/>
      <scheme val="minor"/>
    </font>
    <font>
      <b/>
      <sz val="9"/>
      <color theme="0"/>
      <name val="Calibri"/>
      <family val="2"/>
      <scheme val="minor"/>
    </font>
    <font>
      <sz val="9"/>
      <color theme="0"/>
      <name val="Calibri"/>
      <family val="2"/>
      <scheme val="minor"/>
    </font>
    <font>
      <b/>
      <sz val="22"/>
      <name val="Calibri"/>
      <family val="2"/>
      <scheme val="minor"/>
    </font>
    <font>
      <b/>
      <sz val="14"/>
      <color theme="0"/>
      <name val="Calibri"/>
      <family val="2"/>
      <scheme val="minor"/>
    </font>
    <font>
      <b/>
      <sz val="14"/>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18">
    <border>
      <left/>
      <right/>
      <top/>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25">
    <xf numFmtId="0" fontId="0" fillId="0" borderId="0" xfId="0"/>
    <xf numFmtId="0" fontId="4" fillId="0" borderId="0" xfId="0" applyFont="1" applyAlignment="1">
      <alignment wrapText="1"/>
    </xf>
    <xf numFmtId="0" fontId="4" fillId="0" borderId="0" xfId="0" applyFont="1"/>
    <xf numFmtId="0" fontId="5" fillId="0" borderId="0" xfId="0" applyFont="1"/>
    <xf numFmtId="0" fontId="0" fillId="7" borderId="1" xfId="0" applyFill="1" applyBorder="1"/>
    <xf numFmtId="0" fontId="0" fillId="7" borderId="1" xfId="0" applyFill="1" applyBorder="1" applyAlignment="1">
      <alignment vertical="top"/>
    </xf>
    <xf numFmtId="0" fontId="0" fillId="7" borderId="3" xfId="0" applyFill="1" applyBorder="1"/>
    <xf numFmtId="0" fontId="0" fillId="5" borderId="0" xfId="0" applyFill="1"/>
    <xf numFmtId="0" fontId="7" fillId="5" borderId="0" xfId="0" applyFont="1" applyFill="1" applyAlignment="1">
      <alignment vertical="center" wrapText="1"/>
    </xf>
    <xf numFmtId="0" fontId="6" fillId="5" borderId="0" xfId="0" applyFont="1" applyFill="1"/>
    <xf numFmtId="44" fontId="6" fillId="5" borderId="0" xfId="1" applyFont="1" applyFill="1" applyBorder="1"/>
    <xf numFmtId="0" fontId="11" fillId="0" borderId="8" xfId="0" applyFont="1" applyBorder="1" applyAlignment="1">
      <alignment horizontal="left" vertical="top" wrapText="1"/>
    </xf>
    <xf numFmtId="0" fontId="11" fillId="0" borderId="0" xfId="0" applyFont="1" applyAlignment="1">
      <alignment horizontal="left" vertical="top" wrapText="1"/>
    </xf>
    <xf numFmtId="164" fontId="5" fillId="6" borderId="2" xfId="0" applyNumberFormat="1" applyFont="1" applyFill="1" applyBorder="1" applyProtection="1">
      <protection locked="0"/>
    </xf>
    <xf numFmtId="164" fontId="5" fillId="6" borderId="4" xfId="0" applyNumberFormat="1" applyFont="1" applyFill="1" applyBorder="1" applyProtection="1">
      <protection locked="0"/>
    </xf>
    <xf numFmtId="0" fontId="0" fillId="0" borderId="12" xfId="0" applyBorder="1"/>
    <xf numFmtId="0" fontId="0" fillId="0" borderId="9" xfId="0" applyBorder="1"/>
    <xf numFmtId="0" fontId="13" fillId="3" borderId="9" xfId="0" applyFont="1" applyFill="1" applyBorder="1" applyAlignment="1">
      <alignment vertical="top" wrapText="1"/>
    </xf>
    <xf numFmtId="0" fontId="13" fillId="3" borderId="9" xfId="0" applyFont="1" applyFill="1" applyBorder="1" applyAlignment="1">
      <alignment horizontal="right" vertical="top" wrapText="1"/>
    </xf>
    <xf numFmtId="0" fontId="9" fillId="2" borderId="17" xfId="0" applyFont="1" applyFill="1" applyBorder="1" applyAlignment="1">
      <alignment horizontal="left"/>
    </xf>
    <xf numFmtId="0" fontId="12" fillId="3" borderId="9" xfId="0" applyFont="1" applyFill="1" applyBorder="1" applyAlignment="1">
      <alignment horizontal="left"/>
    </xf>
    <xf numFmtId="44" fontId="11" fillId="0" borderId="0" xfId="1" applyFont="1" applyFill="1" applyBorder="1" applyAlignment="1">
      <alignment horizontal="right"/>
    </xf>
    <xf numFmtId="44" fontId="11" fillId="5" borderId="0" xfId="1" applyFont="1" applyFill="1" applyBorder="1" applyAlignment="1">
      <alignment horizontal="right" wrapText="1"/>
    </xf>
    <xf numFmtId="44" fontId="11" fillId="6" borderId="9" xfId="1" applyFont="1" applyFill="1" applyBorder="1" applyProtection="1">
      <protection locked="0"/>
    </xf>
    <xf numFmtId="0" fontId="13" fillId="3" borderId="9" xfId="0" applyFont="1" applyFill="1" applyBorder="1" applyAlignment="1">
      <alignment horizontal="left"/>
    </xf>
    <xf numFmtId="0" fontId="12" fillId="4" borderId="0" xfId="0" applyFont="1" applyFill="1" applyAlignment="1">
      <alignment horizontal="center" vertical="center" wrapText="1"/>
    </xf>
    <xf numFmtId="0" fontId="12" fillId="4" borderId="9" xfId="0" applyFont="1" applyFill="1" applyBorder="1" applyAlignment="1">
      <alignment horizontal="left" vertical="center" wrapText="1"/>
    </xf>
    <xf numFmtId="44" fontId="11" fillId="6" borderId="0" xfId="1" applyFont="1" applyFill="1" applyBorder="1" applyProtection="1">
      <protection locked="0"/>
    </xf>
    <xf numFmtId="44" fontId="11" fillId="0" borderId="0" xfId="1" applyFont="1" applyFill="1" applyBorder="1"/>
    <xf numFmtId="44" fontId="12" fillId="0" borderId="0" xfId="1" applyFont="1" applyFill="1" applyBorder="1"/>
    <xf numFmtId="0" fontId="12" fillId="0" borderId="9" xfId="0" applyFont="1" applyBorder="1" applyAlignment="1">
      <alignment horizontal="left" wrapText="1"/>
    </xf>
    <xf numFmtId="44" fontId="12" fillId="0" borderId="14" xfId="1" applyFont="1" applyFill="1" applyBorder="1" applyAlignment="1"/>
    <xf numFmtId="0" fontId="12" fillId="0" borderId="15" xfId="0" applyFont="1" applyBorder="1" applyAlignment="1">
      <alignment horizontal="left"/>
    </xf>
    <xf numFmtId="0" fontId="3" fillId="5" borderId="8" xfId="0" applyFont="1" applyFill="1" applyBorder="1" applyAlignment="1">
      <alignment vertical="center" wrapText="1"/>
    </xf>
    <xf numFmtId="0" fontId="3" fillId="5" borderId="9" xfId="0" applyFont="1" applyFill="1" applyBorder="1" applyAlignment="1">
      <alignment vertical="center" wrapText="1"/>
    </xf>
    <xf numFmtId="0" fontId="9" fillId="2" borderId="12" xfId="0" applyFont="1" applyFill="1" applyBorder="1" applyAlignment="1">
      <alignment horizontal="left"/>
    </xf>
    <xf numFmtId="0" fontId="12" fillId="4" borderId="8" xfId="0" applyFont="1" applyFill="1" applyBorder="1" applyAlignment="1">
      <alignment vertical="top"/>
    </xf>
    <xf numFmtId="0" fontId="12" fillId="4" borderId="0" xfId="0" applyFont="1" applyFill="1" applyAlignment="1">
      <alignment vertical="top"/>
    </xf>
    <xf numFmtId="0" fontId="12" fillId="4" borderId="0" xfId="0" applyFont="1" applyFill="1" applyAlignment="1">
      <alignment horizontal="center" vertical="top" wrapText="1"/>
    </xf>
    <xf numFmtId="0" fontId="12" fillId="4" borderId="0" xfId="0" applyFont="1" applyFill="1" applyAlignment="1">
      <alignment horizontal="center" vertical="top"/>
    </xf>
    <xf numFmtId="0" fontId="12" fillId="4" borderId="9" xfId="0" applyFont="1" applyFill="1" applyBorder="1" applyAlignment="1">
      <alignment vertical="top"/>
    </xf>
    <xf numFmtId="0" fontId="11" fillId="0" borderId="8" xfId="0" applyFont="1" applyBorder="1"/>
    <xf numFmtId="164" fontId="11" fillId="0" borderId="0" xfId="0" applyNumberFormat="1" applyFont="1"/>
    <xf numFmtId="44" fontId="11" fillId="0" borderId="0" xfId="1" applyFont="1" applyBorder="1"/>
    <xf numFmtId="0" fontId="12" fillId="0" borderId="8" xfId="0" applyFont="1" applyBorder="1"/>
    <xf numFmtId="0" fontId="12" fillId="0" borderId="0" xfId="0" applyFont="1"/>
    <xf numFmtId="44" fontId="12" fillId="0" borderId="0" xfId="1" applyFont="1" applyBorder="1"/>
    <xf numFmtId="0" fontId="12" fillId="0" borderId="9" xfId="0" applyFont="1" applyBorder="1"/>
    <xf numFmtId="0" fontId="12" fillId="4" borderId="8" xfId="0" applyFont="1" applyFill="1" applyBorder="1" applyAlignment="1">
      <alignment horizontal="left" vertical="center"/>
    </xf>
    <xf numFmtId="0" fontId="12" fillId="4" borderId="0" xfId="0" applyFont="1" applyFill="1" applyAlignment="1">
      <alignment horizontal="center" vertical="center"/>
    </xf>
    <xf numFmtId="0" fontId="12" fillId="4" borderId="9" xfId="0" applyFont="1" applyFill="1" applyBorder="1" applyAlignment="1">
      <alignment horizontal="left" vertical="center"/>
    </xf>
    <xf numFmtId="164" fontId="11" fillId="5" borderId="8" xfId="0" applyNumberFormat="1" applyFont="1" applyFill="1" applyBorder="1" applyAlignment="1">
      <alignment horizontal="left" vertical="center"/>
    </xf>
    <xf numFmtId="44" fontId="11" fillId="6" borderId="0" xfId="1" applyFont="1" applyFill="1" applyBorder="1" applyAlignment="1" applyProtection="1">
      <alignment vertical="top"/>
      <protection locked="0"/>
    </xf>
    <xf numFmtId="44" fontId="11" fillId="0" borderId="0" xfId="1" applyFont="1" applyBorder="1" applyAlignment="1">
      <alignment vertical="top"/>
    </xf>
    <xf numFmtId="44" fontId="11" fillId="6" borderId="9" xfId="1" applyFont="1" applyFill="1" applyBorder="1" applyAlignment="1" applyProtection="1">
      <alignment vertical="top"/>
      <protection locked="0"/>
    </xf>
    <xf numFmtId="164" fontId="12" fillId="5" borderId="8" xfId="0" applyNumberFormat="1" applyFont="1" applyFill="1" applyBorder="1" applyAlignment="1">
      <alignment horizontal="left" vertical="center"/>
    </xf>
    <xf numFmtId="44" fontId="11" fillId="0" borderId="0" xfId="1" applyFont="1" applyFill="1" applyBorder="1" applyAlignment="1" applyProtection="1">
      <alignment vertical="top"/>
      <protection locked="0"/>
    </xf>
    <xf numFmtId="44" fontId="11" fillId="5" borderId="9" xfId="1" applyFont="1" applyFill="1" applyBorder="1" applyAlignment="1" applyProtection="1">
      <alignment vertical="top"/>
      <protection locked="0"/>
    </xf>
    <xf numFmtId="0" fontId="14" fillId="0" borderId="8" xfId="0" applyFont="1" applyBorder="1" applyAlignment="1">
      <alignment horizontal="left" vertical="center"/>
    </xf>
    <xf numFmtId="164" fontId="11" fillId="0" borderId="8" xfId="0" applyNumberFormat="1" applyFont="1" applyBorder="1" applyAlignment="1">
      <alignment horizontal="left" vertical="center"/>
    </xf>
    <xf numFmtId="164" fontId="11" fillId="6" borderId="8" xfId="0" applyNumberFormat="1" applyFont="1" applyFill="1" applyBorder="1" applyAlignment="1" applyProtection="1">
      <alignment horizontal="left" vertical="center"/>
      <protection locked="0"/>
    </xf>
    <xf numFmtId="0" fontId="12" fillId="0" borderId="13" xfId="0" applyFont="1" applyBorder="1"/>
    <xf numFmtId="0" fontId="11" fillId="0" borderId="14" xfId="0" applyFont="1" applyBorder="1"/>
    <xf numFmtId="44" fontId="12" fillId="0" borderId="14" xfId="1" applyFont="1" applyBorder="1"/>
    <xf numFmtId="0" fontId="0" fillId="0" borderId="15" xfId="0" applyBorder="1"/>
    <xf numFmtId="0" fontId="12" fillId="4" borderId="8" xfId="0" applyFont="1" applyFill="1" applyBorder="1"/>
    <xf numFmtId="0" fontId="12" fillId="4" borderId="9" xfId="0" applyFont="1" applyFill="1" applyBorder="1" applyAlignment="1">
      <alignment horizontal="center"/>
    </xf>
    <xf numFmtId="0" fontId="11" fillId="0" borderId="8" xfId="0" applyFont="1" applyBorder="1" applyAlignment="1">
      <alignment vertical="center" wrapText="1"/>
    </xf>
    <xf numFmtId="44" fontId="11" fillId="0" borderId="0" xfId="1" applyFont="1" applyBorder="1" applyAlignment="1">
      <alignment vertical="center" wrapText="1"/>
    </xf>
    <xf numFmtId="0" fontId="3" fillId="2" borderId="13" xfId="0" applyFont="1" applyFill="1" applyBorder="1" applyAlignment="1">
      <alignment vertical="center" wrapText="1"/>
    </xf>
    <xf numFmtId="0" fontId="7" fillId="2" borderId="14" xfId="0" applyFont="1" applyFill="1" applyBorder="1" applyAlignment="1">
      <alignment vertical="center" wrapText="1"/>
    </xf>
    <xf numFmtId="0" fontId="6" fillId="2" borderId="14" xfId="0" applyFont="1" applyFill="1" applyBorder="1"/>
    <xf numFmtId="0" fontId="12" fillId="4" borderId="0" xfId="0" applyFont="1" applyFill="1" applyAlignment="1">
      <alignment horizontal="center"/>
    </xf>
    <xf numFmtId="44" fontId="12" fillId="0" borderId="0" xfId="1" applyFont="1" applyBorder="1" applyAlignment="1">
      <alignment vertical="center"/>
    </xf>
    <xf numFmtId="44" fontId="6" fillId="2" borderId="14" xfId="1" applyFont="1" applyFill="1" applyBorder="1" applyAlignment="1">
      <alignment horizontal="left" vertical="center"/>
    </xf>
    <xf numFmtId="0" fontId="13" fillId="3" borderId="12" xfId="0" applyFont="1" applyFill="1" applyBorder="1" applyAlignment="1">
      <alignment vertical="center" wrapText="1"/>
    </xf>
    <xf numFmtId="44" fontId="11" fillId="0" borderId="16" xfId="1" applyFont="1" applyBorder="1" applyAlignment="1">
      <alignment vertical="center" wrapText="1"/>
    </xf>
    <xf numFmtId="44" fontId="12" fillId="0" borderId="17" xfId="1" applyFont="1" applyBorder="1" applyAlignment="1">
      <alignment vertical="center"/>
    </xf>
    <xf numFmtId="44" fontId="0" fillId="0" borderId="0" xfId="0" applyNumberFormat="1"/>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Alignment="1">
      <alignment horizontal="center" wrapText="1"/>
    </xf>
    <xf numFmtId="0" fontId="13" fillId="3" borderId="8" xfId="0" applyFont="1" applyFill="1" applyBorder="1" applyAlignment="1">
      <alignment horizontal="left"/>
    </xf>
    <xf numFmtId="0" fontId="12" fillId="3" borderId="0" xfId="0" applyFont="1" applyFill="1" applyAlignment="1">
      <alignment horizontal="left"/>
    </xf>
    <xf numFmtId="0" fontId="13" fillId="3" borderId="0" xfId="0" applyFont="1" applyFill="1" applyAlignment="1">
      <alignment horizontal="left"/>
    </xf>
    <xf numFmtId="0" fontId="11" fillId="0" borderId="8" xfId="0" applyFont="1" applyBorder="1" applyAlignment="1">
      <alignment horizontal="left" wrapText="1"/>
    </xf>
    <xf numFmtId="0" fontId="11" fillId="0" borderId="0" xfId="0" applyFont="1" applyAlignment="1">
      <alignment horizontal="left"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3" borderId="10" xfId="0" applyFont="1" applyFill="1" applyBorder="1" applyAlignment="1">
      <alignment horizontal="left" vertical="center" wrapText="1"/>
    </xf>
    <xf numFmtId="0" fontId="12" fillId="3" borderId="11" xfId="0" applyFont="1" applyFill="1" applyBorder="1" applyAlignment="1">
      <alignment horizontal="left" vertical="center"/>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9" fillId="2" borderId="10" xfId="0" applyFont="1" applyFill="1" applyBorder="1" applyAlignment="1">
      <alignment horizontal="left"/>
    </xf>
    <xf numFmtId="0" fontId="10" fillId="2" borderId="11" xfId="0" applyFont="1" applyFill="1" applyBorder="1" applyAlignment="1">
      <alignment horizontal="left"/>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2" fillId="0" borderId="13" xfId="0" applyFont="1" applyBorder="1" applyAlignment="1">
      <alignment horizontal="left"/>
    </xf>
    <xf numFmtId="0" fontId="12" fillId="0" borderId="14" xfId="0" applyFont="1" applyBorder="1" applyAlignment="1">
      <alignment horizontal="left"/>
    </xf>
    <xf numFmtId="0" fontId="9" fillId="2" borderId="7" xfId="0" applyFont="1" applyFill="1" applyBorder="1" applyAlignment="1">
      <alignment horizontal="left"/>
    </xf>
    <xf numFmtId="0" fontId="10" fillId="2" borderId="16" xfId="0" applyFont="1" applyFill="1" applyBorder="1" applyAlignment="1">
      <alignment horizontal="left"/>
    </xf>
    <xf numFmtId="0" fontId="12" fillId="0" borderId="8" xfId="0" applyFont="1" applyBorder="1" applyAlignment="1">
      <alignment horizontal="left" wrapText="1"/>
    </xf>
    <xf numFmtId="0" fontId="12" fillId="0" borderId="0" xfId="0" applyFont="1" applyAlignment="1">
      <alignment horizontal="left" wrapText="1"/>
    </xf>
    <xf numFmtId="0" fontId="12" fillId="5" borderId="8" xfId="0" applyFont="1" applyFill="1" applyBorder="1" applyAlignment="1">
      <alignment horizontal="left" vertical="center" wrapText="1"/>
    </xf>
    <xf numFmtId="0" fontId="12" fillId="5" borderId="0" xfId="0" applyFont="1" applyFill="1" applyAlignment="1">
      <alignment horizontal="left"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2" fillId="7" borderId="5" xfId="0" applyFont="1" applyFill="1" applyBorder="1" applyAlignment="1">
      <alignment horizontal="center"/>
    </xf>
    <xf numFmtId="0" fontId="2" fillId="7" borderId="6" xfId="0" applyFont="1" applyFill="1" applyBorder="1" applyAlignment="1">
      <alignment horizontal="center"/>
    </xf>
    <xf numFmtId="0" fontId="12" fillId="4" borderId="8" xfId="0" applyFont="1" applyFill="1" applyBorder="1" applyAlignment="1">
      <alignment horizontal="left" vertical="center" wrapText="1"/>
    </xf>
    <xf numFmtId="0" fontId="12" fillId="4" borderId="0" xfId="0" applyFont="1" applyFill="1" applyAlignment="1">
      <alignment horizontal="left" vertical="center"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0" fillId="2" borderId="12" xfId="0" applyFont="1" applyFill="1" applyBorder="1" applyAlignment="1">
      <alignment horizontal="left"/>
    </xf>
    <xf numFmtId="0" fontId="11" fillId="0" borderId="9" xfId="0" applyFont="1" applyBorder="1" applyAlignment="1">
      <alignment horizontal="left" vertical="top" wrapText="1"/>
    </xf>
    <xf numFmtId="0" fontId="11" fillId="0" borderId="9" xfId="0" applyFont="1" applyBorder="1" applyAlignment="1">
      <alignment horizontal="left" vertical="center" wrapText="1"/>
    </xf>
    <xf numFmtId="0" fontId="12" fillId="0" borderId="7" xfId="0" applyFont="1" applyBorder="1" applyAlignment="1">
      <alignment vertical="center" wrapText="1"/>
    </xf>
    <xf numFmtId="0" fontId="12" fillId="0" borderId="16" xfId="0" applyFont="1" applyBorder="1" applyAlignment="1">
      <alignment vertical="center" wrapText="1"/>
    </xf>
    <xf numFmtId="0" fontId="13" fillId="3" borderId="8" xfId="0" applyFont="1" applyFill="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C477-8BA1-4775-BB28-1508961B67B4}">
  <dimension ref="A1:F85"/>
  <sheetViews>
    <sheetView showGridLines="0" tabSelected="1" topLeftCell="A39" zoomScaleNormal="100" workbookViewId="0">
      <selection activeCell="E22" sqref="E22"/>
    </sheetView>
  </sheetViews>
  <sheetFormatPr defaultRowHeight="15" customHeight="1" x14ac:dyDescent="0.3"/>
  <cols>
    <col min="1" max="1" width="2.5546875" customWidth="1"/>
    <col min="2" max="2" width="63.33203125" customWidth="1"/>
    <col min="3" max="3" width="39.5546875" customWidth="1"/>
    <col min="4" max="4" width="29.33203125" customWidth="1"/>
    <col min="5" max="5" width="20.44140625" customWidth="1"/>
    <col min="6" max="6" width="130.44140625" customWidth="1"/>
  </cols>
  <sheetData>
    <row r="1" spans="2:6" ht="15" customHeight="1" thickBot="1" x14ac:dyDescent="0.35">
      <c r="B1" s="1"/>
      <c r="C1" s="2"/>
      <c r="D1" s="3"/>
      <c r="E1" s="3"/>
    </row>
    <row r="2" spans="2:6" ht="36" customHeight="1" x14ac:dyDescent="0.3">
      <c r="B2" s="79" t="s">
        <v>41</v>
      </c>
      <c r="C2" s="80"/>
      <c r="D2" s="80"/>
      <c r="E2" s="80"/>
      <c r="F2" s="15"/>
    </row>
    <row r="3" spans="2:6" ht="30" customHeight="1" x14ac:dyDescent="0.3">
      <c r="B3" s="86" t="s">
        <v>76</v>
      </c>
      <c r="C3" s="87"/>
      <c r="D3" s="87"/>
      <c r="E3" s="87"/>
      <c r="F3" s="16"/>
    </row>
    <row r="4" spans="2:6" ht="15" customHeight="1" thickBot="1" x14ac:dyDescent="0.35">
      <c r="B4" s="81"/>
      <c r="C4" s="82"/>
      <c r="D4" s="82"/>
      <c r="E4" s="82"/>
      <c r="F4" s="16"/>
    </row>
    <row r="5" spans="2:6" ht="23.25" customHeight="1" x14ac:dyDescent="0.35">
      <c r="B5" s="98" t="s">
        <v>42</v>
      </c>
      <c r="C5" s="99"/>
      <c r="D5" s="99"/>
      <c r="E5" s="119"/>
      <c r="F5" s="16"/>
    </row>
    <row r="6" spans="2:6" ht="80.400000000000006" customHeight="1" thickBot="1" x14ac:dyDescent="0.35">
      <c r="B6" s="100" t="s">
        <v>80</v>
      </c>
      <c r="C6" s="101"/>
      <c r="D6" s="101"/>
      <c r="E6" s="120"/>
      <c r="F6" s="16"/>
    </row>
    <row r="7" spans="2:6" ht="22.5" customHeight="1" x14ac:dyDescent="0.35">
      <c r="B7" s="98" t="s">
        <v>0</v>
      </c>
      <c r="C7" s="99"/>
      <c r="D7" s="99"/>
      <c r="E7" s="119"/>
      <c r="F7" s="16"/>
    </row>
    <row r="8" spans="2:6" ht="34.950000000000003" customHeight="1" x14ac:dyDescent="0.3">
      <c r="B8" s="88" t="s">
        <v>77</v>
      </c>
      <c r="C8" s="89"/>
      <c r="D8" s="89"/>
      <c r="E8" s="121"/>
      <c r="F8" s="16"/>
    </row>
    <row r="9" spans="2:6" ht="15" customHeight="1" x14ac:dyDescent="0.3">
      <c r="B9" s="117" t="s">
        <v>25</v>
      </c>
      <c r="C9" s="118"/>
      <c r="D9" s="118"/>
      <c r="E9" s="17">
        <v>600</v>
      </c>
      <c r="F9" s="16"/>
    </row>
    <row r="10" spans="2:6" ht="15" customHeight="1" x14ac:dyDescent="0.3">
      <c r="B10" s="117" t="s">
        <v>26</v>
      </c>
      <c r="C10" s="118"/>
      <c r="D10" s="118"/>
      <c r="E10" s="17">
        <v>200</v>
      </c>
      <c r="F10" s="16"/>
    </row>
    <row r="11" spans="2:6" ht="15" customHeight="1" x14ac:dyDescent="0.3">
      <c r="B11" s="117" t="s">
        <v>27</v>
      </c>
      <c r="C11" s="118"/>
      <c r="D11" s="118"/>
      <c r="E11" s="17">
        <v>150</v>
      </c>
      <c r="F11" s="16"/>
    </row>
    <row r="12" spans="2:6" ht="15" customHeight="1" x14ac:dyDescent="0.3">
      <c r="B12" s="100" t="s">
        <v>71</v>
      </c>
      <c r="C12" s="101"/>
      <c r="D12" s="101"/>
      <c r="E12" s="18">
        <v>16</v>
      </c>
      <c r="F12" s="16"/>
    </row>
    <row r="13" spans="2:6" ht="15" customHeight="1" x14ac:dyDescent="0.3">
      <c r="B13" s="100" t="s">
        <v>72</v>
      </c>
      <c r="C13" s="101"/>
      <c r="D13" s="101"/>
      <c r="E13" s="18">
        <v>16</v>
      </c>
      <c r="F13" s="16"/>
    </row>
    <row r="14" spans="2:6" ht="15" customHeight="1" x14ac:dyDescent="0.3">
      <c r="B14" s="100" t="s">
        <v>24</v>
      </c>
      <c r="C14" s="101"/>
      <c r="D14" s="101"/>
      <c r="E14" s="17">
        <v>3</v>
      </c>
      <c r="F14" s="16"/>
    </row>
    <row r="15" spans="2:6" ht="15" customHeight="1" x14ac:dyDescent="0.3">
      <c r="B15" s="100" t="s">
        <v>19</v>
      </c>
      <c r="C15" s="101"/>
      <c r="D15" s="101"/>
      <c r="E15" s="17">
        <v>21</v>
      </c>
      <c r="F15" s="16"/>
    </row>
    <row r="16" spans="2:6" ht="15" customHeight="1" x14ac:dyDescent="0.3">
      <c r="B16" s="100" t="s">
        <v>43</v>
      </c>
      <c r="C16" s="101"/>
      <c r="D16" s="101"/>
      <c r="E16" s="17">
        <f>640</f>
        <v>640</v>
      </c>
      <c r="F16" s="16"/>
    </row>
    <row r="17" spans="1:6" ht="15" customHeight="1" thickBot="1" x14ac:dyDescent="0.35">
      <c r="B17" s="95" t="s">
        <v>78</v>
      </c>
      <c r="C17" s="96"/>
      <c r="D17" s="96"/>
      <c r="E17" s="97"/>
      <c r="F17" s="16"/>
    </row>
    <row r="18" spans="1:6" ht="15" customHeight="1" thickBot="1" x14ac:dyDescent="0.35">
      <c r="B18" s="11"/>
      <c r="C18" s="12"/>
      <c r="D18" s="12"/>
      <c r="E18" s="12"/>
      <c r="F18" s="16"/>
    </row>
    <row r="19" spans="1:6" ht="27" customHeight="1" thickBot="1" x14ac:dyDescent="0.4">
      <c r="B19" s="104" t="s">
        <v>58</v>
      </c>
      <c r="C19" s="105"/>
      <c r="D19" s="105"/>
      <c r="E19" s="105"/>
      <c r="F19" s="19"/>
    </row>
    <row r="20" spans="1:6" ht="39.6" customHeight="1" x14ac:dyDescent="0.3">
      <c r="B20" s="90" t="s">
        <v>63</v>
      </c>
      <c r="C20" s="91"/>
      <c r="D20" s="91"/>
      <c r="E20" s="91"/>
      <c r="F20" s="92"/>
    </row>
    <row r="21" spans="1:6" ht="15" customHeight="1" x14ac:dyDescent="0.3">
      <c r="B21" s="83" t="s">
        <v>5</v>
      </c>
      <c r="C21" s="84"/>
      <c r="D21" s="84"/>
      <c r="E21" s="84"/>
      <c r="F21" s="20" t="s">
        <v>81</v>
      </c>
    </row>
    <row r="22" spans="1:6" ht="15" customHeight="1" x14ac:dyDescent="0.3">
      <c r="B22" s="108" t="s">
        <v>59</v>
      </c>
      <c r="C22" s="109"/>
      <c r="D22" s="21"/>
      <c r="E22" s="22">
        <f>SUM(C48,C49,C50,C51,C53,C55,C56,C57,C58,C59,C60,C61,C62,C63,C64,C65)</f>
        <v>0</v>
      </c>
      <c r="F22" s="23"/>
    </row>
    <row r="23" spans="1:6" ht="15" customHeight="1" x14ac:dyDescent="0.3">
      <c r="B23" s="83" t="s">
        <v>12</v>
      </c>
      <c r="C23" s="84"/>
      <c r="D23" s="84"/>
      <c r="E23" s="84"/>
      <c r="F23" s="24"/>
    </row>
    <row r="24" spans="1:6" ht="15" customHeight="1" x14ac:dyDescent="0.3">
      <c r="B24" s="100" t="s">
        <v>50</v>
      </c>
      <c r="C24" s="101"/>
      <c r="D24" s="101"/>
      <c r="E24" s="101"/>
      <c r="F24" s="16"/>
    </row>
    <row r="25" spans="1:6" ht="15" customHeight="1" x14ac:dyDescent="0.3">
      <c r="B25" s="115" t="s">
        <v>13</v>
      </c>
      <c r="C25" s="116"/>
      <c r="D25" s="25" t="s">
        <v>14</v>
      </c>
      <c r="E25" s="25" t="s">
        <v>3</v>
      </c>
      <c r="F25" s="26" t="s">
        <v>81</v>
      </c>
    </row>
    <row r="26" spans="1:6" ht="15" customHeight="1" x14ac:dyDescent="0.3">
      <c r="B26" s="88" t="s">
        <v>48</v>
      </c>
      <c r="C26" s="89"/>
      <c r="D26" s="27"/>
      <c r="E26" s="28">
        <f>D26*E14</f>
        <v>0</v>
      </c>
      <c r="F26" s="23"/>
    </row>
    <row r="27" spans="1:6" ht="15" customHeight="1" x14ac:dyDescent="0.3">
      <c r="B27" s="88" t="s">
        <v>49</v>
      </c>
      <c r="C27" s="89"/>
      <c r="D27" s="27">
        <v>0</v>
      </c>
      <c r="E27" s="28">
        <f>D27*E15</f>
        <v>0</v>
      </c>
      <c r="F27" s="23"/>
    </row>
    <row r="28" spans="1:6" ht="15" customHeight="1" x14ac:dyDescent="0.3">
      <c r="B28" s="106" t="s">
        <v>47</v>
      </c>
      <c r="C28" s="107"/>
      <c r="D28" s="107"/>
      <c r="E28" s="29">
        <f>SUM(E26:E27)</f>
        <v>0</v>
      </c>
      <c r="F28" s="30"/>
    </row>
    <row r="29" spans="1:6" ht="15" customHeight="1" x14ac:dyDescent="0.3">
      <c r="B29" s="83" t="s">
        <v>60</v>
      </c>
      <c r="C29" s="84"/>
      <c r="D29" s="85"/>
      <c r="E29" s="84"/>
      <c r="F29" s="24"/>
    </row>
    <row r="30" spans="1:6" ht="15" customHeight="1" x14ac:dyDescent="0.3">
      <c r="B30" s="88" t="s">
        <v>70</v>
      </c>
      <c r="C30" s="89"/>
      <c r="D30" s="27">
        <v>0</v>
      </c>
      <c r="E30" s="28">
        <f>D30</f>
        <v>0</v>
      </c>
      <c r="F30" s="23"/>
    </row>
    <row r="31" spans="1:6" ht="15" customHeight="1" thickBot="1" x14ac:dyDescent="0.35">
      <c r="B31" s="102" t="s">
        <v>61</v>
      </c>
      <c r="C31" s="103"/>
      <c r="D31" s="103"/>
      <c r="E31" s="31">
        <f>SUM(E22,E28,E30)</f>
        <v>0</v>
      </c>
      <c r="F31" s="32"/>
    </row>
    <row r="32" spans="1:6" ht="15" customHeight="1" thickBot="1" x14ac:dyDescent="0.35">
      <c r="A32" s="7"/>
      <c r="B32" s="33"/>
      <c r="C32" s="8"/>
      <c r="D32" s="9"/>
      <c r="E32" s="10"/>
      <c r="F32" s="34"/>
    </row>
    <row r="33" spans="2:6" ht="22.5" customHeight="1" x14ac:dyDescent="0.35">
      <c r="B33" s="98" t="s">
        <v>1</v>
      </c>
      <c r="C33" s="99"/>
      <c r="D33" s="99"/>
      <c r="E33" s="99"/>
      <c r="F33" s="35"/>
    </row>
    <row r="34" spans="2:6" ht="50.4" customHeight="1" x14ac:dyDescent="0.3">
      <c r="B34" s="110" t="s">
        <v>79</v>
      </c>
      <c r="C34" s="111"/>
      <c r="D34" s="111"/>
      <c r="E34" s="111"/>
      <c r="F34" s="112"/>
    </row>
    <row r="35" spans="2:6" ht="15" customHeight="1" x14ac:dyDescent="0.3">
      <c r="B35" s="36" t="s">
        <v>2</v>
      </c>
      <c r="C35" s="37"/>
      <c r="D35" s="38" t="s">
        <v>44</v>
      </c>
      <c r="E35" s="39" t="s">
        <v>3</v>
      </c>
      <c r="F35" s="40" t="s">
        <v>81</v>
      </c>
    </row>
    <row r="36" spans="2:6" ht="15" customHeight="1" x14ac:dyDescent="0.3">
      <c r="B36" s="41" t="s">
        <v>20</v>
      </c>
      <c r="C36" s="42"/>
      <c r="D36" s="27">
        <v>0</v>
      </c>
      <c r="E36" s="43">
        <f>D36*$E$12</f>
        <v>0</v>
      </c>
      <c r="F36" s="23"/>
    </row>
    <row r="37" spans="2:6" ht="15" customHeight="1" x14ac:dyDescent="0.3">
      <c r="B37" s="41" t="s">
        <v>22</v>
      </c>
      <c r="C37" s="42"/>
      <c r="D37" s="27">
        <v>0</v>
      </c>
      <c r="E37" s="43">
        <f t="shared" ref="E37:E43" si="0">D37*$E$12</f>
        <v>0</v>
      </c>
      <c r="F37" s="23"/>
    </row>
    <row r="38" spans="2:6" ht="15" customHeight="1" x14ac:dyDescent="0.3">
      <c r="B38" s="41" t="s">
        <v>21</v>
      </c>
      <c r="C38" s="42"/>
      <c r="D38" s="27">
        <v>0</v>
      </c>
      <c r="E38" s="43">
        <f t="shared" si="0"/>
        <v>0</v>
      </c>
      <c r="F38" s="23"/>
    </row>
    <row r="39" spans="2:6" ht="15" customHeight="1" x14ac:dyDescent="0.3">
      <c r="B39" s="41" t="s">
        <v>23</v>
      </c>
      <c r="C39" s="42"/>
      <c r="D39" s="27">
        <v>0</v>
      </c>
      <c r="E39" s="43">
        <f t="shared" si="0"/>
        <v>0</v>
      </c>
      <c r="F39" s="23"/>
    </row>
    <row r="40" spans="2:6" ht="15" customHeight="1" x14ac:dyDescent="0.3">
      <c r="B40" s="41" t="s">
        <v>28</v>
      </c>
      <c r="C40" s="42"/>
      <c r="D40" s="27">
        <v>0</v>
      </c>
      <c r="E40" s="43">
        <f t="shared" si="0"/>
        <v>0</v>
      </c>
      <c r="F40" s="23"/>
    </row>
    <row r="41" spans="2:6" ht="15" customHeight="1" x14ac:dyDescent="0.3">
      <c r="B41" s="41" t="s">
        <v>29</v>
      </c>
      <c r="C41" s="42"/>
      <c r="D41" s="27">
        <v>0</v>
      </c>
      <c r="E41" s="43">
        <f t="shared" si="0"/>
        <v>0</v>
      </c>
      <c r="F41" s="23"/>
    </row>
    <row r="42" spans="2:6" ht="15" customHeight="1" x14ac:dyDescent="0.3">
      <c r="B42" s="41" t="s">
        <v>83</v>
      </c>
      <c r="C42" s="42"/>
      <c r="D42" s="27">
        <v>0</v>
      </c>
      <c r="E42" s="43">
        <f t="shared" si="0"/>
        <v>0</v>
      </c>
      <c r="F42" s="23"/>
    </row>
    <row r="43" spans="2:6" ht="15" customHeight="1" x14ac:dyDescent="0.3">
      <c r="B43" s="41" t="s">
        <v>82</v>
      </c>
      <c r="C43" s="42"/>
      <c r="D43" s="27">
        <v>0</v>
      </c>
      <c r="E43" s="43">
        <f t="shared" si="0"/>
        <v>0</v>
      </c>
      <c r="F43" s="23"/>
    </row>
    <row r="44" spans="2:6" ht="15" customHeight="1" x14ac:dyDescent="0.3">
      <c r="B44" s="44" t="s">
        <v>46</v>
      </c>
      <c r="C44" s="45"/>
      <c r="D44" s="45"/>
      <c r="E44" s="46">
        <f>SUM(E36:E43)</f>
        <v>0</v>
      </c>
      <c r="F44" s="47"/>
    </row>
    <row r="45" spans="2:6" ht="15" customHeight="1" x14ac:dyDescent="0.3">
      <c r="B45" s="83" t="s">
        <v>4</v>
      </c>
      <c r="C45" s="84"/>
      <c r="D45" s="84"/>
      <c r="E45" s="84"/>
      <c r="F45" s="24"/>
    </row>
    <row r="46" spans="2:6" ht="68.400000000000006" customHeight="1" x14ac:dyDescent="0.3">
      <c r="B46" s="110" t="s">
        <v>84</v>
      </c>
      <c r="C46" s="111"/>
      <c r="D46" s="111"/>
      <c r="E46" s="111"/>
      <c r="F46" s="112"/>
    </row>
    <row r="47" spans="2:6" ht="15" customHeight="1" x14ac:dyDescent="0.3">
      <c r="B47" s="48" t="s">
        <v>5</v>
      </c>
      <c r="C47" s="49" t="s">
        <v>6</v>
      </c>
      <c r="D47" s="49" t="s">
        <v>7</v>
      </c>
      <c r="E47" s="49" t="s">
        <v>68</v>
      </c>
      <c r="F47" s="50" t="s">
        <v>81</v>
      </c>
    </row>
    <row r="48" spans="2:6" ht="15" customHeight="1" x14ac:dyDescent="0.3">
      <c r="B48" s="51" t="s">
        <v>31</v>
      </c>
      <c r="C48" s="52">
        <v>0</v>
      </c>
      <c r="D48" s="52">
        <v>0</v>
      </c>
      <c r="E48" s="53">
        <f>(D48*$E$13)</f>
        <v>0</v>
      </c>
      <c r="F48" s="54"/>
    </row>
    <row r="49" spans="2:6" ht="15" customHeight="1" x14ac:dyDescent="0.3">
      <c r="B49" s="51" t="s">
        <v>32</v>
      </c>
      <c r="C49" s="52">
        <v>0</v>
      </c>
      <c r="D49" s="52">
        <v>0</v>
      </c>
      <c r="E49" s="53">
        <f>(D49*$E$13)</f>
        <v>0</v>
      </c>
      <c r="F49" s="54"/>
    </row>
    <row r="50" spans="2:6" ht="15" customHeight="1" x14ac:dyDescent="0.3">
      <c r="B50" s="51" t="s">
        <v>10</v>
      </c>
      <c r="C50" s="52">
        <v>0</v>
      </c>
      <c r="D50" s="52">
        <v>0</v>
      </c>
      <c r="E50" s="53">
        <f t="shared" ref="E50:E65" si="1">(D50*$E$13)</f>
        <v>0</v>
      </c>
      <c r="F50" s="54"/>
    </row>
    <row r="51" spans="2:6" ht="15" customHeight="1" x14ac:dyDescent="0.3">
      <c r="B51" s="51" t="s">
        <v>9</v>
      </c>
      <c r="C51" s="52">
        <v>0</v>
      </c>
      <c r="D51" s="52">
        <v>0</v>
      </c>
      <c r="E51" s="53">
        <f t="shared" si="1"/>
        <v>0</v>
      </c>
      <c r="F51" s="54"/>
    </row>
    <row r="52" spans="2:6" ht="15" customHeight="1" x14ac:dyDescent="0.3">
      <c r="B52" s="51" t="s">
        <v>64</v>
      </c>
      <c r="C52" s="52">
        <v>0</v>
      </c>
      <c r="D52" s="52">
        <v>0</v>
      </c>
      <c r="E52" s="53">
        <f t="shared" si="1"/>
        <v>0</v>
      </c>
      <c r="F52" s="54"/>
    </row>
    <row r="53" spans="2:6" ht="15" customHeight="1" x14ac:dyDescent="0.3">
      <c r="B53" s="51" t="s">
        <v>65</v>
      </c>
      <c r="C53" s="52">
        <v>0</v>
      </c>
      <c r="D53" s="52">
        <v>0</v>
      </c>
      <c r="E53" s="53">
        <f t="shared" si="1"/>
        <v>0</v>
      </c>
      <c r="F53" s="54"/>
    </row>
    <row r="54" spans="2:6" ht="15" customHeight="1" x14ac:dyDescent="0.3">
      <c r="B54" s="55" t="s">
        <v>11</v>
      </c>
      <c r="C54" s="56"/>
      <c r="D54" s="56"/>
      <c r="E54" s="53"/>
      <c r="F54" s="57"/>
    </row>
    <row r="55" spans="2:6" ht="15" customHeight="1" x14ac:dyDescent="0.3">
      <c r="B55" s="58" t="s">
        <v>73</v>
      </c>
      <c r="C55" s="52">
        <v>0</v>
      </c>
      <c r="D55" s="52">
        <v>0</v>
      </c>
      <c r="E55" s="53">
        <f>(D55*$E$13)</f>
        <v>0</v>
      </c>
      <c r="F55" s="54"/>
    </row>
    <row r="56" spans="2:6" ht="15" customHeight="1" x14ac:dyDescent="0.3">
      <c r="B56" s="51" t="s">
        <v>66</v>
      </c>
      <c r="C56" s="52">
        <v>0</v>
      </c>
      <c r="D56" s="52">
        <v>0</v>
      </c>
      <c r="E56" s="53">
        <f t="shared" si="1"/>
        <v>0</v>
      </c>
      <c r="F56" s="54"/>
    </row>
    <row r="57" spans="2:6" ht="15" customHeight="1" x14ac:dyDescent="0.3">
      <c r="B57" s="51" t="s">
        <v>67</v>
      </c>
      <c r="C57" s="52">
        <v>0</v>
      </c>
      <c r="D57" s="52">
        <v>0</v>
      </c>
      <c r="E57" s="53">
        <f t="shared" si="1"/>
        <v>0</v>
      </c>
      <c r="F57" s="54"/>
    </row>
    <row r="58" spans="2:6" ht="15" customHeight="1" x14ac:dyDescent="0.3">
      <c r="B58" s="59" t="s">
        <v>34</v>
      </c>
      <c r="C58" s="52">
        <v>0</v>
      </c>
      <c r="D58" s="52">
        <v>0</v>
      </c>
      <c r="E58" s="53">
        <f t="shared" si="1"/>
        <v>0</v>
      </c>
      <c r="F58" s="54"/>
    </row>
    <row r="59" spans="2:6" ht="15" customHeight="1" x14ac:dyDescent="0.3">
      <c r="B59" s="59" t="s">
        <v>35</v>
      </c>
      <c r="C59" s="52">
        <v>0</v>
      </c>
      <c r="D59" s="52">
        <v>0</v>
      </c>
      <c r="E59" s="53">
        <f t="shared" si="1"/>
        <v>0</v>
      </c>
      <c r="F59" s="54"/>
    </row>
    <row r="60" spans="2:6" ht="15" customHeight="1" x14ac:dyDescent="0.3">
      <c r="B60" s="51" t="s">
        <v>30</v>
      </c>
      <c r="C60" s="52">
        <v>0</v>
      </c>
      <c r="D60" s="52">
        <v>0</v>
      </c>
      <c r="E60" s="53">
        <f t="shared" si="1"/>
        <v>0</v>
      </c>
      <c r="F60" s="54"/>
    </row>
    <row r="61" spans="2:6" ht="15" customHeight="1" x14ac:dyDescent="0.3">
      <c r="B61" s="51" t="s">
        <v>33</v>
      </c>
      <c r="C61" s="52">
        <v>0</v>
      </c>
      <c r="D61" s="52">
        <v>0</v>
      </c>
      <c r="E61" s="53">
        <f t="shared" si="1"/>
        <v>0</v>
      </c>
      <c r="F61" s="54"/>
    </row>
    <row r="62" spans="2:6" ht="15" customHeight="1" x14ac:dyDescent="0.3">
      <c r="B62" s="51" t="s">
        <v>8</v>
      </c>
      <c r="C62" s="52">
        <v>0</v>
      </c>
      <c r="D62" s="52">
        <v>0</v>
      </c>
      <c r="E62" s="53">
        <f t="shared" si="1"/>
        <v>0</v>
      </c>
      <c r="F62" s="54"/>
    </row>
    <row r="63" spans="2:6" ht="15" customHeight="1" x14ac:dyDescent="0.3">
      <c r="B63" s="60" t="s">
        <v>62</v>
      </c>
      <c r="C63" s="52">
        <v>0</v>
      </c>
      <c r="D63" s="52">
        <v>0</v>
      </c>
      <c r="E63" s="53">
        <f t="shared" si="1"/>
        <v>0</v>
      </c>
      <c r="F63" s="54"/>
    </row>
    <row r="64" spans="2:6" ht="15" customHeight="1" x14ac:dyDescent="0.3">
      <c r="B64" s="60" t="s">
        <v>62</v>
      </c>
      <c r="C64" s="52">
        <v>0</v>
      </c>
      <c r="D64" s="52">
        <v>0</v>
      </c>
      <c r="E64" s="53">
        <f t="shared" si="1"/>
        <v>0</v>
      </c>
      <c r="F64" s="54"/>
    </row>
    <row r="65" spans="2:6" ht="15" customHeight="1" x14ac:dyDescent="0.3">
      <c r="B65" s="60" t="s">
        <v>62</v>
      </c>
      <c r="C65" s="52">
        <v>0</v>
      </c>
      <c r="D65" s="52">
        <v>0</v>
      </c>
      <c r="E65" s="53">
        <f t="shared" si="1"/>
        <v>0</v>
      </c>
      <c r="F65" s="54"/>
    </row>
    <row r="66" spans="2:6" ht="15" customHeight="1" thickBot="1" x14ac:dyDescent="0.35">
      <c r="B66" s="61" t="s">
        <v>45</v>
      </c>
      <c r="C66" s="62"/>
      <c r="D66" s="62"/>
      <c r="E66" s="63">
        <f>SUM(E48:E65)</f>
        <v>0</v>
      </c>
      <c r="F66" s="64"/>
    </row>
    <row r="67" spans="2:6" ht="14.4" x14ac:dyDescent="0.3">
      <c r="B67" s="93" t="s">
        <v>69</v>
      </c>
      <c r="C67" s="94"/>
      <c r="D67" s="94"/>
      <c r="E67" s="94"/>
      <c r="F67" s="75"/>
    </row>
    <row r="68" spans="2:6" ht="57.75" customHeight="1" x14ac:dyDescent="0.3">
      <c r="B68" s="88" t="s">
        <v>74</v>
      </c>
      <c r="C68" s="89"/>
      <c r="D68" s="89"/>
      <c r="E68" s="89"/>
      <c r="F68" s="16"/>
    </row>
    <row r="69" spans="2:6" ht="15" customHeight="1" x14ac:dyDescent="0.3">
      <c r="B69" s="65" t="s">
        <v>15</v>
      </c>
      <c r="C69" s="72" t="s">
        <v>16</v>
      </c>
      <c r="D69" s="72" t="s">
        <v>40</v>
      </c>
      <c r="E69" s="72" t="s">
        <v>3</v>
      </c>
      <c r="F69" s="66" t="s">
        <v>81</v>
      </c>
    </row>
    <row r="70" spans="2:6" ht="15" customHeight="1" x14ac:dyDescent="0.3">
      <c r="B70" s="67" t="s">
        <v>17</v>
      </c>
      <c r="C70" s="27">
        <v>0</v>
      </c>
      <c r="D70" s="68">
        <v>140</v>
      </c>
      <c r="E70" s="73"/>
      <c r="F70" s="54"/>
    </row>
    <row r="71" spans="2:6" ht="15" customHeight="1" x14ac:dyDescent="0.3">
      <c r="B71" s="67" t="s">
        <v>39</v>
      </c>
      <c r="C71" s="27">
        <v>0</v>
      </c>
      <c r="D71" s="68">
        <v>140</v>
      </c>
      <c r="E71" s="73"/>
      <c r="F71" s="54"/>
    </row>
    <row r="72" spans="2:6" ht="15" customHeight="1" x14ac:dyDescent="0.3">
      <c r="B72" s="67" t="s">
        <v>18</v>
      </c>
      <c r="C72" s="27">
        <v>0</v>
      </c>
      <c r="D72" s="68">
        <v>110</v>
      </c>
      <c r="E72" s="73"/>
      <c r="F72" s="54"/>
    </row>
    <row r="73" spans="2:6" ht="15" customHeight="1" x14ac:dyDescent="0.3">
      <c r="B73" s="67" t="s">
        <v>36</v>
      </c>
      <c r="C73" s="27">
        <v>0</v>
      </c>
      <c r="D73" s="68">
        <v>120</v>
      </c>
      <c r="E73" s="73"/>
      <c r="F73" s="54"/>
    </row>
    <row r="74" spans="2:6" ht="15" customHeight="1" x14ac:dyDescent="0.3">
      <c r="B74" s="67" t="s">
        <v>37</v>
      </c>
      <c r="C74" s="27">
        <v>0</v>
      </c>
      <c r="D74" s="68">
        <v>100</v>
      </c>
      <c r="E74" s="73"/>
      <c r="F74" s="54"/>
    </row>
    <row r="75" spans="2:6" ht="15" customHeight="1" thickBot="1" x14ac:dyDescent="0.35">
      <c r="B75" s="67" t="s">
        <v>38</v>
      </c>
      <c r="C75" s="27">
        <v>0</v>
      </c>
      <c r="D75" s="68">
        <v>70</v>
      </c>
      <c r="E75" s="73"/>
      <c r="F75" s="54"/>
    </row>
    <row r="76" spans="2:6" ht="15" customHeight="1" thickBot="1" x14ac:dyDescent="0.35">
      <c r="B76" s="122" t="s">
        <v>51</v>
      </c>
      <c r="C76" s="123"/>
      <c r="D76" s="76"/>
      <c r="E76" s="77" t="e">
        <f>AVERAGEIF(C70:C75,"&gt;0")*E16</f>
        <v>#DIV/0!</v>
      </c>
      <c r="F76" s="16"/>
    </row>
    <row r="77" spans="2:6" ht="15" customHeight="1" x14ac:dyDescent="0.3">
      <c r="B77" s="124"/>
      <c r="C77" s="84"/>
      <c r="D77" s="84"/>
      <c r="E77" s="84"/>
      <c r="F77" s="75"/>
    </row>
    <row r="78" spans="2:6" ht="30" customHeight="1" thickBot="1" x14ac:dyDescent="0.35">
      <c r="B78" s="69" t="s">
        <v>75</v>
      </c>
      <c r="C78" s="70"/>
      <c r="D78" s="71"/>
      <c r="E78" s="74" t="e">
        <f>SUM(E44+E66+E31+E76)</f>
        <v>#DIV/0!</v>
      </c>
      <c r="F78" s="71"/>
    </row>
    <row r="79" spans="2:6" ht="15" customHeight="1" thickBot="1" x14ac:dyDescent="0.35"/>
    <row r="80" spans="2:6" ht="15" customHeight="1" x14ac:dyDescent="0.3">
      <c r="B80" s="113" t="s">
        <v>52</v>
      </c>
      <c r="C80" s="114"/>
    </row>
    <row r="81" spans="2:5" ht="15" customHeight="1" x14ac:dyDescent="0.3">
      <c r="B81" s="4" t="s">
        <v>53</v>
      </c>
      <c r="C81" s="13"/>
    </row>
    <row r="82" spans="2:5" ht="15" customHeight="1" x14ac:dyDescent="0.3">
      <c r="B82" s="4" t="s">
        <v>54</v>
      </c>
      <c r="C82" s="13"/>
      <c r="E82" s="78"/>
    </row>
    <row r="83" spans="2:5" ht="15" customHeight="1" x14ac:dyDescent="0.3">
      <c r="B83" s="4" t="s">
        <v>55</v>
      </c>
      <c r="C83" s="13"/>
    </row>
    <row r="84" spans="2:5" ht="50.25" customHeight="1" x14ac:dyDescent="0.3">
      <c r="B84" s="5" t="s">
        <v>56</v>
      </c>
      <c r="C84" s="13"/>
    </row>
    <row r="85" spans="2:5" ht="15" customHeight="1" thickBot="1" x14ac:dyDescent="0.35">
      <c r="B85" s="6" t="s">
        <v>57</v>
      </c>
      <c r="C85" s="14"/>
    </row>
  </sheetData>
  <sheetProtection algorithmName="SHA-512" hashValue="a9lmsM0wRojB0ep7VPIoPp+/Eb+565KQbkNaMyd1ChucwPxZMOXlDRDJmxAWpqHjZmtlb6/zxVvhFgYDVBtvEw==" saltValue="3FfcpW3zHdSPd9bpxVRK1Q==" spinCount="100000" sheet="1" objects="1" scenarios="1"/>
  <protectedRanges>
    <protectedRange sqref="C36:C43" name="Bereik2_1"/>
    <protectedRange sqref="F36:F43 D36:D43" name="Bereik3_1"/>
    <protectedRange sqref="C48:D65" name="Bereik4_1"/>
    <protectedRange sqref="B58:B59" name="Bereik5_1"/>
    <protectedRange sqref="D26:D27" name="Bereik7_1"/>
    <protectedRange sqref="C77 C70:C75" name="Bereik8_1"/>
  </protectedRanges>
  <mergeCells count="39">
    <mergeCell ref="B80:C80"/>
    <mergeCell ref="B25:C25"/>
    <mergeCell ref="B16:D16"/>
    <mergeCell ref="B11:D11"/>
    <mergeCell ref="B5:E5"/>
    <mergeCell ref="B6:E6"/>
    <mergeCell ref="B7:E7"/>
    <mergeCell ref="B8:E8"/>
    <mergeCell ref="B9:D9"/>
    <mergeCell ref="B10:D10"/>
    <mergeCell ref="B12:D12"/>
    <mergeCell ref="B13:D13"/>
    <mergeCell ref="B14:D14"/>
    <mergeCell ref="B15:D15"/>
    <mergeCell ref="B76:C76"/>
    <mergeCell ref="B77:E77"/>
    <mergeCell ref="B67:E67"/>
    <mergeCell ref="B68:E68"/>
    <mergeCell ref="B26:C26"/>
    <mergeCell ref="B17:E17"/>
    <mergeCell ref="B33:E33"/>
    <mergeCell ref="B45:E45"/>
    <mergeCell ref="B23:E23"/>
    <mergeCell ref="B24:E24"/>
    <mergeCell ref="B31:D31"/>
    <mergeCell ref="B19:E19"/>
    <mergeCell ref="B28:D28"/>
    <mergeCell ref="B30:C30"/>
    <mergeCell ref="B22:C22"/>
    <mergeCell ref="B34:F34"/>
    <mergeCell ref="B46:F46"/>
    <mergeCell ref="B2:E2"/>
    <mergeCell ref="B4:E4"/>
    <mergeCell ref="B21:E21"/>
    <mergeCell ref="D29:E29"/>
    <mergeCell ref="B3:E3"/>
    <mergeCell ref="B27:C27"/>
    <mergeCell ref="B29:C29"/>
    <mergeCell ref="B20:F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4e7b2694addb9b01c1287a09b452c71c">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80049e350a159ee51d80d24bafe5f99e"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3CC4E1-DEFC-45E5-A714-09869B31A256}">
  <ds:schemaRefs>
    <ds:schemaRef ds:uri="http://schemas.microsoft.com/sharepoint/v3/contenttype/forms"/>
  </ds:schemaRefs>
</ds:datastoreItem>
</file>

<file path=customXml/itemProps2.xml><?xml version="1.0" encoding="utf-8"?>
<ds:datastoreItem xmlns:ds="http://schemas.openxmlformats.org/officeDocument/2006/customXml" ds:itemID="{83A6FA98-0298-4BDB-BDFC-234703989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(invul)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Oosterbaan, Nico (Kerkrade)</dc:creator>
  <cp:lastModifiedBy>Luc Dirkx</cp:lastModifiedBy>
  <dcterms:created xsi:type="dcterms:W3CDTF">2023-02-13T08:17:03Z</dcterms:created>
  <dcterms:modified xsi:type="dcterms:W3CDTF">2023-06-01T15:38:27Z</dcterms:modified>
</cp:coreProperties>
</file>