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hetkadaster.sharepoint.com/sites/FS-T-AanbestedingPoststromen/Shared Documents/General/03 EA OP Verwerken Poststromen 2023/3 EA docs Verwerken Poststromen 2023/01 Bijlagen bij Beschrijvend Document Verwerken Poststromen 2023/"/>
    </mc:Choice>
  </mc:AlternateContent>
  <xr:revisionPtr revIDLastSave="597" documentId="13_ncr:1_{D229FF6B-D23A-4C06-A493-F1287C22C709}" xr6:coauthVersionLast="47" xr6:coauthVersionMax="47" xr10:uidLastSave="{41DBCC42-44DC-4B19-82C9-F89FE2A1D551}"/>
  <bookViews>
    <workbookView xWindow="1050" yWindow="1290" windowWidth="24780" windowHeight="13560" firstSheet="1" activeTab="1" xr2:uid="{00000000-000D-0000-FFFF-FFFF00000000}"/>
  </bookViews>
  <sheets>
    <sheet name="Instructies Prijzenblad" sheetId="2" r:id="rId1"/>
    <sheet name="Prijzenblad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22" i="1"/>
  <c r="D10" i="1"/>
  <c r="E9" i="1" l="1"/>
  <c r="E17" i="1" l="1"/>
  <c r="E16" i="1"/>
  <c r="E19" i="1" l="1"/>
  <c r="E18" i="1"/>
  <c r="E20" i="1" l="1"/>
  <c r="G20" i="1" s="1"/>
  <c r="E13" i="1" l="1"/>
  <c r="E12" i="1"/>
  <c r="E14" i="1" l="1"/>
  <c r="E8" i="1"/>
  <c r="G14" i="1" l="1"/>
  <c r="E6" i="1"/>
  <c r="E10" i="1" l="1"/>
  <c r="G10" i="1" s="1"/>
  <c r="E3" i="1"/>
  <c r="G3" i="1" s="1"/>
  <c r="G22" i="1" l="1"/>
</calcChain>
</file>

<file path=xl/sharedStrings.xml><?xml version="1.0" encoding="utf-8"?>
<sst xmlns="http://schemas.openxmlformats.org/spreadsheetml/2006/main" count="61" uniqueCount="45">
  <si>
    <t>Instructies Prijzenblad Verwerken Poststromen 2023</t>
  </si>
  <si>
    <t>In de Tab PRIJZENBLAD:</t>
  </si>
  <si>
    <t>geeft het Kadaster een representatieve weergave van de benodigde dienstverlenings onderdelen voor het verwerken van poststromen.</t>
  </si>
  <si>
    <r>
      <rPr>
        <sz val="11"/>
        <color rgb="FF000000"/>
        <rFont val="Calibri"/>
      </rPr>
      <t xml:space="preserve">In </t>
    </r>
    <r>
      <rPr>
        <b/>
        <sz val="11"/>
        <color rgb="FF000000"/>
        <rFont val="Calibri"/>
      </rPr>
      <t>KOLOM C</t>
    </r>
    <r>
      <rPr>
        <sz val="11"/>
        <color rgb="FF000000"/>
        <rFont val="Calibri"/>
      </rPr>
      <t xml:space="preserve"> dienen alle verschillende kostensoorten (met al of niet een bepaalde onderverdeling) door Inschrijver beprijsd te worden </t>
    </r>
  </si>
  <si>
    <r>
      <rPr>
        <sz val="11"/>
        <color rgb="FF000000"/>
        <rFont val="Calibri"/>
      </rPr>
      <t xml:space="preserve">op basis van de door het Kadaster geschatte aantallen in </t>
    </r>
    <r>
      <rPr>
        <b/>
        <sz val="11"/>
        <color rgb="FF000000"/>
        <rFont val="Calibri"/>
      </rPr>
      <t>KOLOM D</t>
    </r>
  </si>
  <si>
    <r>
      <rPr>
        <sz val="11"/>
        <color rgb="FF000000"/>
        <rFont val="Calibri"/>
      </rPr>
      <t xml:space="preserve">Inclusief de weging in </t>
    </r>
    <r>
      <rPr>
        <b/>
        <sz val="11"/>
        <color rgb="FF000000"/>
        <rFont val="Calibri"/>
      </rPr>
      <t>KOLOM F</t>
    </r>
    <r>
      <rPr>
        <sz val="11"/>
        <color rgb="FF000000"/>
        <rFont val="Calibri"/>
      </rPr>
      <t xml:space="preserve"> wordt in </t>
    </r>
    <r>
      <rPr>
        <b/>
        <sz val="11"/>
        <color rgb="FF000000"/>
        <rFont val="Calibri"/>
      </rPr>
      <t>KOLOM G</t>
    </r>
    <r>
      <rPr>
        <sz val="11"/>
        <color rgb="FF000000"/>
        <rFont val="Calibri"/>
      </rPr>
      <t xml:space="preserve">  in de blauwe cel, de totale behoefte getotaliseerd tot de totale gewogen Inschrijfprijs.</t>
    </r>
  </si>
  <si>
    <t>Deze totale gewogen inschrijfprijs wordt gebruikt in de formule om de Beste Prijs Kwaliteit verhouding te berekenen.</t>
  </si>
  <si>
    <t>Zie het Beschrijvend document paragraaf 5.4 Formule</t>
  </si>
  <si>
    <t>Overige regels</t>
  </si>
  <si>
    <t>Zie het Beschrijvend document paragraaf 5.2</t>
  </si>
  <si>
    <t>Het niet voldoen aan de aldaar gestelde regels kan leiden tot uitsluiting aan deze aanbestedingsprocedure.</t>
  </si>
  <si>
    <t>Uploaden in TenderNed:</t>
  </si>
  <si>
    <t>Tab Prijzenblad printen, ondertekenen en als ingescand PDF document met OCR functie uploaden in Tenderned.</t>
  </si>
  <si>
    <t>Daarnaast ook het oorspronkelijke en door Inschrijver ingevulde Prijzenblad uploaden in TenderNed.</t>
  </si>
  <si>
    <t>Of het Prijzenblad ingevuld omzetten naar PDF zodat deze bijvoorbeeld via Docusign rechtsgeldig ondertekend kan worden.</t>
  </si>
  <si>
    <t>Volgnr.</t>
  </si>
  <si>
    <t>Soort prestatie</t>
  </si>
  <si>
    <t>Totaalbedrag</t>
  </si>
  <si>
    <t>Aantal per 2 jaar</t>
  </si>
  <si>
    <t>Totaal</t>
  </si>
  <si>
    <t>Gewicht</t>
  </si>
  <si>
    <t xml:space="preserve">Gewogen Inschrijfprijs </t>
  </si>
  <si>
    <t>1 Implementatie</t>
  </si>
  <si>
    <t>Fixed price voor Implementatie (Geef ook uw motivatie en uitleg hierover, max 10 pagina's A4)</t>
  </si>
  <si>
    <t>2 Fysieke verzending uiting: Mailpack = gecouverteerde A4 print(s) in envelop en ter post aanbieden</t>
  </si>
  <si>
    <t>Tarief per stuk</t>
  </si>
  <si>
    <t>Mailpack: 1 A4 enkelzijdig geprint met C5 vensterenvelop</t>
  </si>
  <si>
    <t>Mailpack: 8 A4 enkelzijdig geprint met C4 vensterenvelop</t>
  </si>
  <si>
    <t>A4 enkelzijdig geprint extra (tot maximaal 6 extra A4 in 1 C5 envelop)</t>
  </si>
  <si>
    <t>Couverteren bijsluiter (formaat A5 of tot A5 gevouwen)</t>
  </si>
  <si>
    <t>3 Verzending via de Berichtenbox van mijnoverheid.nl</t>
  </si>
  <si>
    <t>Tarief per bericht / jaar</t>
  </si>
  <si>
    <t>Prijs die wordt gerekend voor het verwerken en doorsturen naar Logius</t>
  </si>
  <si>
    <t>Vaste jaarlijkse kosten voor de koppeling met Berichtenbox</t>
  </si>
  <si>
    <t>4 Drukwerk /leveringen inclusief verpakking/ transport t.b.v. interne postverwerking van het Kadaster</t>
  </si>
  <si>
    <t>Enveloppen maat C5 met venster</t>
  </si>
  <si>
    <t>Enveloppen maat C5 zonder venster met retouradres</t>
  </si>
  <si>
    <t>Enveloppen maat C4 klein met venster</t>
  </si>
  <si>
    <t>Enveloppen maat C4 groot zonder venster met retouradres</t>
  </si>
  <si>
    <t>Totale gewogen inschrijfprijs</t>
  </si>
  <si>
    <t>Handtekening voor akkoord door een bevoegde functionaris</t>
  </si>
  <si>
    <t xml:space="preserve">Naam: </t>
  </si>
  <si>
    <t>Handtekening:</t>
  </si>
  <si>
    <t xml:space="preserve"> 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</si>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</sst>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</numFmts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charset val="1"/>
    </font>
    <font>
      <sz val="11"/>
      <color rgb="FF444444"/>
      <name val="Calibri"/>
      <family val="2"/>
      <charset val="1"/>
    </font>
    <font>
      <b/>
      <sz val="11"/>
      <color rgb="FF444444"/>
      <name val="Calibri"/>
      <family val="2"/>
      <charset val="1"/>
    </font>
    <font>
      <b/>
      <sz val="14"/>
      <color theme="0"/>
      <name val="Calibri"/>
      <family val="2"/>
    </font>
    <font>
      <b/>
      <sz val="14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39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3" fontId="2" fillId="0" borderId="1" xfId="0" applyNumberFormat="1" applyFont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9" fontId="2" fillId="0" borderId="0" xfId="0" applyNumberFormat="1" applyFont="1" applyAlignment="1">
      <alignment horizontal="center" vertical="top"/>
    </xf>
    <xf numFmtId="164" fontId="2" fillId="0" borderId="3" xfId="0" applyNumberFormat="1" applyFont="1" applyBorder="1" applyAlignment="1">
      <alignment vertical="top"/>
    </xf>
    <xf numFmtId="7" fontId="2" fillId="0" borderId="3" xfId="0" applyNumberFormat="1" applyFont="1" applyBorder="1" applyAlignment="1">
      <alignment horizontal="center" vertical="top"/>
    </xf>
    <xf numFmtId="165" fontId="2" fillId="0" borderId="3" xfId="0" applyNumberFormat="1" applyFont="1" applyBorder="1" applyAlignment="1">
      <alignment horizontal="center" vertical="top"/>
    </xf>
    <xf numFmtId="164" fontId="1" fillId="3" borderId="3" xfId="0" applyNumberFormat="1" applyFont="1" applyFill="1" applyBorder="1" applyAlignment="1">
      <alignment horizontal="center" vertical="top"/>
    </xf>
    <xf numFmtId="7" fontId="2" fillId="2" borderId="2" xfId="0" applyNumberFormat="1" applyFont="1" applyFill="1" applyBorder="1" applyAlignment="1">
      <alignment horizontal="center" vertical="top"/>
    </xf>
    <xf numFmtId="44" fontId="2" fillId="4" borderId="2" xfId="0" applyNumberFormat="1" applyFont="1" applyFill="1" applyBorder="1" applyAlignment="1">
      <alignment vertical="top"/>
    </xf>
    <xf numFmtId="9" fontId="2" fillId="0" borderId="0" xfId="2" applyFont="1" applyFill="1" applyBorder="1" applyAlignment="1">
      <alignment horizontal="center" vertical="top"/>
    </xf>
    <xf numFmtId="166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7" fontId="2" fillId="0" borderId="8" xfId="0" applyNumberFormat="1" applyFont="1" applyBorder="1" applyAlignment="1">
      <alignment horizontal="center" vertical="top"/>
    </xf>
    <xf numFmtId="7" fontId="2" fillId="0" borderId="2" xfId="0" applyNumberFormat="1" applyFont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44" fontId="2" fillId="4" borderId="4" xfId="0" applyNumberFormat="1" applyFont="1" applyFill="1" applyBorder="1" applyAlignment="1">
      <alignment vertical="top"/>
    </xf>
    <xf numFmtId="7" fontId="2" fillId="0" borderId="10" xfId="0" applyNumberFormat="1" applyFont="1" applyBorder="1" applyAlignment="1">
      <alignment horizontal="center" vertical="top"/>
    </xf>
    <xf numFmtId="9" fontId="2" fillId="5" borderId="9" xfId="0" applyNumberFormat="1" applyFont="1" applyFill="1" applyBorder="1" applyAlignment="1">
      <alignment horizontal="center" vertical="top"/>
    </xf>
    <xf numFmtId="0" fontId="4" fillId="0" borderId="0" xfId="0" applyFont="1"/>
    <xf numFmtId="0" fontId="0" fillId="0" borderId="0" xfId="0" applyAlignment="1">
      <alignment horizontal="center"/>
    </xf>
    <xf numFmtId="0" fontId="1" fillId="3" borderId="12" xfId="0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1" fillId="3" borderId="15" xfId="0" applyFont="1" applyFill="1" applyBorder="1" applyAlignment="1">
      <alignment horizontal="center" vertical="top"/>
    </xf>
    <xf numFmtId="0" fontId="2" fillId="0" borderId="16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1" fillId="3" borderId="1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3" fontId="7" fillId="0" borderId="0" xfId="1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9" fillId="0" borderId="0" xfId="0" applyNumberFormat="1" applyFont="1" applyAlignment="1">
      <alignment horizontal="center"/>
    </xf>
    <xf numFmtId="0" fontId="11" fillId="0" borderId="0" xfId="0" applyFont="1"/>
    <xf numFmtId="0" fontId="2" fillId="7" borderId="1" xfId="0" applyFont="1" applyFill="1" applyBorder="1" applyAlignment="1">
      <alignment horizontal="center" vertical="top"/>
    </xf>
    <xf numFmtId="164" fontId="2" fillId="7" borderId="3" xfId="0" applyNumberFormat="1" applyFont="1" applyFill="1" applyBorder="1" applyAlignment="1">
      <alignment horizontal="center" vertical="top"/>
    </xf>
    <xf numFmtId="164" fontId="0" fillId="0" borderId="20" xfId="0" applyNumberFormat="1" applyBorder="1" applyAlignment="1">
      <alignment horizontal="right"/>
    </xf>
    <xf numFmtId="164" fontId="0" fillId="0" borderId="21" xfId="0" applyNumberFormat="1" applyBorder="1"/>
    <xf numFmtId="164" fontId="9" fillId="0" borderId="21" xfId="0" applyNumberFormat="1" applyFon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0" fillId="0" borderId="22" xfId="0" applyBorder="1"/>
    <xf numFmtId="0" fontId="14" fillId="0" borderId="18" xfId="0" quotePrefix="1" applyFont="1" applyBorder="1"/>
    <xf numFmtId="0" fontId="0" fillId="0" borderId="19" xfId="0" applyBorder="1"/>
    <xf numFmtId="44" fontId="0" fillId="0" borderId="18" xfId="0" applyNumberFormat="1" applyBorder="1"/>
    <xf numFmtId="0" fontId="0" fillId="0" borderId="18" xfId="0" applyBorder="1"/>
    <xf numFmtId="0" fontId="0" fillId="0" borderId="23" xfId="0" applyBorder="1"/>
    <xf numFmtId="164" fontId="0" fillId="0" borderId="24" xfId="0" applyNumberFormat="1" applyBorder="1"/>
    <xf numFmtId="164" fontId="9" fillId="0" borderId="24" xfId="0" applyNumberFormat="1" applyFont="1" applyBorder="1" applyAlignment="1">
      <alignment horizontal="center"/>
    </xf>
    <xf numFmtId="0" fontId="0" fillId="0" borderId="24" xfId="0" applyBorder="1"/>
    <xf numFmtId="3" fontId="0" fillId="0" borderId="24" xfId="0" applyNumberFormat="1" applyBorder="1" applyAlignment="1">
      <alignment horizontal="center"/>
    </xf>
    <xf numFmtId="0" fontId="0" fillId="0" borderId="25" xfId="0" applyBorder="1"/>
    <xf numFmtId="0" fontId="11" fillId="0" borderId="14" xfId="0" applyFont="1" applyBorder="1" applyAlignment="1">
      <alignment horizontal="center"/>
    </xf>
    <xf numFmtId="164" fontId="16" fillId="3" borderId="2" xfId="0" applyNumberFormat="1" applyFont="1" applyFill="1" applyBorder="1" applyAlignment="1">
      <alignment horizontal="center" vertical="top"/>
    </xf>
    <xf numFmtId="164" fontId="17" fillId="3" borderId="7" xfId="0" applyNumberFormat="1" applyFont="1" applyFill="1" applyBorder="1" applyAlignment="1">
      <alignment horizontal="center" vertical="top"/>
    </xf>
    <xf numFmtId="44" fontId="16" fillId="3" borderId="2" xfId="0" applyNumberFormat="1" applyFont="1" applyFill="1" applyBorder="1" applyAlignment="1">
      <alignment horizontal="center" vertical="top"/>
    </xf>
    <xf numFmtId="9" fontId="16" fillId="3" borderId="7" xfId="0" applyNumberFormat="1" applyFont="1" applyFill="1" applyBorder="1" applyAlignment="1">
      <alignment horizontal="center" vertical="top"/>
    </xf>
    <xf numFmtId="166" fontId="16" fillId="6" borderId="2" xfId="0" applyNumberFormat="1" applyFont="1" applyFill="1" applyBorder="1" applyAlignment="1">
      <alignment horizontal="center" vertical="top"/>
    </xf>
    <xf numFmtId="164" fontId="16" fillId="3" borderId="17" xfId="0" applyNumberFormat="1" applyFont="1" applyFill="1" applyBorder="1" applyAlignment="1">
      <alignment horizontal="right" vertical="top"/>
    </xf>
    <xf numFmtId="0" fontId="8" fillId="0" borderId="0" xfId="0" applyFont="1" applyAlignment="1">
      <alignment vertical="top"/>
    </xf>
    <xf numFmtId="3" fontId="18" fillId="0" borderId="2" xfId="0" applyNumberFormat="1" applyFont="1" applyBorder="1" applyAlignment="1">
      <alignment horizontal="center" vertical="top"/>
    </xf>
    <xf numFmtId="3" fontId="18" fillId="0" borderId="2" xfId="1" applyNumberFormat="1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3" fontId="18" fillId="0" borderId="8" xfId="0" applyNumberFormat="1" applyFont="1" applyBorder="1" applyAlignment="1">
      <alignment horizontal="center" vertical="top"/>
    </xf>
    <xf numFmtId="3" fontId="18" fillId="4" borderId="0" xfId="0" applyNumberFormat="1" applyFont="1" applyFill="1" applyAlignment="1">
      <alignment horizontal="center" vertical="top"/>
    </xf>
    <xf numFmtId="0" fontId="0" fillId="0" borderId="18" xfId="0" applyBorder="1" applyAlignment="1">
      <alignment horizontal="center"/>
    </xf>
    <xf numFmtId="166" fontId="2" fillId="7" borderId="16" xfId="0" applyNumberFormat="1" applyFont="1" applyFill="1" applyBorder="1" applyAlignment="1">
      <alignment horizontal="center" vertical="top"/>
    </xf>
    <xf numFmtId="166" fontId="2" fillId="0" borderId="17" xfId="0" applyNumberFormat="1" applyFont="1" applyBorder="1" applyAlignment="1">
      <alignment horizontal="center" vertical="top"/>
    </xf>
    <xf numFmtId="7" fontId="2" fillId="4" borderId="26" xfId="0" applyNumberFormat="1" applyFont="1" applyFill="1" applyBorder="1" applyAlignment="1">
      <alignment horizontal="center" vertical="top"/>
    </xf>
    <xf numFmtId="9" fontId="2" fillId="5" borderId="27" xfId="0" applyNumberFormat="1" applyFont="1" applyFill="1" applyBorder="1" applyAlignment="1">
      <alignment horizontal="center" vertical="top"/>
    </xf>
    <xf numFmtId="0" fontId="1" fillId="3" borderId="28" xfId="0" applyFont="1" applyFill="1" applyBorder="1" applyAlignment="1">
      <alignment horizontal="center" vertical="top"/>
    </xf>
    <xf numFmtId="164" fontId="1" fillId="3" borderId="26" xfId="0" applyNumberFormat="1" applyFont="1" applyFill="1" applyBorder="1" applyAlignment="1">
      <alignment horizontal="center" vertical="top"/>
    </xf>
    <xf numFmtId="0" fontId="10" fillId="3" borderId="29" xfId="0" applyFont="1" applyFill="1" applyBorder="1" applyAlignment="1">
      <alignment horizontal="center" vertical="top"/>
    </xf>
    <xf numFmtId="0" fontId="1" fillId="3" borderId="29" xfId="0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center" vertical="top"/>
    </xf>
    <xf numFmtId="0" fontId="0" fillId="0" borderId="31" xfId="0" applyBorder="1"/>
    <xf numFmtId="9" fontId="2" fillId="0" borderId="16" xfId="0" applyNumberFormat="1" applyFont="1" applyBorder="1" applyAlignment="1">
      <alignment horizontal="center" vertical="top"/>
    </xf>
    <xf numFmtId="0" fontId="2" fillId="0" borderId="31" xfId="0" applyFont="1" applyBorder="1" applyAlignment="1">
      <alignment vertical="top"/>
    </xf>
    <xf numFmtId="0" fontId="19" fillId="0" borderId="31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7" fillId="0" borderId="33" xfId="0" applyFont="1" applyBorder="1" applyAlignment="1">
      <alignment horizontal="center" vertical="top"/>
    </xf>
    <xf numFmtId="7" fontId="2" fillId="0" borderId="4" xfId="0" applyNumberFormat="1" applyFont="1" applyBorder="1" applyAlignment="1">
      <alignment horizontal="center" vertical="top"/>
    </xf>
    <xf numFmtId="9" fontId="2" fillId="5" borderId="34" xfId="0" applyNumberFormat="1" applyFont="1" applyFill="1" applyBorder="1" applyAlignment="1">
      <alignment horizontal="center" vertical="top"/>
    </xf>
    <xf numFmtId="0" fontId="0" fillId="0" borderId="16" xfId="0" applyBorder="1"/>
    <xf numFmtId="0" fontId="4" fillId="0" borderId="31" xfId="0" applyFont="1" applyBorder="1"/>
    <xf numFmtId="0" fontId="8" fillId="0" borderId="31" xfId="0" applyFont="1" applyBorder="1"/>
    <xf numFmtId="0" fontId="13" fillId="0" borderId="31" xfId="0" applyFont="1" applyBorder="1"/>
    <xf numFmtId="0" fontId="15" fillId="0" borderId="31" xfId="0" applyFont="1" applyBorder="1"/>
    <xf numFmtId="0" fontId="0" fillId="0" borderId="31" xfId="0" applyBorder="1" applyAlignment="1">
      <alignment horizontal="center"/>
    </xf>
    <xf numFmtId="0" fontId="13" fillId="0" borderId="0" xfId="0" applyFont="1"/>
    <xf numFmtId="0" fontId="0" fillId="0" borderId="32" xfId="0" applyBorder="1"/>
    <xf numFmtId="0" fontId="0" fillId="0" borderId="33" xfId="0" applyBorder="1"/>
    <xf numFmtId="0" fontId="0" fillId="0" borderId="38" xfId="0" applyBorder="1"/>
    <xf numFmtId="0" fontId="20" fillId="2" borderId="35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2" fillId="4" borderId="0" xfId="0" applyFont="1" applyFill="1" applyAlignment="1">
      <alignment vertical="top"/>
    </xf>
    <xf numFmtId="3" fontId="18" fillId="0" borderId="4" xfId="0" applyNumberFormat="1" applyFont="1" applyBorder="1" applyAlignment="1">
      <alignment horizontal="center"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8193-E04E-462B-AD95-60EE7C3A6A28}">
  <dimension ref="B1:O20"/>
  <sheetViews>
    <sheetView zoomScaleNormal="100" workbookViewId="0">
      <selection activeCell="L29" sqref="L29"/>
    </sheetView>
  </sheetViews>
  <sheetFormatPr defaultRowHeight="15"/>
  <sheetData>
    <row r="1" spans="2:15" s="22" customFormat="1" ht="18.75">
      <c r="B1" s="98" t="s">
        <v>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100"/>
    </row>
    <row r="2" spans="2:15">
      <c r="B2" s="79"/>
      <c r="O2" s="88"/>
    </row>
    <row r="3" spans="2:15">
      <c r="B3" s="89" t="s">
        <v>1</v>
      </c>
      <c r="O3" s="88"/>
    </row>
    <row r="4" spans="2:15">
      <c r="B4" s="79" t="s">
        <v>2</v>
      </c>
      <c r="O4" s="88"/>
    </row>
    <row r="5" spans="2:15">
      <c r="B5" s="90" t="s">
        <v>3</v>
      </c>
      <c r="O5" s="88"/>
    </row>
    <row r="6" spans="2:15">
      <c r="B6" s="90" t="s">
        <v>4</v>
      </c>
      <c r="O6" s="88"/>
    </row>
    <row r="7" spans="2:15">
      <c r="B7" s="90" t="s">
        <v>5</v>
      </c>
      <c r="O7" s="88"/>
    </row>
    <row r="8" spans="2:15">
      <c r="B8" s="79"/>
      <c r="O8" s="88"/>
    </row>
    <row r="9" spans="2:15">
      <c r="B9" s="79" t="s">
        <v>6</v>
      </c>
      <c r="O9" s="88"/>
    </row>
    <row r="10" spans="2:15">
      <c r="B10" s="79" t="s">
        <v>7</v>
      </c>
      <c r="O10" s="88"/>
    </row>
    <row r="11" spans="2:15">
      <c r="B11" s="89"/>
      <c r="O11" s="88"/>
    </row>
    <row r="12" spans="2:15">
      <c r="B12" s="89" t="s">
        <v>8</v>
      </c>
      <c r="O12" s="88"/>
    </row>
    <row r="13" spans="2:15">
      <c r="B13" s="91" t="s">
        <v>9</v>
      </c>
      <c r="O13" s="88"/>
    </row>
    <row r="14" spans="2:15">
      <c r="B14" s="92" t="s">
        <v>10</v>
      </c>
      <c r="O14" s="88"/>
    </row>
    <row r="15" spans="2:15">
      <c r="B15" s="79"/>
      <c r="O15" s="88"/>
    </row>
    <row r="16" spans="2:15">
      <c r="B16" s="89" t="s">
        <v>11</v>
      </c>
      <c r="O16" s="88"/>
    </row>
    <row r="17" spans="2:15">
      <c r="B17" s="93">
        <v>1</v>
      </c>
      <c r="C17" s="94" t="s">
        <v>12</v>
      </c>
      <c r="O17" s="88"/>
    </row>
    <row r="18" spans="2:15">
      <c r="B18" s="93">
        <v>2</v>
      </c>
      <c r="C18" t="s">
        <v>13</v>
      </c>
      <c r="O18" s="88"/>
    </row>
    <row r="19" spans="2:15">
      <c r="B19" s="93">
        <v>3</v>
      </c>
      <c r="C19" t="s">
        <v>14</v>
      </c>
      <c r="O19" s="88"/>
    </row>
    <row r="20" spans="2:15" ht="15.75" thickBot="1"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110" zoomScaleNormal="110" workbookViewId="0">
      <pane ySplit="1" topLeftCell="A2" activePane="bottomLeft" state="frozen"/>
      <selection pane="bottomLeft" activeCell="B8" sqref="B8"/>
    </sheetView>
  </sheetViews>
  <sheetFormatPr defaultRowHeight="15"/>
  <cols>
    <col min="1" max="1" width="9.140625" style="23"/>
    <col min="2" max="2" width="90.42578125" customWidth="1"/>
    <col min="3" max="3" width="21.42578125" style="1" customWidth="1"/>
    <col min="4" max="4" width="16.140625" style="37" bestFit="1" customWidth="1"/>
    <col min="5" max="5" width="15.85546875" customWidth="1"/>
    <col min="6" max="6" width="13.5703125" style="2" bestFit="1" customWidth="1"/>
    <col min="7" max="7" width="22.85546875" customWidth="1"/>
    <col min="9" max="9" width="113.140625" bestFit="1" customWidth="1"/>
  </cols>
  <sheetData>
    <row r="1" spans="1:7">
      <c r="A1" s="24" t="s">
        <v>15</v>
      </c>
      <c r="B1" s="26" t="s">
        <v>16</v>
      </c>
      <c r="C1" s="9" t="s">
        <v>17</v>
      </c>
      <c r="D1" s="32" t="s">
        <v>18</v>
      </c>
      <c r="E1" s="18" t="s">
        <v>19</v>
      </c>
      <c r="F1" s="4" t="s">
        <v>20</v>
      </c>
      <c r="G1" s="4" t="s">
        <v>21</v>
      </c>
    </row>
    <row r="2" spans="1:7">
      <c r="A2" s="29"/>
      <c r="B2" s="26" t="s">
        <v>22</v>
      </c>
      <c r="C2" s="9"/>
      <c r="D2" s="33"/>
      <c r="E2" s="30"/>
      <c r="F2" s="4"/>
      <c r="G2" s="30"/>
    </row>
    <row r="3" spans="1:7" ht="16.5" customHeight="1">
      <c r="A3" s="25">
        <v>1</v>
      </c>
      <c r="B3" s="27" t="s">
        <v>23</v>
      </c>
      <c r="C3" s="10">
        <v>0</v>
      </c>
      <c r="D3" s="34">
        <v>1</v>
      </c>
      <c r="E3" s="20">
        <f>C3*D3</f>
        <v>0</v>
      </c>
      <c r="F3" s="21">
        <v>0.25</v>
      </c>
      <c r="G3" s="13">
        <f>E3*F3</f>
        <v>0</v>
      </c>
    </row>
    <row r="4" spans="1:7">
      <c r="A4" s="25"/>
      <c r="B4" s="15"/>
      <c r="C4" s="19"/>
      <c r="D4" s="35"/>
      <c r="E4" s="19"/>
      <c r="F4" s="3"/>
      <c r="G4" s="39"/>
    </row>
    <row r="5" spans="1:7">
      <c r="A5" s="25"/>
      <c r="B5" s="26" t="s">
        <v>24</v>
      </c>
      <c r="C5" s="9" t="s">
        <v>25</v>
      </c>
      <c r="D5" s="31" t="s">
        <v>18</v>
      </c>
      <c r="E5" s="4" t="s">
        <v>19</v>
      </c>
      <c r="F5" s="4" t="s">
        <v>20</v>
      </c>
      <c r="G5" s="4" t="s">
        <v>21</v>
      </c>
    </row>
    <row r="6" spans="1:7">
      <c r="A6" s="25">
        <v>2</v>
      </c>
      <c r="B6" s="101" t="s">
        <v>26</v>
      </c>
      <c r="C6" s="10">
        <v>0</v>
      </c>
      <c r="D6" s="67">
        <v>2000000</v>
      </c>
      <c r="E6" s="16">
        <f>C6*D6</f>
        <v>0</v>
      </c>
      <c r="F6" s="12"/>
      <c r="G6" s="40"/>
    </row>
    <row r="7" spans="1:7">
      <c r="A7" s="25">
        <v>3</v>
      </c>
      <c r="B7" s="101" t="s">
        <v>27</v>
      </c>
      <c r="C7" s="10">
        <v>0</v>
      </c>
      <c r="D7" s="102">
        <v>500000</v>
      </c>
      <c r="E7" s="16">
        <f>C7*D7</f>
        <v>0</v>
      </c>
      <c r="F7" s="12"/>
      <c r="G7" s="40"/>
    </row>
    <row r="8" spans="1:7">
      <c r="A8" s="25">
        <v>4</v>
      </c>
      <c r="B8" s="63" t="s">
        <v>28</v>
      </c>
      <c r="C8" s="10">
        <v>0</v>
      </c>
      <c r="D8" s="64">
        <v>540000</v>
      </c>
      <c r="E8" s="17">
        <f t="shared" ref="E8" si="0">C8*D8</f>
        <v>0</v>
      </c>
      <c r="F8" s="12"/>
      <c r="G8" s="40"/>
    </row>
    <row r="9" spans="1:7">
      <c r="A9" s="25">
        <v>5</v>
      </c>
      <c r="B9" s="66" t="s">
        <v>29</v>
      </c>
      <c r="C9" s="10">
        <v>0</v>
      </c>
      <c r="D9" s="64">
        <v>240000</v>
      </c>
      <c r="E9" s="17">
        <f>C9*D9</f>
        <v>0</v>
      </c>
      <c r="F9" s="12"/>
      <c r="G9" s="40"/>
    </row>
    <row r="10" spans="1:7" ht="16.5" thickTop="1" thickBot="1">
      <c r="A10" s="25"/>
      <c r="B10" s="28" t="s">
        <v>19</v>
      </c>
      <c r="C10" s="11"/>
      <c r="D10" s="68">
        <f>SUM(D6:D9)</f>
        <v>3280000</v>
      </c>
      <c r="E10" s="7">
        <f>+SUM(E6:E9)</f>
        <v>0</v>
      </c>
      <c r="F10" s="21">
        <v>0.45</v>
      </c>
      <c r="G10" s="13">
        <f>+E10*F10</f>
        <v>0</v>
      </c>
    </row>
    <row r="11" spans="1:7">
      <c r="A11" s="25"/>
      <c r="B11" s="26" t="s">
        <v>30</v>
      </c>
      <c r="C11" s="9" t="s">
        <v>31</v>
      </c>
      <c r="D11" s="31" t="s">
        <v>18</v>
      </c>
      <c r="E11" s="4" t="s">
        <v>19</v>
      </c>
      <c r="F11" s="4" t="s">
        <v>20</v>
      </c>
      <c r="G11" s="4" t="s">
        <v>21</v>
      </c>
    </row>
    <row r="12" spans="1:7">
      <c r="A12" s="25">
        <v>6</v>
      </c>
      <c r="B12" s="14" t="s">
        <v>32</v>
      </c>
      <c r="C12" s="10">
        <v>0</v>
      </c>
      <c r="D12" s="65">
        <v>900000</v>
      </c>
      <c r="E12" s="17">
        <f>C12*D12</f>
        <v>0</v>
      </c>
      <c r="F12" s="5"/>
      <c r="G12" s="40"/>
    </row>
    <row r="13" spans="1:7" ht="15.75" thickBot="1">
      <c r="A13" s="25">
        <v>7</v>
      </c>
      <c r="B13" s="14" t="s">
        <v>33</v>
      </c>
      <c r="C13" s="10">
        <v>0</v>
      </c>
      <c r="D13" s="65">
        <v>2</v>
      </c>
      <c r="E13" s="17">
        <f>C13*D13</f>
        <v>0</v>
      </c>
      <c r="F13" s="5"/>
      <c r="G13" s="40"/>
    </row>
    <row r="14" spans="1:7" ht="16.5" thickTop="1" thickBot="1">
      <c r="A14" s="25"/>
      <c r="B14" s="28" t="s">
        <v>19</v>
      </c>
      <c r="C14" s="72"/>
      <c r="D14" s="35"/>
      <c r="E14" s="7">
        <f>+SUM(E12:E13)</f>
        <v>0</v>
      </c>
      <c r="F14" s="73">
        <v>0.2</v>
      </c>
      <c r="G14" s="13">
        <f>+E14*F14</f>
        <v>0</v>
      </c>
    </row>
    <row r="15" spans="1:7" ht="16.5" thickTop="1" thickBot="1">
      <c r="A15" s="69"/>
      <c r="B15" s="74" t="s">
        <v>34</v>
      </c>
      <c r="C15" s="75" t="s">
        <v>25</v>
      </c>
      <c r="D15" s="76" t="s">
        <v>18</v>
      </c>
      <c r="E15" s="77" t="s">
        <v>19</v>
      </c>
      <c r="F15" s="78" t="s">
        <v>20</v>
      </c>
      <c r="G15" s="26" t="s">
        <v>21</v>
      </c>
    </row>
    <row r="16" spans="1:7" ht="16.5" thickTop="1" thickBot="1">
      <c r="A16" s="69">
        <v>8</v>
      </c>
      <c r="B16" s="79" t="s">
        <v>35</v>
      </c>
      <c r="C16" s="10">
        <v>0</v>
      </c>
      <c r="D16" s="64">
        <v>40000</v>
      </c>
      <c r="E16" s="16">
        <f t="shared" ref="E16:E19" si="1">+C16*D16</f>
        <v>0</v>
      </c>
      <c r="F16" s="80"/>
      <c r="G16" s="70"/>
    </row>
    <row r="17" spans="1:7" ht="16.5" thickTop="1" thickBot="1">
      <c r="A17" s="69">
        <v>9</v>
      </c>
      <c r="B17" s="81" t="s">
        <v>36</v>
      </c>
      <c r="C17" s="10">
        <v>0</v>
      </c>
      <c r="D17" s="64">
        <v>20000</v>
      </c>
      <c r="E17" s="16">
        <f t="shared" si="1"/>
        <v>0</v>
      </c>
      <c r="F17" s="80"/>
      <c r="G17" s="70"/>
    </row>
    <row r="18" spans="1:7" ht="16.5" thickTop="1" thickBot="1">
      <c r="A18" s="69">
        <v>10</v>
      </c>
      <c r="B18" s="82" t="s">
        <v>37</v>
      </c>
      <c r="C18" s="10">
        <v>0</v>
      </c>
      <c r="D18" s="64">
        <v>10000</v>
      </c>
      <c r="E18" s="16">
        <f t="shared" si="1"/>
        <v>0</v>
      </c>
      <c r="F18" s="80"/>
      <c r="G18" s="70"/>
    </row>
    <row r="19" spans="1:7" ht="16.5" thickTop="1" thickBot="1">
      <c r="A19" s="69">
        <v>11</v>
      </c>
      <c r="B19" s="82" t="s">
        <v>38</v>
      </c>
      <c r="C19" s="10">
        <v>0</v>
      </c>
      <c r="D19" s="64">
        <v>5000</v>
      </c>
      <c r="E19" s="16">
        <f t="shared" si="1"/>
        <v>0</v>
      </c>
      <c r="F19" s="80"/>
      <c r="G19" s="70"/>
    </row>
    <row r="20" spans="1:7" ht="16.5" thickTop="1" thickBot="1">
      <c r="A20" s="69"/>
      <c r="B20" s="83" t="s">
        <v>19</v>
      </c>
      <c r="C20" s="84"/>
      <c r="D20" s="85"/>
      <c r="E20" s="86">
        <f>+SUM(E16:E19)</f>
        <v>0</v>
      </c>
      <c r="F20" s="87">
        <v>0.1</v>
      </c>
      <c r="G20" s="71">
        <f>+E20*F20</f>
        <v>0</v>
      </c>
    </row>
    <row r="21" spans="1:7" ht="15.75" thickBot="1">
      <c r="A21" s="25"/>
      <c r="B21" s="28"/>
      <c r="C21" s="6"/>
      <c r="D21" s="36"/>
      <c r="E21" s="8"/>
      <c r="F21" s="8"/>
      <c r="G21" s="13"/>
    </row>
    <row r="22" spans="1:7" s="38" customFormat="1" ht="23.25" customHeight="1" thickBot="1">
      <c r="A22" s="56"/>
      <c r="B22" s="62" t="s">
        <v>39</v>
      </c>
      <c r="C22" s="57"/>
      <c r="D22" s="58"/>
      <c r="E22" s="59"/>
      <c r="F22" s="60">
        <f>+F21+F14+F20+F10+F3</f>
        <v>1</v>
      </c>
      <c r="G22" s="61">
        <f>+G20+G14+G10+G3</f>
        <v>0</v>
      </c>
    </row>
    <row r="23" spans="1:7" ht="15.75" thickBot="1"/>
    <row r="24" spans="1:7">
      <c r="B24" s="41" t="s">
        <v>40</v>
      </c>
      <c r="C24" s="42" t="s">
        <v>41</v>
      </c>
      <c r="D24" s="43"/>
      <c r="E24" s="42" t="s">
        <v>42</v>
      </c>
      <c r="F24" s="44"/>
      <c r="G24" s="45"/>
    </row>
    <row r="25" spans="1:7">
      <c r="B25" s="46"/>
      <c r="G25" s="47"/>
    </row>
    <row r="26" spans="1:7">
      <c r="B26" s="48" t="s">
        <v>43</v>
      </c>
      <c r="C26" s="1" t="s">
        <v>44</v>
      </c>
      <c r="G26" s="47"/>
    </row>
    <row r="27" spans="1:7">
      <c r="B27" s="49"/>
      <c r="G27" s="47"/>
    </row>
    <row r="28" spans="1:7">
      <c r="B28" s="50"/>
      <c r="C28" s="51"/>
      <c r="D28" s="52"/>
      <c r="E28" s="53"/>
      <c r="F28" s="54"/>
      <c r="G28" s="55"/>
    </row>
  </sheetData>
  <phoneticPr fontId="6" type="noConversion"/>
  <printOptions gridLines="1"/>
  <pageMargins left="0.70866141732283472" right="0.31496062992125984" top="0.39370078740157483" bottom="0.15748031496062992" header="0.11811023622047245" footer="0.11811023622047245"/>
  <pageSetup paperSize="8" orientation="landscape" r:id="rId1"/>
  <headerFooter>
    <oddHeader>&amp;CBijlage 4 - Prijzenblad Printing</oddHeader>
    <oddFooter>&amp;LVersie: 1.0&amp;CPagina &amp;P van &amp;N&amp;RDatum: 12102017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2E670BBB7EF4486AFC2E8239DAB46" ma:contentTypeVersion="10" ma:contentTypeDescription="Create a new document." ma:contentTypeScope="" ma:versionID="2a93955de6441ebb6e11092607a212c1">
  <xsd:schema xmlns:xsd="http://www.w3.org/2001/XMLSchema" xmlns:xs="http://www.w3.org/2001/XMLSchema" xmlns:p="http://schemas.microsoft.com/office/2006/metadata/properties" xmlns:ns2="7b51d8c9-1627-4f00-b2f0-6690873a7d5d" xmlns:ns3="7737e112-a9c4-4ad3-ae30-15ca18f2b6d0" targetNamespace="http://schemas.microsoft.com/office/2006/metadata/properties" ma:root="true" ma:fieldsID="e6ffb9f17f476eb513dca549ef525b02" ns2:_="" ns3:_="">
    <xsd:import namespace="7b51d8c9-1627-4f00-b2f0-6690873a7d5d"/>
    <xsd:import namespace="7737e112-a9c4-4ad3-ae30-15ca18f2b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d8c9-1627-4f00-b2f0-6690873a7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7e112-a9c4-4ad3-ae30-15ca18f2b6d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f42c8a5-f7e7-4f7b-892b-9fdf048ad467}" ma:internalName="TaxCatchAll" ma:showField="CatchAllData" ma:web="7737e112-a9c4-4ad3-ae30-15ca18f2b6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d8c9-1627-4f00-b2f0-6690873a7d5d">
      <Terms xmlns="http://schemas.microsoft.com/office/infopath/2007/PartnerControls"/>
    </lcf76f155ced4ddcb4097134ff3c332f>
    <TaxCatchAll xmlns="7737e112-a9c4-4ad3-ae30-15ca18f2b6d0" xsi:nil="true"/>
    <SharedWithUsers xmlns="7737e112-a9c4-4ad3-ae30-15ca18f2b6d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6867655-8780-4650-9A02-777F6BA98468}"/>
</file>

<file path=customXml/itemProps2.xml><?xml version="1.0" encoding="utf-8"?>
<ds:datastoreItem xmlns:ds="http://schemas.openxmlformats.org/officeDocument/2006/customXml" ds:itemID="{F11129CC-014C-4786-B712-7E8F50B6D64E}"/>
</file>

<file path=customXml/itemProps3.xml><?xml version="1.0" encoding="utf-8"?>
<ds:datastoreItem xmlns:ds="http://schemas.openxmlformats.org/officeDocument/2006/customXml" ds:itemID="{3FA680FC-7957-475F-9AFE-7D25F62020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Waternet</dc:title>
  <dc:subject/>
  <dc:creator>S.Timmen@lucide.org</dc:creator>
  <cp:keywords/>
  <dc:description/>
  <cp:lastModifiedBy>Fokkens, Wabe</cp:lastModifiedBy>
  <cp:revision/>
  <dcterms:created xsi:type="dcterms:W3CDTF">2015-08-20T09:47:22Z</dcterms:created>
  <dcterms:modified xsi:type="dcterms:W3CDTF">2023-04-27T10:08:57Z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0x010100DEE2E670BBB7EF4486AFC2E8239DAB46</vt:lpwstr>
  </property>
  <property fmtid="{D5CDD505-2E9C-101B-9397-08002B2CF9AE}" pid="3" name="Order">
    <vt:r8>287200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