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Wattanders\Wattanders BV\Klanten\2023\Open Universiteit\EU Aanbesteding\"/>
    </mc:Choice>
  </mc:AlternateContent>
  <xr:revisionPtr revIDLastSave="0" documentId="13_ncr:1_{A5C9F899-02D0-464B-B5C7-572EB83D49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en Universiteit E" sheetId="4" r:id="rId1"/>
    <sheet name="Open Universiteit 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5" l="1"/>
  <c r="I9" i="4"/>
  <c r="L3" i="4" l="1"/>
  <c r="L2" i="4"/>
  <c r="K4" i="4"/>
  <c r="J4" i="4"/>
  <c r="I4" i="4"/>
  <c r="J5" i="4" l="1"/>
  <c r="I5" i="4"/>
  <c r="L4" i="4"/>
</calcChain>
</file>

<file path=xl/sharedStrings.xml><?xml version="1.0" encoding="utf-8"?>
<sst xmlns="http://schemas.openxmlformats.org/spreadsheetml/2006/main" count="74" uniqueCount="52">
  <si>
    <t>Naam klant</t>
  </si>
  <si>
    <t>Aansluitadres</t>
  </si>
  <si>
    <t>Huisnummer</t>
  </si>
  <si>
    <t>Huisnummer toevoeging</t>
  </si>
  <si>
    <t>Postcode</t>
  </si>
  <si>
    <t>Woonplaats</t>
  </si>
  <si>
    <t>EAN Code</t>
  </si>
  <si>
    <t>Jaarverbruik Hoog</t>
  </si>
  <si>
    <t>Jaarverbruik Laag</t>
  </si>
  <si>
    <t>Jaarverbruik Totaal</t>
  </si>
  <si>
    <t>Profielcategorie</t>
  </si>
  <si>
    <t>HEERLEN</t>
  </si>
  <si>
    <t xml:space="preserve">Telemetrie </t>
  </si>
  <si>
    <t>Verblijfsfunctie</t>
  </si>
  <si>
    <t>Ja</t>
  </si>
  <si>
    <t xml:space="preserve">E3C        </t>
  </si>
  <si>
    <t>Jaarverbruik Enkel</t>
  </si>
  <si>
    <t>Opmerkingen</t>
  </si>
  <si>
    <t>Open Universiteit</t>
  </si>
  <si>
    <t>871688520000063242</t>
  </si>
  <si>
    <t>Valkenburgerweg</t>
  </si>
  <si>
    <t>6419 AT</t>
  </si>
  <si>
    <t>Naam locatie</t>
  </si>
  <si>
    <t>Hoofdlocatie</t>
  </si>
  <si>
    <t>Studiecentrum Utrecht</t>
  </si>
  <si>
    <t>Nee</t>
  </si>
  <si>
    <t>KV/GV</t>
  </si>
  <si>
    <t>GV</t>
  </si>
  <si>
    <t>871687400008934380</t>
  </si>
  <si>
    <t>Vondellaan</t>
  </si>
  <si>
    <t>3521 GZ</t>
  </si>
  <si>
    <t>UTRECHT</t>
  </si>
  <si>
    <t>Ingangsdatum contract 01-01-2017</t>
  </si>
  <si>
    <t>Ingangsdatum contract 01-01-2016</t>
  </si>
  <si>
    <t>E3A</t>
  </si>
  <si>
    <t>PEAK</t>
  </si>
  <si>
    <t>OFFPEAK</t>
  </si>
  <si>
    <t>TOTAAL</t>
  </si>
  <si>
    <t>Contractvolume</t>
  </si>
  <si>
    <t>Jaarverbruik in m³</t>
  </si>
  <si>
    <t>Contractcapaciteit</t>
  </si>
  <si>
    <t>Exitpoint</t>
  </si>
  <si>
    <t>Blokverwarming</t>
  </si>
  <si>
    <t>871688540008739208</t>
  </si>
  <si>
    <t>GXX</t>
  </si>
  <si>
    <t>Z055</t>
  </si>
  <si>
    <t>Studiecentrum Groningen</t>
  </si>
  <si>
    <t>871694840010208640</t>
  </si>
  <si>
    <t>Oude Boteringestraat</t>
  </si>
  <si>
    <t>9712 GH</t>
  </si>
  <si>
    <t>GRONINGEN</t>
  </si>
  <si>
    <t>G2A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</si>
</sst>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0" borderId="0" xfId="0" applyFont="1"/>
    <xf numFmtId="164" fontId="6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3" xfId="0" applyFont="1" applyBorder="1"/>
    <xf numFmtId="49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164" fontId="2" fillId="0" borderId="3" xfId="1" applyNumberFormat="1" applyFont="1" applyBorder="1"/>
    <xf numFmtId="0" fontId="2" fillId="0" borderId="1" xfId="0" applyFont="1" applyBorder="1"/>
    <xf numFmtId="0" fontId="2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164" fontId="3" fillId="0" borderId="1" xfId="1" applyNumberFormat="1" applyFont="1" applyBorder="1"/>
    <xf numFmtId="0" fontId="3" fillId="0" borderId="0" xfId="0" applyFont="1"/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/>
    </xf>
    <xf numFmtId="164" fontId="2" fillId="0" borderId="2" xfId="0" applyNumberFormat="1" applyFont="1" applyBorder="1"/>
    <xf numFmtId="164" fontId="7" fillId="0" borderId="0" xfId="1" applyNumberFormat="1" applyFont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D30" sqref="D30"/>
    </sheetView>
  </sheetViews>
  <sheetFormatPr defaultRowHeight="12.75" x14ac:dyDescent="0.2"/>
  <cols>
    <col min="1" max="1" width="15.42578125" style="15" bestFit="1" customWidth="1"/>
    <col min="2" max="2" width="22.42578125" style="15" bestFit="1" customWidth="1"/>
    <col min="3" max="3" width="19.28515625" style="14" bestFit="1" customWidth="1"/>
    <col min="4" max="4" width="22.28515625" style="15" bestFit="1" customWidth="1"/>
    <col min="5" max="5" width="12.42578125" style="15" bestFit="1" customWidth="1"/>
    <col min="6" max="6" width="23.5703125" style="15" bestFit="1" customWidth="1"/>
    <col min="7" max="7" width="9.28515625" style="15" bestFit="1" customWidth="1"/>
    <col min="8" max="8" width="12.140625" style="15" bestFit="1" customWidth="1"/>
    <col min="9" max="9" width="19.140625" style="15" bestFit="1" customWidth="1"/>
    <col min="10" max="10" width="19" style="15" bestFit="1" customWidth="1"/>
    <col min="11" max="11" width="19" style="15" customWidth="1"/>
    <col min="12" max="12" width="19" style="15" bestFit="1" customWidth="1"/>
    <col min="13" max="13" width="15.7109375" style="15" bestFit="1" customWidth="1"/>
    <col min="14" max="14" width="15.7109375" style="15" customWidth="1"/>
    <col min="15" max="15" width="11.42578125" style="15" bestFit="1" customWidth="1"/>
    <col min="16" max="16" width="14.7109375" style="15" bestFit="1" customWidth="1"/>
    <col min="17" max="17" width="40.28515625" style="15" bestFit="1" customWidth="1"/>
    <col min="18" max="16384" width="9.140625" style="15"/>
  </cols>
  <sheetData>
    <row r="1" spans="1:17" s="4" customFormat="1" x14ac:dyDescent="0.2">
      <c r="A1" s="1" t="s">
        <v>0</v>
      </c>
      <c r="B1" s="1" t="s">
        <v>22</v>
      </c>
      <c r="C1" s="2" t="s">
        <v>6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3" t="s">
        <v>7</v>
      </c>
      <c r="J1" s="3" t="s">
        <v>8</v>
      </c>
      <c r="K1" s="3" t="s">
        <v>16</v>
      </c>
      <c r="L1" s="1" t="s">
        <v>9</v>
      </c>
      <c r="M1" s="1" t="s">
        <v>10</v>
      </c>
      <c r="N1" s="1" t="s">
        <v>26</v>
      </c>
      <c r="O1" s="1" t="s">
        <v>12</v>
      </c>
      <c r="P1" s="1" t="s">
        <v>13</v>
      </c>
      <c r="Q1" s="1" t="s">
        <v>17</v>
      </c>
    </row>
    <row r="2" spans="1:17" s="8" customFormat="1" x14ac:dyDescent="0.2">
      <c r="A2" s="5" t="s">
        <v>18</v>
      </c>
      <c r="B2" s="5" t="s">
        <v>23</v>
      </c>
      <c r="C2" s="6" t="s">
        <v>19</v>
      </c>
      <c r="D2" s="5" t="s">
        <v>20</v>
      </c>
      <c r="E2" s="5">
        <v>177</v>
      </c>
      <c r="F2" s="5"/>
      <c r="G2" s="5" t="s">
        <v>21</v>
      </c>
      <c r="H2" s="5" t="s">
        <v>11</v>
      </c>
      <c r="I2" s="7">
        <v>528344</v>
      </c>
      <c r="J2" s="7">
        <v>487702</v>
      </c>
      <c r="K2" s="7"/>
      <c r="L2" s="7">
        <f>SUM(I2:K2)</f>
        <v>1016046</v>
      </c>
      <c r="M2" s="5" t="s">
        <v>15</v>
      </c>
      <c r="N2" s="5" t="s">
        <v>27</v>
      </c>
      <c r="O2" s="5" t="s">
        <v>14</v>
      </c>
      <c r="P2" s="5" t="s">
        <v>14</v>
      </c>
      <c r="Q2" s="19" t="s">
        <v>32</v>
      </c>
    </row>
    <row r="3" spans="1:17" s="8" customFormat="1" x14ac:dyDescent="0.2">
      <c r="A3" s="5" t="s">
        <v>18</v>
      </c>
      <c r="B3" s="5" t="s">
        <v>24</v>
      </c>
      <c r="C3" s="6" t="s">
        <v>28</v>
      </c>
      <c r="D3" s="5" t="s">
        <v>29</v>
      </c>
      <c r="E3" s="5">
        <v>202</v>
      </c>
      <c r="F3" s="5"/>
      <c r="G3" s="5" t="s">
        <v>30</v>
      </c>
      <c r="H3" s="5" t="s">
        <v>31</v>
      </c>
      <c r="I3" s="7">
        <v>56682</v>
      </c>
      <c r="J3" s="7">
        <v>17270</v>
      </c>
      <c r="K3" s="7"/>
      <c r="L3" s="7">
        <f t="shared" ref="L3" si="0">SUM(I3:K3)</f>
        <v>73952</v>
      </c>
      <c r="M3" s="5" t="s">
        <v>34</v>
      </c>
      <c r="N3" s="5" t="s">
        <v>27</v>
      </c>
      <c r="O3" s="5" t="s">
        <v>25</v>
      </c>
      <c r="P3" s="5" t="s">
        <v>14</v>
      </c>
      <c r="Q3" s="5" t="s">
        <v>33</v>
      </c>
    </row>
    <row r="4" spans="1:17" x14ac:dyDescent="0.2">
      <c r="A4" s="8"/>
      <c r="B4" s="8"/>
      <c r="E4" s="8"/>
      <c r="H4" s="8"/>
      <c r="I4" s="18">
        <f>SUM(I2:I3)</f>
        <v>585026</v>
      </c>
      <c r="J4" s="18">
        <f>SUM(J2:J3)</f>
        <v>504972</v>
      </c>
      <c r="K4" s="18">
        <f>SUM(K2:K3)</f>
        <v>0</v>
      </c>
      <c r="L4" s="18">
        <f>SUM(L2:L3)</f>
        <v>1089998</v>
      </c>
    </row>
    <row r="5" spans="1:17" x14ac:dyDescent="0.2">
      <c r="A5" s="8"/>
      <c r="B5" s="8"/>
      <c r="E5" s="8"/>
      <c r="H5" s="17"/>
      <c r="I5" s="9">
        <f>0.6*K4</f>
        <v>0</v>
      </c>
      <c r="J5" s="10">
        <f>0.4*K4</f>
        <v>0</v>
      </c>
      <c r="K5" s="10"/>
      <c r="L5" s="10"/>
    </row>
    <row r="6" spans="1:17" s="12" customFormat="1" x14ac:dyDescent="0.2">
      <c r="A6" s="8"/>
      <c r="B6" s="8"/>
      <c r="C6" s="11"/>
      <c r="H6" s="17" t="s">
        <v>38</v>
      </c>
      <c r="I6" s="9"/>
      <c r="J6" s="10"/>
      <c r="K6" s="10"/>
      <c r="L6" s="13"/>
    </row>
    <row r="7" spans="1:17" x14ac:dyDescent="0.2">
      <c r="A7" s="8"/>
      <c r="B7" s="8"/>
      <c r="E7" s="8"/>
      <c r="H7" s="15" t="s">
        <v>35</v>
      </c>
      <c r="I7" s="9">
        <v>540000</v>
      </c>
      <c r="J7" s="9"/>
      <c r="K7" s="10"/>
      <c r="L7" s="13"/>
    </row>
    <row r="8" spans="1:17" x14ac:dyDescent="0.2">
      <c r="H8" s="15" t="s">
        <v>36</v>
      </c>
      <c r="I8" s="9">
        <v>460000</v>
      </c>
    </row>
    <row r="9" spans="1:17" x14ac:dyDescent="0.2">
      <c r="H9" s="15" t="s">
        <v>37</v>
      </c>
      <c r="I9" s="16">
        <f>SUM(I7:I8)</f>
        <v>1000000</v>
      </c>
    </row>
    <row r="10" spans="1:17" x14ac:dyDescent="0.2">
      <c r="L10" s="16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FEA38-47F9-47BA-9759-6575B8BA9F6B}">
  <dimension ref="A1:N9"/>
  <sheetViews>
    <sheetView workbookViewId="0">
      <selection activeCell="G26" sqref="G26"/>
    </sheetView>
  </sheetViews>
  <sheetFormatPr defaultColWidth="9.140625" defaultRowHeight="12.75" x14ac:dyDescent="0.2"/>
  <cols>
    <col min="1" max="1" width="26.28515625" style="32" bestFit="1" customWidth="1"/>
    <col min="2" max="2" width="26.28515625" style="32" customWidth="1"/>
    <col min="3" max="3" width="19.28515625" style="33" bestFit="1" customWidth="1"/>
    <col min="4" max="4" width="30.5703125" style="32" bestFit="1" customWidth="1"/>
    <col min="5" max="5" width="13.5703125" style="32" bestFit="1" customWidth="1"/>
    <col min="6" max="6" width="23.28515625" style="34" bestFit="1" customWidth="1"/>
    <col min="7" max="7" width="9.140625" style="32"/>
    <col min="8" max="8" width="12.42578125" style="32" bestFit="1" customWidth="1"/>
    <col min="9" max="9" width="18" style="32" bestFit="1" customWidth="1"/>
    <col min="10" max="10" width="17.42578125" style="32" bestFit="1" customWidth="1"/>
    <col min="11" max="11" width="18" style="32" bestFit="1" customWidth="1"/>
    <col min="12" max="12" width="15.42578125" style="32" bestFit="1" customWidth="1"/>
    <col min="13" max="13" width="15.5703125" style="32" bestFit="1" customWidth="1"/>
    <col min="14" max="14" width="40.5703125" style="32" bestFit="1" customWidth="1"/>
    <col min="15" max="16384" width="9.140625" style="32"/>
  </cols>
  <sheetData>
    <row r="1" spans="1:14" s="25" customFormat="1" x14ac:dyDescent="0.2">
      <c r="A1" s="20" t="s">
        <v>0</v>
      </c>
      <c r="B1" s="20" t="s">
        <v>22</v>
      </c>
      <c r="C1" s="21" t="s">
        <v>6</v>
      </c>
      <c r="D1" s="20" t="s">
        <v>1</v>
      </c>
      <c r="E1" s="20" t="s">
        <v>2</v>
      </c>
      <c r="F1" s="22" t="s">
        <v>3</v>
      </c>
      <c r="G1" s="20" t="s">
        <v>4</v>
      </c>
      <c r="H1" s="20" t="s">
        <v>5</v>
      </c>
      <c r="I1" s="23" t="s">
        <v>39</v>
      </c>
      <c r="J1" s="20" t="s">
        <v>10</v>
      </c>
      <c r="K1" s="20" t="s">
        <v>40</v>
      </c>
      <c r="L1" s="20" t="s">
        <v>41</v>
      </c>
      <c r="M1" s="24" t="s">
        <v>42</v>
      </c>
      <c r="N1" s="24" t="s">
        <v>17</v>
      </c>
    </row>
    <row r="2" spans="1:14" s="31" customFormat="1" x14ac:dyDescent="0.2">
      <c r="A2" s="26" t="s">
        <v>18</v>
      </c>
      <c r="B2" s="26" t="s">
        <v>23</v>
      </c>
      <c r="C2" s="27" t="s">
        <v>43</v>
      </c>
      <c r="D2" s="26" t="s">
        <v>20</v>
      </c>
      <c r="E2" s="26">
        <v>177</v>
      </c>
      <c r="F2" s="28"/>
      <c r="G2" s="26" t="s">
        <v>21</v>
      </c>
      <c r="H2" s="26" t="s">
        <v>11</v>
      </c>
      <c r="I2" s="29">
        <v>160000</v>
      </c>
      <c r="J2" s="26" t="s">
        <v>44</v>
      </c>
      <c r="K2" s="30">
        <v>150</v>
      </c>
      <c r="L2" s="26" t="s">
        <v>45</v>
      </c>
      <c r="M2" s="26" t="s">
        <v>25</v>
      </c>
      <c r="N2" s="26"/>
    </row>
    <row r="3" spans="1:14" s="31" customFormat="1" x14ac:dyDescent="0.2">
      <c r="A3" s="26" t="s">
        <v>18</v>
      </c>
      <c r="B3" s="26" t="s">
        <v>46</v>
      </c>
      <c r="C3" s="27" t="s">
        <v>47</v>
      </c>
      <c r="D3" s="26" t="s">
        <v>48</v>
      </c>
      <c r="E3" s="26">
        <v>24</v>
      </c>
      <c r="F3" s="28"/>
      <c r="G3" s="26" t="s">
        <v>49</v>
      </c>
      <c r="H3" s="26" t="s">
        <v>50</v>
      </c>
      <c r="I3" s="29">
        <v>15000</v>
      </c>
      <c r="J3" s="26" t="s">
        <v>51</v>
      </c>
      <c r="K3" s="30"/>
      <c r="L3" s="26"/>
      <c r="M3" s="26" t="s">
        <v>25</v>
      </c>
      <c r="N3" s="26"/>
    </row>
    <row r="4" spans="1:14" x14ac:dyDescent="0.2">
      <c r="I4" s="35">
        <f>SUM(I2:I3)</f>
        <v>175000</v>
      </c>
    </row>
    <row r="5" spans="1:14" x14ac:dyDescent="0.2">
      <c r="D5" s="17"/>
      <c r="E5" s="36"/>
    </row>
    <row r="7" spans="1:14" x14ac:dyDescent="0.2">
      <c r="D7" s="17"/>
      <c r="E7" s="36"/>
    </row>
    <row r="8" spans="1:14" x14ac:dyDescent="0.2">
      <c r="E8" s="17"/>
    </row>
    <row r="9" spans="1:14" x14ac:dyDescent="0.2">
      <c r="D9" s="17"/>
      <c r="E9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Open Universiteit E</vt:lpstr>
      <vt:lpstr>Open Universiteit 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Gebruiker</cp:lastModifiedBy>
  <dcterms:created xsi:type="dcterms:W3CDTF">2010-10-18T10:45:10Z</dcterms:created>
  <dcterms:modified xsi:type="dcterms:W3CDTF">2023-04-13T11:01:36Z</dcterms:modified>
</cp:coreProperties>
</file>