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codeName="ThisWorkbook" defaultThemeVersion="124226"/>
  <mc:AlternateContent xmlns:mc="http://schemas.openxmlformats.org/markup-compatibility/2006">
    <mc:Choice Requires="x15">
      <x15ac:absPath xmlns:x15ac="http://schemas.microsoft.com/office/spreadsheetml/2010/11/ac" url="T:\rvo\IUC\07 Categorie Management\IWR - ICT Werkomgeving Rijk\02.  Aanbestedingen\IWR2023 - ICT WpHW Apple\3 Nota's van Inlichtingen\Ronde 3\"/>
    </mc:Choice>
  </mc:AlternateContent>
  <xr:revisionPtr revIDLastSave="0" documentId="13_ncr:1_{47F292E9-4809-4B2E-844F-8D129F63B783}" xr6:coauthVersionLast="47" xr6:coauthVersionMax="47" xr10:uidLastSave="{00000000-0000-0000-0000-000000000000}"/>
  <bookViews>
    <workbookView xWindow="-98" yWindow="-98" windowWidth="26086" windowHeight="13531" tabRatio="942" activeTab="3" xr2:uid="{00000000-000D-0000-FFFF-FFFF00000000}"/>
  </bookViews>
  <sheets>
    <sheet name="Voorblad" sheetId="21" r:id="rId1"/>
    <sheet name="Invulinstructie" sheetId="23" r:id="rId2"/>
    <sheet name="Tarieflijst Diensten" sheetId="11" r:id="rId3"/>
    <sheet name="Prijs voor Producten" sheetId="24" r:id="rId4"/>
  </sheets>
  <definedNames>
    <definedName name="_xlnm.Print_Area" localSheetId="3">'Prijs voor Producten'!#REF!</definedName>
    <definedName name="_xlnm.Print_Area" localSheetId="2">'Tarieflijst Diensten'!#REF!</definedName>
    <definedName name="OLE_LINK1" localSheetId="0">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2" i="11" l="1"/>
  <c r="G29" i="11"/>
  <c r="G30" i="11"/>
  <c r="G28" i="11"/>
  <c r="G26" i="24"/>
  <c r="H26" i="24" s="1"/>
  <c r="G22" i="24"/>
  <c r="H22" i="24" s="1"/>
  <c r="E38" i="24"/>
  <c r="G35" i="24"/>
  <c r="H35" i="24" s="1"/>
  <c r="G34" i="24"/>
  <c r="G33" i="24"/>
  <c r="H33" i="24" s="1"/>
  <c r="G32" i="24"/>
  <c r="H32" i="24" s="1"/>
  <c r="G24" i="24"/>
  <c r="H24" i="24" s="1"/>
  <c r="G23" i="24"/>
  <c r="H23" i="24" s="1"/>
  <c r="G21" i="24"/>
  <c r="H21" i="24" s="1"/>
  <c r="G51" i="24"/>
  <c r="H51" i="24" s="1"/>
  <c r="G50" i="24"/>
  <c r="H50" i="24" s="1"/>
  <c r="G49" i="24"/>
  <c r="H49" i="24" s="1"/>
  <c r="G48" i="24"/>
  <c r="H48" i="24" s="1"/>
  <c r="G45" i="24"/>
  <c r="H45" i="24" s="1"/>
  <c r="G44" i="24"/>
  <c r="H44" i="24" s="1"/>
  <c r="G43" i="24"/>
  <c r="H43" i="24" s="1"/>
  <c r="G42" i="24"/>
  <c r="H42" i="24" s="1"/>
  <c r="G25" i="24"/>
  <c r="H25" i="24"/>
  <c r="G20" i="24"/>
  <c r="H20" i="24"/>
  <c r="G19" i="24"/>
  <c r="H19" i="24"/>
  <c r="G18" i="24"/>
  <c r="H18" i="24"/>
  <c r="G17" i="24"/>
  <c r="H17" i="24"/>
  <c r="G16" i="24"/>
  <c r="H16" i="24"/>
  <c r="G55" i="24"/>
  <c r="H55" i="24"/>
  <c r="G54" i="24"/>
  <c r="H54" i="24"/>
  <c r="G58" i="24"/>
  <c r="H58" i="24"/>
  <c r="G57" i="24"/>
  <c r="H57" i="24"/>
  <c r="G14" i="24"/>
  <c r="H14" i="24"/>
  <c r="G11" i="24"/>
  <c r="G12" i="24"/>
  <c r="G13" i="24"/>
  <c r="G28" i="24"/>
  <c r="G59" i="24"/>
  <c r="G60" i="24"/>
  <c r="G61" i="24"/>
  <c r="E28" i="24"/>
  <c r="H28" i="24"/>
  <c r="E61" i="24"/>
  <c r="E63" i="24" s="1"/>
  <c r="H61" i="24"/>
  <c r="G27" i="11"/>
  <c r="G11" i="11"/>
  <c r="G13" i="11"/>
  <c r="G14" i="11"/>
  <c r="G15" i="11"/>
  <c r="G16" i="11"/>
  <c r="G17" i="11"/>
  <c r="G18" i="11"/>
  <c r="E19" i="11"/>
  <c r="G19" i="11"/>
  <c r="G20" i="11"/>
  <c r="G21" i="11"/>
  <c r="G22" i="11"/>
  <c r="G23" i="11"/>
  <c r="G24" i="11"/>
  <c r="G25" i="11"/>
  <c r="G26" i="11"/>
  <c r="G31" i="11"/>
  <c r="H60" i="24"/>
  <c r="H13" i="24"/>
  <c r="H11" i="24"/>
  <c r="H59" i="24"/>
  <c r="H12" i="24"/>
  <c r="H34" i="24" l="1"/>
  <c r="G38" i="24"/>
  <c r="G64" i="24" s="1"/>
  <c r="H38" i="24"/>
  <c r="H65" i="24" s="1"/>
</calcChain>
</file>

<file path=xl/sharedStrings.xml><?xml version="1.0" encoding="utf-8"?>
<sst xmlns="http://schemas.openxmlformats.org/spreadsheetml/2006/main" count="173" uniqueCount="139">
  <si>
    <t>Uurtarief:</t>
  </si>
  <si>
    <t>Tarief per opgeslagen Product 
per maand:</t>
  </si>
  <si>
    <t>Tarief per Product:</t>
  </si>
  <si>
    <t xml:space="preserve"> Tarief per Product:</t>
  </si>
  <si>
    <t>Dienstbeschrijving</t>
  </si>
  <si>
    <t>Tarief-items</t>
  </si>
  <si>
    <t>D-01</t>
  </si>
  <si>
    <t>D-02</t>
  </si>
  <si>
    <t>D-03</t>
  </si>
  <si>
    <t>D-04</t>
  </si>
  <si>
    <t>D-05</t>
  </si>
  <si>
    <t>D-07</t>
  </si>
  <si>
    <t>D-08</t>
  </si>
  <si>
    <t>D-09</t>
  </si>
  <si>
    <t>Bijlage G</t>
  </si>
  <si>
    <t>Invulformulier Tarieven</t>
  </si>
  <si>
    <t>Behorend bij</t>
  </si>
  <si>
    <t>Europese aanbesteding</t>
  </si>
  <si>
    <t>ICT Werkomgeving Rijk</t>
  </si>
  <si>
    <t>Datum</t>
  </si>
  <si>
    <t>Kenmerk</t>
  </si>
  <si>
    <t>Versie</t>
  </si>
  <si>
    <t>Status</t>
  </si>
  <si>
    <t>D-10</t>
  </si>
  <si>
    <t>D-14</t>
  </si>
  <si>
    <t>D-15</t>
  </si>
  <si>
    <t>D-17</t>
  </si>
  <si>
    <t>Op verzoek van een Deelnemer voorziet de Opdrachtnemer Producten van een unieke markering t.b.v. assetmanagement op verschillende manieren zoals laseren etc. Daarbij levert Opdrachtnemer een bestand met ID’s om de in gebruik zijnde CDMB te vullen.</t>
  </si>
  <si>
    <t>D-19</t>
  </si>
  <si>
    <t>Op verzoek van een Deelnemer inventariseert Opdrachtnemer apparatuur op Locatie(s) van de Deelnemer. Met een minimale afname van vier uur.</t>
  </si>
  <si>
    <t>Eenheid</t>
  </si>
  <si>
    <t>Artikel-nummer</t>
  </si>
  <si>
    <t>Totale fictieve aanneemsom Diensten:</t>
  </si>
  <si>
    <t>Op verzoek van een Deelnemer voert de Opdrachtnemer een Dead-On-Arrival (DOA)-test uit van een Product inclusief de afhandeling en omruil in geval van een DOA.</t>
  </si>
  <si>
    <t>Op verzoek van een Deelnemer verwijdert Opdrachtnemer de geplakte stickers/RFID's van Producten.</t>
  </si>
  <si>
    <t>Beschrijving</t>
  </si>
  <si>
    <t>P: Maximum Tarief
excl. btw in euro</t>
  </si>
  <si>
    <t>Naam Inschrijver:</t>
  </si>
  <si>
    <t>Naam   tekenbevoegde</t>
  </si>
  <si>
    <t>Q: Fictieve aantallen per jaar</t>
  </si>
  <si>
    <t>Definitief</t>
  </si>
  <si>
    <t>D-06</t>
  </si>
  <si>
    <t>Op verzoek van een Deelnemer voorziet de Opdrachtnemer Producten van een unieke markering t.b.v. assetmanagement met een door de Deelnemer aangeleverde ID-sticker of RFID. Daarbij levert Opdrachtnemer een bestand met relevante ID’s (serienummer, MAC adres, IMEI nummer, etc.) om de in gebruik zijnde CDMB te vullen.</t>
  </si>
  <si>
    <t>Op verzoek van een Deelnemer biedt Opdrachtnemer opslag aan voor Producten in het kader van een c.p. levering. Dit is kort- of langdurige opslag inclusief verzekering tegen brand, diefstal, waterschade etc. Daarnaast aan de buitenkant van de dozen/verpakkingsmaterialen duidelijk de naam van de Deelnemer en het inkoopnummer vermelden, zodat duidelijk is welke pallets deel uitmaken van de betreffende partij goederen.</t>
  </si>
  <si>
    <t>Op verzoek van de Deelnemer plaatst Opdrachtnemer een sim kaart in het Product.</t>
  </si>
  <si>
    <t>Op verzoek van de Deelnemer verzend Opdrachtnemer Producten naar een thuislocatie van eindgebruikers. Hiervoor dient tussen Deelnemer en Opdrachtnemer de Verwerkersovereenkomst (Bijlage 28 - Verwerkersovereenkomst) afgesloten te worden als onderdeel van de Nadere overeenkomst.</t>
  </si>
  <si>
    <t>Op verzoek van de Deelnemer voert Opdrachtnemer binnen en buiten garantie reparatiewerkzaamheden uit op Locatie van de Deelnemer. De Opdrachtnemer mag voor het uitvoeren van reparatiewerkzaamheden op Locatie één maal per dag voorrijkosten in rekening brengen.</t>
  </si>
  <si>
    <t xml:space="preserve">Op verzoek van een Deelnemer voert Opdrachtnemer buiten de garantie reparatiewerkzaamheden uit aan Producten. De geoffreerde kosten buiten garantie worden opgebouwd uit een Uurtarief en kosten van onderdelen. </t>
  </si>
  <si>
    <t>D12</t>
  </si>
  <si>
    <t>Op verzoek van een Deelnemer stelt Opdrachtnemer een technicus beschikbaar om de Deelnemer te ondersteunen op het vlak van Producten met een image-test en de productselectie.</t>
  </si>
  <si>
    <t>D-18</t>
  </si>
  <si>
    <t>Op verzoek van een Deelnemer verricht Opdrachtnemer modificatie werkzaamheden (b.v. inbouw van componenten of SIMs overzetten) aan geleverde Producten of Producten die al in het bezit zijn van de Deelnemer.</t>
  </si>
  <si>
    <t>Tarief per  Product:</t>
  </si>
  <si>
    <t xml:space="preserve">Tarief per Product: </t>
  </si>
  <si>
    <t>1.0</t>
  </si>
  <si>
    <t>Op verzoek van een Deelnemer levert Opdrachtnemer een Mobiele ICT-werkplek gebruiksklaar op. De minimale afname van gebruiksklaar opleveren is 50 Producten. Gebruiksklaar opleveren kan bestaan uit:
-	gedelegeerd afroepen van Producten van derden (zoals sim kaarten);
-	op aanwijzing van de Deelnemer plaatsen in een Locatie van de Deelnemer, inclusief het logistieke proces;
-	plaatsen/monteren van een door de Deelnemer aangeleverde anti-diefstal beveiliging
(bijvoorbeeld een Kensington lock).
-	apparatuur aansluiten op het netwerk van de Deelnemer en testen op correcte werking volgens een door de Deelnemer aangeleverde test;
-	mobiele ICT-werkplek aansluiten aan een mobiel netwerk door invoegen van een SIM-kaart en configureren van het Product;
-	apparatuur overdragen aan de beheerorganisatie van de Deelnemer.</t>
  </si>
  <si>
    <t>Prijs voor Producten</t>
  </si>
  <si>
    <t>Minimaal kortings-percentage van Inschrijver</t>
  </si>
  <si>
    <t>Fictieve korting ex btw</t>
  </si>
  <si>
    <t>Fictieve omzet ex btw</t>
  </si>
  <si>
    <t>Totaal prijs ex btw</t>
  </si>
  <si>
    <t>Koop van devices binnen de Productcategorie iOS devices</t>
  </si>
  <si>
    <t>Koop van devices binnen de Productcategorie iPadOS devices</t>
  </si>
  <si>
    <t>Koop van devices binnen de Productcategorie MacOS devices</t>
  </si>
  <si>
    <t>1: K%-iOS</t>
  </si>
  <si>
    <t>2: K%-iPadOS</t>
  </si>
  <si>
    <t>3: K%-MacOS</t>
  </si>
  <si>
    <t>Referentie</t>
  </si>
  <si>
    <t>Minimaal besparings-percentage van Inschrijver</t>
  </si>
  <si>
    <t>Looptijd van de Beheerfase in maanden</t>
  </si>
  <si>
    <t>Huur van devices binnen de Productcategorie iOS devices</t>
  </si>
  <si>
    <t>Huur van devices binnen de Productcategorie iPadOS devices</t>
  </si>
  <si>
    <t>Huur van devices binnen de Productcategorie MacOS devices</t>
  </si>
  <si>
    <t>n.v.t.</t>
  </si>
  <si>
    <t>Functie tekenbevoegde</t>
  </si>
  <si>
    <t xml:space="preserve">Subtotaal: P*Q </t>
  </si>
  <si>
    <t>D-20</t>
  </si>
  <si>
    <t>D-21</t>
  </si>
  <si>
    <t>Restwaarde in % van Lijstprijs van inschrijver</t>
  </si>
  <si>
    <t>Apple Care</t>
  </si>
  <si>
    <t>5: K%-Overige</t>
  </si>
  <si>
    <t>Koop van Producten binnen de Productcategorie watchOS devices</t>
  </si>
  <si>
    <t>Koop van Producten binnen de Productcategorie Accessoires</t>
  </si>
  <si>
    <t>4: K%-watchOS</t>
  </si>
  <si>
    <t>7.1 subprod.cat. iOS dev. N (SE)</t>
  </si>
  <si>
    <t>7.2 subprod.cat. iOS dev. N-2 (12)</t>
  </si>
  <si>
    <t>7.3 subprod.cat. iOS dev. N-1 (13)</t>
  </si>
  <si>
    <t>7.4 subprod.cat. iOS dev. N (14)</t>
  </si>
  <si>
    <t>Op verzoek van de Deelnemer verpakt Opdrachtnemer een doos met de volgende items: een tas met daarin een Device inclusief bijbehorende Accessoires.</t>
  </si>
  <si>
    <t>Op verzoek van een Deelnemer pakt Opdrachtnemer de Producten uit inclusief de meebestelde Accessoires.</t>
  </si>
  <si>
    <t xml:space="preserve">Op verzoek van Deelnemer bevestigt Opdrachtnemer, voor datum levering aan de Deelnemer, de screenprotector en/of een privacyscherm op de juiste wijze op het Product. </t>
  </si>
  <si>
    <t xml:space="preserve">Op verzoek van Deelnemer bevestigt Opdrachtnemer, voor datum levering aan de Deelnemer, de beschermcase op de juiste wijze op het Product. </t>
  </si>
  <si>
    <t>Bijlage G – Invulformulier Tarieven, tabblad Tarieflijst Diensten behorende bij IWR2023|WpHW|iOS, iPadOS &amp; MacOS devices</t>
  </si>
  <si>
    <t>Bijlage G – Invulformulier Tarieven, tabblad Prijs voor Producten behorende bij IWR2023|WpHW|iOS, iPadOS &amp; MacOS devices</t>
  </si>
  <si>
    <t>IWR2023|WpHW|iOS, iPadOS en MacOS devices</t>
  </si>
  <si>
    <t>26-04-203</t>
  </si>
  <si>
    <t>IUC 202303067</t>
  </si>
  <si>
    <t>(inclusief optionele Accessoires en Diensten)</t>
  </si>
  <si>
    <t>Som 1 t/m 5</t>
  </si>
  <si>
    <t>6: D%</t>
  </si>
  <si>
    <t>5.1 subgroep (power) adapters en aansluitsnoeren</t>
  </si>
  <si>
    <t>5.2 subgroep Beschermcases en Screenprotectors</t>
  </si>
  <si>
    <t>5.5 subgroep bedrade Earpods</t>
  </si>
  <si>
    <t>7: B%-iOS-36</t>
  </si>
  <si>
    <t>8: B%-iOS-48</t>
  </si>
  <si>
    <t>8.1 subprod.cat. iOS dev. N (SE)</t>
  </si>
  <si>
    <t>8.2 subprod.cat. iOS dev. N-2 (12)</t>
  </si>
  <si>
    <t>8.3 subprod.cat. iOS dev. N-1 (13)</t>
  </si>
  <si>
    <t>8.4 subprod.cat. iOS dev. N (14)</t>
  </si>
  <si>
    <t>9: B%-iPadOS-36</t>
  </si>
  <si>
    <t>10: B%-iPadOS-48</t>
  </si>
  <si>
    <t>11: B%-MacOS-48</t>
  </si>
  <si>
    <t>12: B%-MacOS-60</t>
  </si>
  <si>
    <t>Som 6</t>
  </si>
  <si>
    <t>9.1 subprod.cat. iPadOS dev. Pro</t>
  </si>
  <si>
    <t>9.2 subprod.cat. iPadOS dev. overige</t>
  </si>
  <si>
    <t>10.1 subprod.cat. iPadOS dev. pro</t>
  </si>
  <si>
    <t>10.2 subprod.cat. iPadOS dev. Overige</t>
  </si>
  <si>
    <t>Som 7 t/m 12</t>
  </si>
  <si>
    <t>Totale fictieve omzet ex btw (1 t/m 12)</t>
  </si>
  <si>
    <t>Totale fictieve korting ex btw (1 t/m 12)</t>
  </si>
  <si>
    <t>Totale fictieve inschrijfprijs voor Producten (1 t/m 12)</t>
  </si>
  <si>
    <t>Op verzoek van een Deelnemer levert Opdrachtnemer een elektronische CMDB lijst aan n.a.v. inventarisatie.</t>
  </si>
  <si>
    <t>5.9 subgroep overige/ andere accessoires iPadOS</t>
  </si>
  <si>
    <t>5.6 subgroep headphones, speakers en draadloze Airpods (excl Airpods Pro)</t>
  </si>
  <si>
    <t>5.7 subgroep Airpods Pro</t>
  </si>
  <si>
    <t>5.8 subgroep overige/ andere accessoires iOS en WatchOS</t>
  </si>
  <si>
    <t>5.10 subgroep overige/ andere accessoires MacOS excl display</t>
  </si>
  <si>
    <t>5.3 subgroep pencils en pencil accessoires</t>
  </si>
  <si>
    <t>5.11 subgroep MacOS display</t>
  </si>
  <si>
    <t>5.4 subgroep toetsenborden</t>
  </si>
  <si>
    <t>D-22</t>
  </si>
  <si>
    <r>
      <t xml:space="preserve">Op verzoek van een Deelnemer voorziet de Opdrachtnemer </t>
    </r>
    <r>
      <rPr>
        <b/>
        <sz val="8"/>
        <color rgb="FFFF0000"/>
        <rFont val="Verdana"/>
        <family val="2"/>
      </rPr>
      <t xml:space="preserve">de verpakking(en) van </t>
    </r>
    <r>
      <rPr>
        <sz val="8"/>
        <color rgb="FF000000"/>
        <rFont val="Verdana"/>
        <family val="2"/>
      </rPr>
      <t>de Producten van een unieke markering t.b.v. assetmanagement met een door de Deelnemer aangeleverde ID-sticker of RFID. Daarbij levert Opdrachtnemer een bestand met relevante ID’s (serienummer, MAC adres, IMEI nummer, etc.) om de in gebruik zijnde CDMB te vullen.</t>
    </r>
  </si>
  <si>
    <t>Op verzoek van Deelnemer wordt de meest recente versie van hardwaregebonden systeemprogrammatuur waaronder firmware of microcode met het Product op het moment van leveren, geïnstalleerd. Eventuele Gebruiksrechten (licenties) worden meegeleverd. </t>
  </si>
  <si>
    <t>D-23</t>
  </si>
  <si>
    <t>6.4 subgroep Apple Care for Enterprise en Apple Care OS Support (ACOSS)</t>
  </si>
  <si>
    <t>6.1 subgroep Apple Care iOS (excl Apple Care for Enterprise en Apple Care OS Support for Reseller)</t>
  </si>
  <si>
    <t>6.2 subgroep Apple Care iPadOS (excl Apple Care for Enterprise en Apple Care OS Support for Reseller)</t>
  </si>
  <si>
    <t>6.3 subgroep Apple Care MacOS (excl Apple Care for Enterprise en Apple Care OS Support for Reseller)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</si>
</sst>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413]d\ mmmm\ yyyy;@"/>
  </numFmts>
  <fonts count="19"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b/>
      <sz val="9"/>
      <color theme="0"/>
      <name val="Verdana"/>
      <family val="2"/>
    </font>
    <font>
      <sz val="9"/>
      <name val="Verdana"/>
      <family val="2"/>
    </font>
    <font>
      <sz val="16"/>
      <color theme="1"/>
      <name val="Verdana"/>
      <family val="2"/>
    </font>
    <font>
      <sz val="9"/>
      <name val="Arial"/>
      <family val="2"/>
    </font>
    <font>
      <sz val="8"/>
      <color rgb="FF000000"/>
      <name val="Verdana"/>
      <family val="2"/>
    </font>
    <font>
      <b/>
      <sz val="9"/>
      <name val="Verdana"/>
      <family val="2"/>
    </font>
    <font>
      <b/>
      <sz val="8"/>
      <color rgb="FFFF0000"/>
      <name val="Verdana"/>
      <family val="2"/>
    </font>
    <font>
      <strike/>
      <sz val="9"/>
      <color theme="1"/>
      <name val="Verdana"/>
      <family val="2"/>
    </font>
    <font>
      <strike/>
      <sz val="8"/>
      <color rgb="FF000000"/>
      <name val="Verdana"/>
      <family val="2"/>
    </font>
    <font>
      <strike/>
      <sz val="9"/>
      <name val="Verdana"/>
      <family val="2"/>
    </font>
  </fonts>
  <fills count="8">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auto="1"/>
      </left>
      <right/>
      <top style="double">
        <color auto="1"/>
      </top>
      <bottom/>
      <diagonal/>
    </border>
    <border>
      <left/>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167">
    <xf numFmtId="0" fontId="0" fillId="0" borderId="0" xfId="0"/>
    <xf numFmtId="0" fontId="2" fillId="0" borderId="14" xfId="0" applyFont="1" applyBorder="1" applyAlignment="1">
      <alignment vertical="top" wrapText="1"/>
    </xf>
    <xf numFmtId="0" fontId="8" fillId="0" borderId="0" xfId="0" applyFont="1"/>
    <xf numFmtId="0" fontId="2" fillId="0" borderId="0" xfId="0" applyFont="1"/>
    <xf numFmtId="0" fontId="2" fillId="0" borderId="17" xfId="0" applyFont="1" applyBorder="1"/>
    <xf numFmtId="0" fontId="2" fillId="0" borderId="18" xfId="0" applyFont="1" applyBorder="1"/>
    <xf numFmtId="0" fontId="2" fillId="0" borderId="19" xfId="0" applyFont="1" applyBorder="1"/>
    <xf numFmtId="0" fontId="2" fillId="0" borderId="20" xfId="0" applyFont="1" applyBorder="1"/>
    <xf numFmtId="0" fontId="2" fillId="0" borderId="21" xfId="0" applyFont="1" applyBorder="1"/>
    <xf numFmtId="0" fontId="10" fillId="0" borderId="1" xfId="0" applyFont="1" applyBorder="1" applyAlignment="1">
      <alignment vertical="center" wrapText="1"/>
    </xf>
    <xf numFmtId="0" fontId="10" fillId="0" borderId="22" xfId="0" applyFont="1" applyBorder="1" applyAlignment="1">
      <alignment horizontal="left" vertical="center" wrapText="1"/>
    </xf>
    <xf numFmtId="0" fontId="10" fillId="0" borderId="25" xfId="0" applyFont="1" applyBorder="1" applyAlignment="1">
      <alignment horizontal="left" vertical="center" wrapText="1"/>
    </xf>
    <xf numFmtId="0" fontId="9" fillId="4" borderId="9" xfId="0" applyFont="1" applyFill="1" applyBorder="1" applyAlignment="1">
      <alignment vertical="center"/>
    </xf>
    <xf numFmtId="0" fontId="9" fillId="4" borderId="13" xfId="0" applyFont="1" applyFill="1" applyBorder="1" applyAlignment="1">
      <alignment horizontal="center" vertical="center" wrapText="1"/>
    </xf>
    <xf numFmtId="3" fontId="2" fillId="0" borderId="23" xfId="0" quotePrefix="1" applyNumberFormat="1" applyFont="1" applyBorder="1" applyAlignment="1">
      <alignment horizontal="left" vertical="center"/>
    </xf>
    <xf numFmtId="0" fontId="8" fillId="0" borderId="2" xfId="0" applyFont="1" applyBorder="1"/>
    <xf numFmtId="0" fontId="8" fillId="0" borderId="5" xfId="0" applyFont="1" applyBorder="1"/>
    <xf numFmtId="0" fontId="8" fillId="0" borderId="2" xfId="0" applyFont="1" applyBorder="1" applyAlignment="1">
      <alignment horizontal="right" vertical="center"/>
    </xf>
    <xf numFmtId="0" fontId="8" fillId="0" borderId="3" xfId="0" applyFont="1" applyBorder="1" applyProtection="1">
      <protection locked="0"/>
    </xf>
    <xf numFmtId="0" fontId="8" fillId="0" borderId="4" xfId="0" applyFont="1" applyBorder="1" applyProtection="1">
      <protection locked="0"/>
    </xf>
    <xf numFmtId="0" fontId="9" fillId="4" borderId="10" xfId="0" applyFont="1" applyFill="1" applyBorder="1" applyAlignment="1">
      <alignment vertical="center" wrapText="1"/>
    </xf>
    <xf numFmtId="44" fontId="10" fillId="2" borderId="16" xfId="1" applyFont="1" applyFill="1" applyBorder="1" applyAlignment="1" applyProtection="1">
      <alignment horizontal="center" vertical="center"/>
      <protection locked="0"/>
    </xf>
    <xf numFmtId="0" fontId="9" fillId="4" borderId="6" xfId="0" applyFont="1" applyFill="1" applyBorder="1" applyAlignment="1">
      <alignment horizontal="center" vertical="center" wrapText="1"/>
    </xf>
    <xf numFmtId="44" fontId="10" fillId="0" borderId="1" xfId="0" applyNumberFormat="1" applyFont="1" applyBorder="1" applyAlignment="1">
      <alignment horizontal="left" vertical="center" wrapText="1"/>
    </xf>
    <xf numFmtId="0" fontId="9" fillId="4" borderId="7" xfId="0" applyFont="1" applyFill="1" applyBorder="1" applyAlignment="1">
      <alignment vertical="center" wrapText="1"/>
    </xf>
    <xf numFmtId="3" fontId="10" fillId="0" borderId="16" xfId="0" applyNumberFormat="1" applyFont="1" applyBorder="1" applyAlignment="1">
      <alignment horizontal="left" vertical="center" wrapText="1"/>
    </xf>
    <xf numFmtId="0" fontId="9" fillId="4" borderId="7" xfId="0" applyFont="1" applyFill="1" applyBorder="1" applyAlignment="1">
      <alignment vertical="center"/>
    </xf>
    <xf numFmtId="0" fontId="2" fillId="0" borderId="12" xfId="0" applyFont="1" applyBorder="1" applyAlignment="1">
      <alignment horizontal="center" vertical="center"/>
    </xf>
    <xf numFmtId="164" fontId="2" fillId="0" borderId="4" xfId="0" applyNumberFormat="1" applyFont="1" applyBorder="1" applyAlignment="1">
      <alignment horizontal="left" vertical="top" wrapText="1"/>
    </xf>
    <xf numFmtId="0" fontId="2" fillId="0" borderId="4" xfId="0" applyFont="1" applyBorder="1" applyAlignment="1">
      <alignment vertical="top" wrapText="1"/>
    </xf>
    <xf numFmtId="0" fontId="2" fillId="0" borderId="24" xfId="0" applyFont="1" applyBorder="1" applyAlignment="1">
      <alignment horizontal="center" vertical="center"/>
    </xf>
    <xf numFmtId="0" fontId="2" fillId="0" borderId="22" xfId="0" applyFont="1" applyBorder="1" applyAlignment="1">
      <alignment horizontal="left" vertical="center" wrapText="1"/>
    </xf>
    <xf numFmtId="0" fontId="13" fillId="5" borderId="1" xfId="0" applyFont="1" applyFill="1" applyBorder="1" applyAlignment="1">
      <alignment vertical="center" wrapText="1"/>
    </xf>
    <xf numFmtId="0" fontId="10" fillId="6" borderId="22" xfId="0" applyFont="1" applyFill="1" applyBorder="1" applyAlignment="1">
      <alignment horizontal="left" vertical="center" wrapText="1"/>
    </xf>
    <xf numFmtId="3" fontId="10" fillId="6" borderId="16" xfId="0" applyNumberFormat="1" applyFont="1" applyFill="1" applyBorder="1" applyAlignment="1">
      <alignment horizontal="left" vertical="center" wrapText="1"/>
    </xf>
    <xf numFmtId="43" fontId="10" fillId="6" borderId="22" xfId="2" applyFont="1" applyFill="1" applyBorder="1" applyAlignment="1" applyProtection="1">
      <alignment horizontal="left" vertical="center" wrapText="1"/>
    </xf>
    <xf numFmtId="0" fontId="10" fillId="0" borderId="15" xfId="0" applyFont="1" applyBorder="1" applyAlignment="1">
      <alignment vertical="center" wrapText="1"/>
    </xf>
    <xf numFmtId="44" fontId="2" fillId="0" borderId="1" xfId="0" applyNumberFormat="1" applyFont="1" applyBorder="1"/>
    <xf numFmtId="0" fontId="14" fillId="0" borderId="15" xfId="0" applyFont="1" applyBorder="1" applyAlignment="1">
      <alignment vertical="center" wrapText="1"/>
    </xf>
    <xf numFmtId="44" fontId="3" fillId="0" borderId="1" xfId="0" applyNumberFormat="1" applyFont="1" applyBorder="1"/>
    <xf numFmtId="44" fontId="14" fillId="0" borderId="15" xfId="0" applyNumberFormat="1" applyFont="1" applyBorder="1" applyAlignment="1">
      <alignment horizontal="center" wrapText="1"/>
    </xf>
    <xf numFmtId="0" fontId="2" fillId="0" borderId="1" xfId="0" applyFont="1" applyBorder="1" applyAlignment="1">
      <alignment horizontal="center" vertical="center"/>
    </xf>
    <xf numFmtId="3" fontId="10" fillId="0" borderId="1" xfId="0" applyNumberFormat="1" applyFont="1" applyBorder="1" applyAlignment="1">
      <alignment horizontal="left" vertical="center" wrapText="1"/>
    </xf>
    <xf numFmtId="0" fontId="13" fillId="0" borderId="1" xfId="0" applyFont="1" applyBorder="1" applyAlignment="1">
      <alignment vertical="center" wrapText="1"/>
    </xf>
    <xf numFmtId="0" fontId="2" fillId="0" borderId="12" xfId="0" applyFont="1" applyBorder="1" applyAlignment="1">
      <alignment horizontal="left" vertical="center" wrapText="1"/>
    </xf>
    <xf numFmtId="0" fontId="2" fillId="0" borderId="23" xfId="0" applyFont="1" applyBorder="1" applyAlignment="1">
      <alignment vertical="top" wrapText="1"/>
    </xf>
    <xf numFmtId="44" fontId="12" fillId="2" borderId="23" xfId="1" applyFont="1" applyFill="1" applyBorder="1" applyAlignment="1" applyProtection="1">
      <alignment horizontal="center" vertical="center"/>
      <protection locked="0"/>
    </xf>
    <xf numFmtId="0" fontId="2" fillId="0" borderId="12" xfId="0" applyFont="1" applyBorder="1" applyAlignment="1">
      <alignment horizontal="center" vertical="center"/>
    </xf>
    <xf numFmtId="0" fontId="2" fillId="0" borderId="0" xfId="0" applyFont="1" applyAlignment="1">
      <alignment wrapText="1"/>
    </xf>
    <xf numFmtId="0" fontId="2" fillId="0" borderId="18" xfId="0" applyFont="1" applyBorder="1" applyAlignment="1">
      <alignment wrapText="1"/>
    </xf>
    <xf numFmtId="0" fontId="3" fillId="0" borderId="12" xfId="0" applyFont="1" applyBorder="1" applyAlignment="1">
      <alignment horizontal="left" vertical="center" wrapText="1"/>
    </xf>
    <xf numFmtId="44" fontId="2" fillId="0" borderId="15" xfId="0" applyNumberFormat="1" applyFont="1" applyBorder="1"/>
    <xf numFmtId="0" fontId="2" fillId="0" borderId="15" xfId="0" applyFont="1" applyBorder="1"/>
    <xf numFmtId="0" fontId="2" fillId="0" borderId="1" xfId="0" applyFont="1" applyBorder="1"/>
    <xf numFmtId="0" fontId="2" fillId="0" borderId="1" xfId="0" applyFont="1" applyBorder="1" applyAlignment="1">
      <alignment vertical="top"/>
    </xf>
    <xf numFmtId="0" fontId="10" fillId="0" borderId="15" xfId="0" applyFont="1" applyBorder="1" applyAlignment="1">
      <alignment vertical="top" wrapText="1"/>
    </xf>
    <xf numFmtId="0" fontId="2" fillId="0" borderId="24" xfId="0" applyFont="1" applyBorder="1" applyAlignment="1">
      <alignment horizontal="left" vertical="top" wrapText="1"/>
    </xf>
    <xf numFmtId="44" fontId="2" fillId="0" borderId="1" xfId="0" applyNumberFormat="1" applyFont="1" applyBorder="1" applyAlignment="1">
      <alignment vertical="top"/>
    </xf>
    <xf numFmtId="10" fontId="3" fillId="2" borderId="1" xfId="0" applyNumberFormat="1" applyFont="1" applyFill="1" applyBorder="1" applyAlignment="1">
      <alignment horizontal="center" vertical="top"/>
    </xf>
    <xf numFmtId="44" fontId="10" fillId="0" borderId="15" xfId="0" applyNumberFormat="1" applyFont="1" applyBorder="1" applyAlignment="1">
      <alignment horizontal="center" vertical="top" wrapText="1"/>
    </xf>
    <xf numFmtId="0" fontId="2" fillId="0" borderId="12" xfId="0" applyFont="1" applyBorder="1" applyAlignment="1">
      <alignment horizontal="left" vertical="top" wrapText="1"/>
    </xf>
    <xf numFmtId="0" fontId="3" fillId="0" borderId="12" xfId="0" applyFont="1" applyBorder="1" applyAlignment="1">
      <alignment horizontal="left" vertical="top" wrapText="1"/>
    </xf>
    <xf numFmtId="44" fontId="3" fillId="0" borderId="1" xfId="0" applyNumberFormat="1" applyFont="1" applyBorder="1" applyAlignment="1">
      <alignment vertical="top"/>
    </xf>
    <xf numFmtId="44" fontId="3" fillId="0" borderId="1" xfId="0" applyNumberFormat="1" applyFont="1" applyBorder="1" applyAlignment="1">
      <alignment horizontal="center" vertical="top"/>
    </xf>
    <xf numFmtId="44" fontId="14" fillId="0" borderId="15" xfId="0" applyNumberFormat="1" applyFont="1" applyBorder="1" applyAlignment="1">
      <alignment horizontal="center" vertical="top" wrapText="1"/>
    </xf>
    <xf numFmtId="0" fontId="10" fillId="0" borderId="15" xfId="0" applyFont="1" applyBorder="1" applyAlignment="1">
      <alignment horizontal="center" vertical="top" wrapText="1"/>
    </xf>
    <xf numFmtId="0" fontId="9" fillId="4" borderId="1" xfId="0" applyFont="1" applyFill="1" applyBorder="1" applyAlignment="1">
      <alignment horizontal="left" vertical="top" wrapText="1"/>
    </xf>
    <xf numFmtId="0" fontId="9" fillId="4" borderId="1" xfId="0" applyFont="1" applyFill="1" applyBorder="1" applyAlignment="1">
      <alignment vertical="top" wrapText="1"/>
    </xf>
    <xf numFmtId="0" fontId="2" fillId="0" borderId="19" xfId="0" applyFont="1" applyBorder="1" applyAlignment="1">
      <alignment vertical="top"/>
    </xf>
    <xf numFmtId="0" fontId="9" fillId="4" borderId="1" xfId="0" applyFont="1" applyFill="1" applyBorder="1" applyAlignment="1">
      <alignment vertical="top"/>
    </xf>
    <xf numFmtId="0" fontId="2" fillId="0" borderId="20" xfId="0" applyFont="1" applyBorder="1" applyAlignment="1">
      <alignment vertical="top"/>
    </xf>
    <xf numFmtId="0" fontId="2" fillId="0" borderId="0" xfId="0" applyFont="1" applyAlignment="1">
      <alignment vertical="top"/>
    </xf>
    <xf numFmtId="0" fontId="9" fillId="4" borderId="1" xfId="0" applyFont="1" applyFill="1" applyBorder="1" applyAlignment="1">
      <alignment horizontal="center" vertical="top" wrapText="1"/>
    </xf>
    <xf numFmtId="0" fontId="3" fillId="0" borderId="24" xfId="0" applyFont="1" applyBorder="1" applyAlignment="1">
      <alignment horizontal="left" vertical="center" wrapText="1"/>
    </xf>
    <xf numFmtId="0" fontId="3" fillId="0" borderId="24" xfId="0" applyFont="1" applyBorder="1" applyAlignment="1">
      <alignment horizontal="left" vertical="center"/>
    </xf>
    <xf numFmtId="44" fontId="3" fillId="0" borderId="15" xfId="0" applyNumberFormat="1" applyFont="1" applyBorder="1"/>
    <xf numFmtId="44" fontId="3" fillId="0" borderId="15" xfId="0" applyNumberFormat="1" applyFont="1" applyBorder="1" applyAlignment="1">
      <alignment horizontal="center"/>
    </xf>
    <xf numFmtId="0" fontId="2" fillId="0" borderId="27" xfId="0" applyFont="1" applyBorder="1" applyAlignment="1">
      <alignment horizontal="left" vertical="top" wrapText="1"/>
    </xf>
    <xf numFmtId="0" fontId="10" fillId="0" borderId="28" xfId="0" applyFont="1" applyBorder="1" applyAlignment="1">
      <alignment vertical="top" wrapText="1"/>
    </xf>
    <xf numFmtId="0" fontId="10" fillId="0" borderId="28" xfId="0" applyFont="1" applyBorder="1" applyAlignment="1">
      <alignment horizontal="center" vertical="top" wrapText="1"/>
    </xf>
    <xf numFmtId="44" fontId="2" fillId="0" borderId="28" xfId="0" applyNumberFormat="1" applyFont="1" applyBorder="1" applyAlignment="1">
      <alignment vertical="top"/>
    </xf>
    <xf numFmtId="10" fontId="3" fillId="2" borderId="28" xfId="0" applyNumberFormat="1" applyFont="1" applyFill="1" applyBorder="1" applyAlignment="1">
      <alignment horizontal="center" vertical="top"/>
    </xf>
    <xf numFmtId="44" fontId="10" fillId="0" borderId="28" xfId="0" applyNumberFormat="1" applyFont="1" applyBorder="1" applyAlignment="1">
      <alignment horizontal="center" vertical="top" wrapText="1"/>
    </xf>
    <xf numFmtId="0" fontId="2" fillId="0" borderId="26" xfId="0" applyFont="1" applyBorder="1" applyAlignment="1">
      <alignment horizontal="left" vertical="top" wrapText="1"/>
    </xf>
    <xf numFmtId="44" fontId="14" fillId="0" borderId="1" xfId="0" applyNumberFormat="1" applyFont="1" applyBorder="1" applyAlignment="1">
      <alignment horizontal="center" vertical="top" wrapText="1"/>
    </xf>
    <xf numFmtId="0" fontId="3" fillId="0" borderId="26" xfId="0" applyFont="1" applyBorder="1" applyAlignment="1">
      <alignment horizontal="left" vertical="top" wrapText="1"/>
    </xf>
    <xf numFmtId="0" fontId="2" fillId="0" borderId="0" xfId="0" applyFont="1" applyBorder="1"/>
    <xf numFmtId="0" fontId="3" fillId="0" borderId="0" xfId="0" applyFont="1" applyBorder="1" applyAlignment="1">
      <alignment horizontal="left" vertical="center" wrapText="1"/>
    </xf>
    <xf numFmtId="0" fontId="2" fillId="0" borderId="0" xfId="0" applyFont="1" applyBorder="1" applyAlignment="1">
      <alignment horizontal="center" vertical="center"/>
    </xf>
    <xf numFmtId="0" fontId="10" fillId="0" borderId="0" xfId="0" applyFont="1" applyBorder="1" applyAlignment="1">
      <alignment vertical="center" wrapText="1"/>
    </xf>
    <xf numFmtId="0" fontId="10" fillId="0" borderId="0" xfId="0" applyFont="1" applyBorder="1" applyAlignment="1">
      <alignment horizontal="left" vertical="center" wrapText="1"/>
    </xf>
    <xf numFmtId="3" fontId="10" fillId="0" borderId="0" xfId="0" applyNumberFormat="1" applyFont="1" applyBorder="1" applyAlignment="1">
      <alignment horizontal="left" vertical="center" wrapText="1"/>
    </xf>
    <xf numFmtId="44" fontId="3" fillId="0" borderId="0" xfId="0" applyNumberFormat="1" applyFont="1" applyBorder="1"/>
    <xf numFmtId="0" fontId="2" fillId="0" borderId="0" xfId="0" applyFont="1" applyAlignment="1">
      <alignment vertical="top" wrapText="1"/>
    </xf>
    <xf numFmtId="0" fontId="2" fillId="0" borderId="26" xfId="0" applyFont="1" applyBorder="1" applyAlignment="1">
      <alignment horizontal="left" vertical="top"/>
    </xf>
    <xf numFmtId="0" fontId="2" fillId="0" borderId="11" xfId="0" applyFont="1" applyBorder="1" applyAlignment="1">
      <alignment horizontal="left" vertical="top"/>
    </xf>
    <xf numFmtId="44" fontId="2" fillId="0" borderId="11" xfId="0" applyNumberFormat="1" applyFont="1" applyBorder="1" applyAlignment="1">
      <alignment vertical="top"/>
    </xf>
    <xf numFmtId="44" fontId="3" fillId="0" borderId="11" xfId="0" applyNumberFormat="1" applyFont="1" applyBorder="1" applyAlignment="1">
      <alignment vertical="top"/>
    </xf>
    <xf numFmtId="0" fontId="14" fillId="0" borderId="29" xfId="0" applyFont="1" applyBorder="1" applyAlignment="1">
      <alignment vertical="top" wrapText="1"/>
    </xf>
    <xf numFmtId="0" fontId="14" fillId="0" borderId="30" xfId="0" applyFont="1" applyBorder="1" applyAlignment="1">
      <alignment vertical="top" wrapText="1"/>
    </xf>
    <xf numFmtId="0" fontId="2" fillId="0" borderId="26" xfId="0" applyFont="1" applyBorder="1" applyAlignment="1">
      <alignment vertical="top"/>
    </xf>
    <xf numFmtId="0" fontId="10" fillId="0" borderId="11" xfId="0" applyFont="1" applyBorder="1" applyAlignment="1">
      <alignment vertical="top" wrapText="1"/>
    </xf>
    <xf numFmtId="0" fontId="14" fillId="0" borderId="26" xfId="0" applyFont="1" applyBorder="1" applyAlignment="1">
      <alignment vertical="top" wrapText="1"/>
    </xf>
    <xf numFmtId="0" fontId="14" fillId="0" borderId="11" xfId="0" applyFont="1" applyBorder="1" applyAlignment="1">
      <alignment vertical="top" wrapText="1"/>
    </xf>
    <xf numFmtId="10" fontId="3" fillId="0" borderId="1" xfId="0" applyNumberFormat="1" applyFont="1" applyFill="1" applyBorder="1" applyAlignment="1">
      <alignment horizontal="center" vertical="top"/>
    </xf>
    <xf numFmtId="44" fontId="2" fillId="7" borderId="1" xfId="0" applyNumberFormat="1" applyFont="1" applyFill="1" applyBorder="1" applyAlignment="1">
      <alignment vertical="top"/>
    </xf>
    <xf numFmtId="0" fontId="2" fillId="7" borderId="1" xfId="0" applyFont="1" applyFill="1" applyBorder="1" applyAlignment="1">
      <alignment vertical="top"/>
    </xf>
    <xf numFmtId="0" fontId="10" fillId="7" borderId="15" xfId="0" applyFont="1" applyFill="1" applyBorder="1" applyAlignment="1">
      <alignment vertical="top" wrapText="1"/>
    </xf>
    <xf numFmtId="0" fontId="2" fillId="0" borderId="12" xfId="0" applyFont="1" applyBorder="1" applyAlignment="1">
      <alignment horizontal="center" vertical="center"/>
    </xf>
    <xf numFmtId="0" fontId="2" fillId="7" borderId="26" xfId="0" applyFont="1" applyFill="1" applyBorder="1" applyAlignment="1">
      <alignment horizontal="left" vertical="top"/>
    </xf>
    <xf numFmtId="0" fontId="2" fillId="7" borderId="11" xfId="0" applyFont="1" applyFill="1" applyBorder="1" applyAlignment="1">
      <alignment horizontal="left" vertical="top"/>
    </xf>
    <xf numFmtId="0" fontId="2" fillId="0" borderId="12" xfId="0" applyFont="1" applyBorder="1" applyAlignment="1">
      <alignment horizontal="center" vertical="center"/>
    </xf>
    <xf numFmtId="0" fontId="13" fillId="7" borderId="1" xfId="0" applyFont="1" applyFill="1" applyBorder="1" applyAlignment="1">
      <alignment vertical="center" wrapText="1"/>
    </xf>
    <xf numFmtId="0" fontId="16" fillId="7" borderId="12" xfId="0" applyFont="1" applyFill="1" applyBorder="1" applyAlignment="1">
      <alignment horizontal="center" vertical="center"/>
    </xf>
    <xf numFmtId="0" fontId="17" fillId="7" borderId="1" xfId="0" applyFont="1" applyFill="1" applyBorder="1" applyAlignment="1">
      <alignment vertical="center" wrapText="1"/>
    </xf>
    <xf numFmtId="0" fontId="18" fillId="7" borderId="22" xfId="0" applyFont="1" applyFill="1" applyBorder="1" applyAlignment="1">
      <alignment horizontal="left" vertical="center" wrapText="1"/>
    </xf>
    <xf numFmtId="3" fontId="18" fillId="7" borderId="16" xfId="0" applyNumberFormat="1" applyFont="1" applyFill="1" applyBorder="1" applyAlignment="1">
      <alignment horizontal="left" vertical="center" wrapText="1"/>
    </xf>
    <xf numFmtId="44" fontId="18" fillId="7" borderId="16" xfId="1" applyFont="1" applyFill="1" applyBorder="1" applyAlignment="1" applyProtection="1">
      <alignment horizontal="center" vertical="center"/>
      <protection locked="0"/>
    </xf>
    <xf numFmtId="44" fontId="18" fillId="7" borderId="1" xfId="0" applyNumberFormat="1" applyFont="1" applyFill="1" applyBorder="1" applyAlignment="1">
      <alignment horizontal="left" vertic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5" xfId="0" applyFont="1" applyBorder="1" applyAlignment="1">
      <alignment horizontal="center" wrapText="1"/>
    </xf>
    <xf numFmtId="0" fontId="3" fillId="0" borderId="4" xfId="0" applyFont="1" applyBorder="1" applyAlignment="1">
      <alignment horizontal="center"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11" fillId="3" borderId="10" xfId="0" applyFont="1" applyFill="1" applyBorder="1" applyAlignment="1">
      <alignment horizontal="center" vertical="center"/>
    </xf>
    <xf numFmtId="0" fontId="11" fillId="3" borderId="9" xfId="0" applyFont="1" applyFill="1" applyBorder="1" applyAlignment="1">
      <alignment horizontal="center" vertical="center"/>
    </xf>
    <xf numFmtId="0" fontId="2" fillId="0" borderId="12" xfId="0" applyFont="1" applyBorder="1" applyAlignment="1">
      <alignment horizontal="center" vertical="center"/>
    </xf>
    <xf numFmtId="0" fontId="0" fillId="0" borderId="25" xfId="0" applyBorder="1" applyAlignment="1">
      <alignment vertical="center"/>
    </xf>
    <xf numFmtId="0" fontId="0" fillId="0" borderId="22" xfId="0" applyBorder="1" applyAlignment="1">
      <alignment vertical="center"/>
    </xf>
    <xf numFmtId="0" fontId="0" fillId="0" borderId="11" xfId="0" applyBorder="1" applyAlignment="1">
      <alignment vertical="center"/>
    </xf>
    <xf numFmtId="0" fontId="2" fillId="7" borderId="26" xfId="0" applyFont="1" applyFill="1" applyBorder="1" applyAlignment="1">
      <alignment horizontal="left" vertical="top"/>
    </xf>
    <xf numFmtId="0" fontId="2" fillId="7" borderId="11" xfId="0" applyFont="1" applyFill="1" applyBorder="1" applyAlignment="1">
      <alignment horizontal="left" vertical="top"/>
    </xf>
    <xf numFmtId="0" fontId="10" fillId="0" borderId="26" xfId="0" applyFont="1" applyBorder="1" applyAlignment="1">
      <alignment horizontal="left" vertical="top" wrapText="1"/>
    </xf>
    <xf numFmtId="0" fontId="10" fillId="0" borderId="11" xfId="0" applyFont="1" applyBorder="1" applyAlignment="1">
      <alignment horizontal="left" vertical="top" wrapText="1"/>
    </xf>
    <xf numFmtId="0" fontId="14" fillId="0" borderId="26" xfId="0" applyFont="1" applyBorder="1" applyAlignment="1">
      <alignment horizontal="left" vertical="top" wrapText="1"/>
    </xf>
    <xf numFmtId="0" fontId="14" fillId="0" borderId="11" xfId="0" applyFont="1" applyBorder="1" applyAlignment="1">
      <alignment horizontal="left" vertical="top" wrapText="1"/>
    </xf>
    <xf numFmtId="0" fontId="2" fillId="0" borderId="0" xfId="0" applyFont="1" applyAlignment="1">
      <alignment horizontal="left" wrapText="1"/>
    </xf>
    <xf numFmtId="0" fontId="2" fillId="0" borderId="26" xfId="0" applyFont="1" applyBorder="1" applyAlignment="1">
      <alignment horizontal="left" vertical="top"/>
    </xf>
    <xf numFmtId="0" fontId="2" fillId="0" borderId="11" xfId="0" applyFont="1" applyBorder="1" applyAlignment="1">
      <alignment horizontal="left" vertical="top"/>
    </xf>
    <xf numFmtId="0" fontId="10" fillId="7" borderId="26" xfId="0" applyFont="1" applyFill="1" applyBorder="1" applyAlignment="1">
      <alignment horizontal="left" vertical="top" wrapText="1"/>
    </xf>
    <xf numFmtId="0" fontId="10" fillId="7" borderId="11" xfId="0" applyFont="1" applyFill="1" applyBorder="1" applyAlignment="1">
      <alignment horizontal="left" vertical="top" wrapText="1"/>
    </xf>
    <xf numFmtId="0" fontId="9" fillId="4" borderId="26" xfId="0" applyFont="1" applyFill="1" applyBorder="1" applyAlignment="1">
      <alignment horizontal="left" vertical="top"/>
    </xf>
    <xf numFmtId="0" fontId="9" fillId="4" borderId="11" xfId="0" applyFont="1" applyFill="1" applyBorder="1" applyAlignment="1">
      <alignment horizontal="left" vertical="top"/>
    </xf>
    <xf numFmtId="0" fontId="2" fillId="7" borderId="26" xfId="0" applyFont="1" applyFill="1" applyBorder="1" applyAlignment="1">
      <alignment horizontal="left" vertical="top" wrapText="1"/>
    </xf>
    <xf numFmtId="0" fontId="2" fillId="7" borderId="11" xfId="0" applyFont="1" applyFill="1" applyBorder="1" applyAlignment="1">
      <alignment horizontal="left" vertical="top" wrapText="1"/>
    </xf>
    <xf numFmtId="0" fontId="10" fillId="7" borderId="26" xfId="0" applyFont="1" applyFill="1" applyBorder="1" applyAlignment="1">
      <alignment horizontal="left" vertical="top"/>
    </xf>
    <xf numFmtId="0" fontId="10" fillId="7" borderId="11" xfId="0" applyFont="1" applyFill="1" applyBorder="1" applyAlignment="1">
      <alignment horizontal="left" vertical="top"/>
    </xf>
    <xf numFmtId="0" fontId="11" fillId="3" borderId="8"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6" xfId="0" applyFont="1" applyFill="1" applyBorder="1" applyAlignment="1">
      <alignment horizontal="center" vertical="center"/>
    </xf>
  </cellXfs>
  <cellStyles count="3">
    <cellStyle name="Komma" xfId="2" builtinId="3"/>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49</xdr:row>
      <xdr:rowOff>161925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575550"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de Subgunningscriteria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Voorblad,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Invulinstructie,</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Diensten,</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Prijs voor producten</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de volgende werkbladen in te vullen:</a:t>
          </a:r>
        </a:p>
        <a:p>
          <a:pPr rtl="0" fontAlgn="base"/>
          <a:r>
            <a:rPr lang="nl-NL" sz="900" b="0" i="0" baseline="0">
              <a:solidFill>
                <a:schemeClr val="dk1"/>
              </a:solidFill>
              <a:latin typeface="Verdana" pitchFamily="34" charset="0"/>
              <a:ea typeface="Verdana" pitchFamily="34" charset="0"/>
              <a:cs typeface="Verdana" pitchFamily="34" charset="0"/>
            </a:rPr>
            <a:t>1. Voorblad</a:t>
          </a:r>
        </a:p>
        <a:p>
          <a:pPr rtl="0" fontAlgn="base"/>
          <a:r>
            <a:rPr lang="nl-NL" sz="900" b="0" i="0" baseline="0">
              <a:solidFill>
                <a:schemeClr val="dk1"/>
              </a:solidFill>
              <a:latin typeface="Verdana" pitchFamily="34" charset="0"/>
              <a:ea typeface="Verdana" pitchFamily="34" charset="0"/>
              <a:cs typeface="Verdana" pitchFamily="34" charset="0"/>
            </a:rPr>
            <a:t>2. Tarieflijst Diensten,</a:t>
          </a:r>
        </a:p>
        <a:p>
          <a:pPr rtl="0" fontAlgn="base"/>
          <a:r>
            <a:rPr lang="nl-NL" sz="900" b="0" i="0" baseline="0">
              <a:solidFill>
                <a:schemeClr val="dk1"/>
              </a:solidFill>
              <a:latin typeface="Verdana" pitchFamily="34" charset="0"/>
              <a:ea typeface="Verdana" pitchFamily="34" charset="0"/>
              <a:cs typeface="Verdana" pitchFamily="34" charset="0"/>
            </a:rPr>
            <a:t>3. Prijs voor producten</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Alle in te vullen Tarieven zijn exclusief btw.</a:t>
          </a:r>
        </a:p>
        <a:p>
          <a:pPr rtl="0" fontAlgn="base"/>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van </a:t>
          </a:r>
          <a:r>
            <a:rPr lang="nl-NL" sz="900">
              <a:solidFill>
                <a:schemeClr val="dk1"/>
              </a:solidFill>
              <a:latin typeface="Verdana" pitchFamily="34" charset="0"/>
              <a:ea typeface="Verdana" pitchFamily="34" charset="0"/>
              <a:cs typeface="Verdana" pitchFamily="34" charset="0"/>
            </a:rPr>
            <a:t>de groene</a:t>
          </a:r>
          <a:r>
            <a:rPr lang="nl-NL" sz="900" baseline="0">
              <a:solidFill>
                <a:schemeClr val="dk1"/>
              </a:solidFill>
              <a:latin typeface="Verdana" pitchFamily="34" charset="0"/>
              <a:ea typeface="Verdana" pitchFamily="34" charset="0"/>
              <a:cs typeface="Verdana" pitchFamily="34" charset="0"/>
            </a:rPr>
            <a:t> velden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totaal prijs berekend. Dit betreft in het tabblad Tarieflijst Diensten de Totale fictieve aannemsom Diensten en voor het tabblad Initiele uitvraag de Totale aanneemsom Initiele uitvraag </a:t>
          </a:r>
          <a:r>
            <a:rPr lang="nl-NL" sz="900">
              <a:solidFill>
                <a:schemeClr val="dk1"/>
              </a:solidFill>
              <a:latin typeface="Verdana" pitchFamily="34" charset="0"/>
              <a:ea typeface="Verdana" pitchFamily="34" charset="0"/>
              <a:cs typeface="Verdana" pitchFamily="34" charset="0"/>
            </a:rPr>
            <a:t>.</a:t>
          </a:r>
          <a:r>
            <a:rPr lang="nl-NL" sz="900" baseline="0">
              <a:solidFill>
                <a:schemeClr val="dk1"/>
              </a:solidFill>
              <a:latin typeface="Verdana" pitchFamily="34" charset="0"/>
              <a:ea typeface="Verdana" pitchFamily="34" charset="0"/>
              <a:cs typeface="Verdana" pitchFamily="34" charset="0"/>
            </a:rPr>
            <a:t>  </a:t>
          </a:r>
        </a:p>
        <a:p>
          <a:pPr rtl="0" eaLnBrk="1" latinLnBrk="0" hangingPunct="1"/>
          <a:endParaRPr lang="nl-NL" sz="900" b="0" i="0" baseline="0">
            <a:solidFill>
              <a:schemeClr val="dk1"/>
            </a:solidFill>
            <a:latin typeface="Verdana" pitchFamily="34" charset="0"/>
            <a:ea typeface="Verdana" pitchFamily="34" charset="0"/>
            <a:cs typeface="Verdana"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l-NL" sz="900">
              <a:latin typeface="Verdana" pitchFamily="34" charset="0"/>
              <a:ea typeface="Verdana" pitchFamily="34" charset="0"/>
              <a:cs typeface="Verdana" pitchFamily="34" charset="0"/>
            </a:rPr>
            <a:t>Het is expliciet niet toegestaan</a:t>
          </a:r>
          <a:r>
            <a:rPr lang="nl-NL" sz="900" baseline="0">
              <a:latin typeface="Verdana" pitchFamily="34" charset="0"/>
              <a:ea typeface="Verdana" pitchFamily="34" charset="0"/>
              <a:cs typeface="Verdana" pitchFamily="34" charset="0"/>
            </a:rPr>
            <a:t> om, anders dan in de groene velden, 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1100" baseline="0">
              <a:solidFill>
                <a:schemeClr val="dk1"/>
              </a:solidFill>
              <a:latin typeface="+mn-lt"/>
              <a:ea typeface="+mn-ea"/>
              <a:cs typeface="+mn-cs"/>
            </a:rPr>
            <a:t>Deze bijlage dient na invulling te worden ingediend bij de inschrijving. </a:t>
          </a:r>
          <a:endParaRPr lang="nl-NL"/>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74083</xdr:colOff>
      <xdr:row>0</xdr:row>
      <xdr:rowOff>63499</xdr:rowOff>
    </xdr:from>
    <xdr:to>
      <xdr:col>7</xdr:col>
      <xdr:colOff>0</xdr:colOff>
      <xdr:row>4</xdr:row>
      <xdr:rowOff>1047750</xdr:rowOff>
    </xdr:to>
    <xdr:sp macro="" textlink="">
      <xdr:nvSpPr>
        <xdr:cNvPr id="4" name="Tekstvak 3">
          <a:extLst>
            <a:ext uri="{FF2B5EF4-FFF2-40B4-BE49-F238E27FC236}">
              <a16:creationId xmlns:a16="http://schemas.microsoft.com/office/drawing/2014/main" id="{00000000-0008-0000-0300-000004000000}"/>
            </a:ext>
          </a:extLst>
        </xdr:cNvPr>
        <xdr:cNvSpPr txBox="1"/>
      </xdr:nvSpPr>
      <xdr:spPr>
        <a:xfrm>
          <a:off x="74083" y="63499"/>
          <a:ext cx="10028767" cy="1555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Beschrijvend document paragraaf 6.4.1</a:t>
          </a: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zijn de ingeschatte fictieve jaarlijkse afnames. </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a:t>
          </a:r>
          <a:endParaRPr lang="nl-NL" sz="900" b="1" baseline="0">
            <a:latin typeface="Verdana" pitchFamily="34" charset="0"/>
            <a:ea typeface="Verdana" pitchFamily="34" charset="0"/>
            <a:cs typeface="Verdana"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74083</xdr:colOff>
      <xdr:row>0</xdr:row>
      <xdr:rowOff>63499</xdr:rowOff>
    </xdr:from>
    <xdr:to>
      <xdr:col>9</xdr:col>
      <xdr:colOff>0</xdr:colOff>
      <xdr:row>5</xdr:row>
      <xdr:rowOff>42333</xdr:rowOff>
    </xdr:to>
    <xdr:sp macro="" textlink="">
      <xdr:nvSpPr>
        <xdr:cNvPr id="2" name="Tekstvak 1">
          <a:extLst>
            <a:ext uri="{FF2B5EF4-FFF2-40B4-BE49-F238E27FC236}">
              <a16:creationId xmlns:a16="http://schemas.microsoft.com/office/drawing/2014/main" id="{ED0ED50C-D9C5-4063-A490-1A45256361E8}"/>
            </a:ext>
          </a:extLst>
        </xdr:cNvPr>
        <xdr:cNvSpPr txBox="1"/>
      </xdr:nvSpPr>
      <xdr:spPr>
        <a:xfrm>
          <a:off x="74083" y="63499"/>
          <a:ext cx="7831667" cy="182033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Percentages kunnen worden ingevuld met maximaal 2 decimaal en mogen niet negatief zijn.</a:t>
          </a:r>
          <a:endParaRPr lang="nl-NL" sz="900" b="1" baseline="0">
            <a:solidFill>
              <a:schemeClr val="dk1"/>
            </a:solidFill>
            <a:latin typeface="Verdana" pitchFamily="34" charset="0"/>
            <a:ea typeface="Verdana" pitchFamily="34" charset="0"/>
            <a:cs typeface="Verdana" pitchFamily="34" charset="0"/>
          </a:endParaRPr>
        </a:p>
        <a:p>
          <a:r>
            <a:rPr lang="nl-NL" sz="900" b="1" baseline="0">
              <a:solidFill>
                <a:schemeClr val="dk1"/>
              </a:solidFill>
              <a:latin typeface="Verdana" pitchFamily="34" charset="0"/>
              <a:ea typeface="Verdana" pitchFamily="34" charset="0"/>
              <a:cs typeface="Verdana" pitchFamily="34" charset="0"/>
            </a:rPr>
            <a:t>- </a:t>
          </a:r>
          <a:r>
            <a:rPr lang="nl-NL" sz="900" b="0" baseline="0">
              <a:solidFill>
                <a:schemeClr val="dk1"/>
              </a:solidFill>
              <a:latin typeface="Verdana" pitchFamily="34" charset="0"/>
              <a:ea typeface="Verdana" pitchFamily="34" charset="0"/>
              <a:cs typeface="Verdana" pitchFamily="34" charset="0"/>
            </a:rPr>
            <a:t>Zie invulinstructie en Beschrijvend document paragraaf 6.4.2.</a:t>
          </a:r>
        </a:p>
        <a:p>
          <a:endParaRPr lang="nl-NL" sz="900" b="0" baseline="0">
            <a:solidFill>
              <a:schemeClr val="dk1"/>
            </a:solidFill>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 Bij ieder regel staat de fictieve</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omzet ex btw opgenomen, dit betreft een inschatting over de maximale looptijd waar geen rechten aan kunnen worden ontleend.</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Inschrijver vult slechts de groene cellen Minimaal kortingspercentage van Inschrijver en Minimaal besparingspercentage van Inschrijver. De overige cellen worden automatisch berekend. </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Zie </a:t>
          </a:r>
          <a:r>
            <a:rPr lang="nl-NL" sz="1100" b="0" baseline="0">
              <a:solidFill>
                <a:schemeClr val="dk1"/>
              </a:solidFill>
              <a:effectLst/>
              <a:latin typeface="+mn-lt"/>
              <a:ea typeface="+mn-ea"/>
              <a:cs typeface="+mn-cs"/>
            </a:rPr>
            <a:t>Beschrijvend document paragraaf 6.4.2.</a:t>
          </a:r>
          <a:endParaRPr lang="nl-NL" sz="900">
            <a:effectLst/>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2" tint="-0.249977111117893"/>
  </sheetPr>
  <dimension ref="B29:C61"/>
  <sheetViews>
    <sheetView showGridLines="0" showWhiteSpace="0" view="pageLayout" topLeftCell="A34" zoomScaleNormal="80" workbookViewId="0">
      <selection activeCell="B37" sqref="B37:C38"/>
    </sheetView>
  </sheetViews>
  <sheetFormatPr defaultColWidth="9.1328125" defaultRowHeight="13.5" x14ac:dyDescent="0.35"/>
  <cols>
    <col min="1" max="1" width="8.265625" style="2" customWidth="1"/>
    <col min="2" max="2" width="22.3984375" style="2" customWidth="1"/>
    <col min="3" max="3" width="68.3984375" style="2" customWidth="1"/>
    <col min="4" max="16384" width="9.1328125" style="2"/>
  </cols>
  <sheetData>
    <row r="29" spans="2:3" ht="40.5" customHeight="1" thickBot="1" x14ac:dyDescent="0.4"/>
    <row r="30" spans="2:3" ht="18" customHeight="1" x14ac:dyDescent="0.45">
      <c r="B30" s="121" t="s">
        <v>14</v>
      </c>
      <c r="C30" s="122"/>
    </row>
    <row r="31" spans="2:3" ht="18" customHeight="1" x14ac:dyDescent="0.45">
      <c r="B31" s="123" t="s">
        <v>15</v>
      </c>
      <c r="C31" s="124"/>
    </row>
    <row r="32" spans="2:3" x14ac:dyDescent="0.35">
      <c r="B32" s="125"/>
      <c r="C32" s="126"/>
    </row>
    <row r="33" spans="2:3" ht="13.9" thickBot="1" x14ac:dyDescent="0.4">
      <c r="B33" s="127" t="s">
        <v>16</v>
      </c>
      <c r="C33" s="128"/>
    </row>
    <row r="34" spans="2:3" ht="14.65" x14ac:dyDescent="0.35">
      <c r="B34" s="129"/>
      <c r="C34" s="130"/>
    </row>
    <row r="35" spans="2:3" ht="15" customHeight="1" x14ac:dyDescent="0.35">
      <c r="B35" s="119" t="s">
        <v>17</v>
      </c>
      <c r="C35" s="120"/>
    </row>
    <row r="36" spans="2:3" ht="18" customHeight="1" x14ac:dyDescent="0.35">
      <c r="B36" s="137" t="s">
        <v>94</v>
      </c>
      <c r="C36" s="138"/>
    </row>
    <row r="37" spans="2:3" ht="18.75" customHeight="1" x14ac:dyDescent="0.35">
      <c r="B37" s="137" t="s">
        <v>97</v>
      </c>
      <c r="C37" s="138"/>
    </row>
    <row r="38" spans="2:3" ht="18.75" customHeight="1" x14ac:dyDescent="0.35">
      <c r="B38" s="137"/>
      <c r="C38" s="138"/>
    </row>
    <row r="39" spans="2:3" ht="17.649999999999999" x14ac:dyDescent="0.35">
      <c r="B39" s="137" t="s">
        <v>18</v>
      </c>
      <c r="C39" s="138"/>
    </row>
    <row r="40" spans="2:3" ht="14.65" x14ac:dyDescent="0.35">
      <c r="B40" s="139"/>
      <c r="C40" s="140"/>
    </row>
    <row r="41" spans="2:3" ht="15" customHeight="1" x14ac:dyDescent="0.35">
      <c r="B41" s="119"/>
      <c r="C41" s="120"/>
    </row>
    <row r="42" spans="2:3" ht="14.65" x14ac:dyDescent="0.35">
      <c r="B42" s="131"/>
      <c r="C42" s="132"/>
    </row>
    <row r="43" spans="2:3" ht="15" customHeight="1" x14ac:dyDescent="0.35">
      <c r="B43" s="133"/>
      <c r="C43" s="134"/>
    </row>
    <row r="44" spans="2:3" ht="13.9" thickBot="1" x14ac:dyDescent="0.4">
      <c r="B44" s="135"/>
      <c r="C44" s="136"/>
    </row>
    <row r="45" spans="2:3" ht="13.9" thickBot="1" x14ac:dyDescent="0.4">
      <c r="B45" s="1" t="s">
        <v>19</v>
      </c>
      <c r="C45" s="28" t="s">
        <v>95</v>
      </c>
    </row>
    <row r="46" spans="2:3" ht="13.9" thickBot="1" x14ac:dyDescent="0.4">
      <c r="B46" s="1" t="s">
        <v>20</v>
      </c>
      <c r="C46" s="14" t="s">
        <v>96</v>
      </c>
    </row>
    <row r="47" spans="2:3" ht="13.9" thickBot="1" x14ac:dyDescent="0.4">
      <c r="B47" s="1" t="s">
        <v>21</v>
      </c>
      <c r="C47" s="29" t="s">
        <v>54</v>
      </c>
    </row>
    <row r="48" spans="2:3" ht="13.9" thickBot="1" x14ac:dyDescent="0.4">
      <c r="B48" s="1" t="s">
        <v>22</v>
      </c>
      <c r="C48" s="29" t="s">
        <v>40</v>
      </c>
    </row>
    <row r="52" spans="2:3" ht="13.9" thickBot="1" x14ac:dyDescent="0.4"/>
    <row r="53" spans="2:3" ht="13.9" thickBot="1" x14ac:dyDescent="0.4">
      <c r="B53" s="45" t="s">
        <v>37</v>
      </c>
      <c r="C53" s="46"/>
    </row>
    <row r="54" spans="2:3" ht="13.9" thickBot="1" x14ac:dyDescent="0.4">
      <c r="B54" s="15"/>
      <c r="C54" s="18"/>
    </row>
    <row r="55" spans="2:3" ht="13.9" thickBot="1" x14ac:dyDescent="0.4">
      <c r="B55" s="45" t="s">
        <v>38</v>
      </c>
      <c r="C55" s="46"/>
    </row>
    <row r="56" spans="2:3" ht="13.9" thickBot="1" x14ac:dyDescent="0.4">
      <c r="B56" s="15"/>
      <c r="C56" s="18"/>
    </row>
    <row r="57" spans="2:3" ht="13.9" thickBot="1" x14ac:dyDescent="0.4">
      <c r="B57" s="45" t="s">
        <v>74</v>
      </c>
      <c r="C57" s="46"/>
    </row>
    <row r="58" spans="2:3" x14ac:dyDescent="0.35">
      <c r="B58" s="15"/>
      <c r="C58" s="18"/>
    </row>
    <row r="59" spans="2:3" x14ac:dyDescent="0.35">
      <c r="B59" s="17"/>
      <c r="C59" s="18"/>
    </row>
    <row r="60" spans="2:3" x14ac:dyDescent="0.35">
      <c r="B60" s="15"/>
      <c r="C60" s="18"/>
    </row>
    <row r="61" spans="2:3" ht="13.9" thickBot="1" x14ac:dyDescent="0.4">
      <c r="B61" s="16"/>
      <c r="C61" s="19"/>
    </row>
  </sheetData>
  <sheetProtection selectLockedCells="1"/>
  <mergeCells count="14">
    <mergeCell ref="B42:C42"/>
    <mergeCell ref="B43:C43"/>
    <mergeCell ref="B44:C44"/>
    <mergeCell ref="B37:C38"/>
    <mergeCell ref="B36:C36"/>
    <mergeCell ref="B39:C39"/>
    <mergeCell ref="B40:C40"/>
    <mergeCell ref="B41:C41"/>
    <mergeCell ref="B35:C35"/>
    <mergeCell ref="B30:C30"/>
    <mergeCell ref="B31:C31"/>
    <mergeCell ref="B32:C32"/>
    <mergeCell ref="B33:C33"/>
    <mergeCell ref="B34:C34"/>
  </mergeCells>
  <pageMargins left="0.7" right="0.7" top="0.75" bottom="0.75" header="0.3" footer="0.3"/>
  <pageSetup paperSize="9" scale="75" orientation="portrait" r:id="rId1"/>
  <headerFooter>
    <oddFooter>&amp;L_x000D_&amp;1#&amp;"Calibri"&amp;10&amp;K000000 Intern gebruik</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2" tint="-0.249977111117893"/>
    <pageSetUpPr fitToPage="1"/>
  </sheetPr>
  <dimension ref="A1"/>
  <sheetViews>
    <sheetView showGridLines="0" view="pageLayout" zoomScale="80" zoomScaleNormal="100" zoomScaleSheetLayoutView="100" zoomScalePageLayoutView="80" workbookViewId="0">
      <selection activeCell="C67" sqref="C66:C67"/>
    </sheetView>
  </sheetViews>
  <sheetFormatPr defaultColWidth="8.86328125" defaultRowHeight="14.25" x14ac:dyDescent="0.45"/>
  <sheetData/>
  <sheetProtection selectLockedCells="1" selectUnlockedCells="1"/>
  <pageMargins left="0.70866141732283472" right="0.70866141732283472" top="0.74803149606299213" bottom="0.74803149606299213" header="0.31496062992125984" footer="0.31496062992125984"/>
  <pageSetup paperSize="9" scale="70" orientation="portrait" r:id="rId1"/>
  <headerFooter>
    <oddHeader>&amp;C&amp;"Verdana,Standaard"&amp;14Invulinstructie</oddHeader>
    <oddFooter>&amp;L_x000D_&amp;1#&amp;"Calibri"&amp;10&amp;K000000 Intern gebruik</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tabColor theme="2" tint="-0.499984740745262"/>
    <pageSetUpPr fitToPage="1"/>
  </sheetPr>
  <dimension ref="A5:G33"/>
  <sheetViews>
    <sheetView showGridLines="0" view="pageLayout" topLeftCell="A35" zoomScale="120" zoomScaleNormal="100" zoomScalePageLayoutView="120" workbookViewId="0">
      <selection activeCell="C13" sqref="C13"/>
    </sheetView>
  </sheetViews>
  <sheetFormatPr defaultColWidth="9.1328125" defaultRowHeight="11.25" x14ac:dyDescent="0.3"/>
  <cols>
    <col min="1" max="1" width="4.73046875" style="3" customWidth="1"/>
    <col min="2" max="2" width="9.73046875" style="3" customWidth="1"/>
    <col min="3" max="3" width="43.265625" style="3" customWidth="1"/>
    <col min="4" max="4" width="21" style="3" bestFit="1" customWidth="1"/>
    <col min="5" max="5" width="21" style="3" customWidth="1"/>
    <col min="6" max="7" width="18.86328125" style="3" customWidth="1"/>
    <col min="8" max="16384" width="9.1328125" style="3"/>
  </cols>
  <sheetData>
    <row r="5" spans="1:7" ht="104.25" customHeight="1" x14ac:dyDescent="0.3"/>
    <row r="7" spans="1:7" ht="11.65" thickBot="1" x14ac:dyDescent="0.35"/>
    <row r="8" spans="1:7" ht="12" thickTop="1" thickBot="1" x14ac:dyDescent="0.35">
      <c r="A8" s="4"/>
      <c r="B8" s="5"/>
      <c r="C8" s="5"/>
      <c r="D8" s="5"/>
      <c r="E8" s="5"/>
      <c r="F8" s="5"/>
      <c r="G8" s="5"/>
    </row>
    <row r="9" spans="1:7" ht="27" customHeight="1" thickBot="1" x14ac:dyDescent="0.35">
      <c r="A9" s="6"/>
      <c r="B9" s="141" t="s">
        <v>5</v>
      </c>
      <c r="C9" s="142"/>
      <c r="D9" s="142"/>
      <c r="E9" s="142"/>
      <c r="F9" s="142"/>
      <c r="G9" s="142"/>
    </row>
    <row r="10" spans="1:7" ht="22.9" thickBot="1" x14ac:dyDescent="0.35">
      <c r="A10" s="6"/>
      <c r="B10" s="20" t="s">
        <v>31</v>
      </c>
      <c r="C10" s="26" t="s">
        <v>4</v>
      </c>
      <c r="D10" s="12" t="s">
        <v>30</v>
      </c>
      <c r="E10" s="24" t="s">
        <v>39</v>
      </c>
      <c r="F10" s="13" t="s">
        <v>36</v>
      </c>
      <c r="G10" s="22" t="s">
        <v>75</v>
      </c>
    </row>
    <row r="11" spans="1:7" ht="68.25" x14ac:dyDescent="0.3">
      <c r="A11" s="6"/>
      <c r="B11" s="30" t="s">
        <v>6</v>
      </c>
      <c r="C11" s="112" t="s">
        <v>42</v>
      </c>
      <c r="D11" s="11" t="s">
        <v>3</v>
      </c>
      <c r="E11" s="25">
        <v>20000</v>
      </c>
      <c r="F11" s="21">
        <v>0</v>
      </c>
      <c r="G11" s="23">
        <f>E11*F11</f>
        <v>0</v>
      </c>
    </row>
    <row r="12" spans="1:7" ht="48.75" x14ac:dyDescent="0.3">
      <c r="A12" s="6"/>
      <c r="B12" s="113" t="s">
        <v>7</v>
      </c>
      <c r="C12" s="114" t="s">
        <v>27</v>
      </c>
      <c r="D12" s="115" t="s">
        <v>3</v>
      </c>
      <c r="E12" s="116">
        <v>2500</v>
      </c>
      <c r="F12" s="117">
        <v>0</v>
      </c>
      <c r="G12" s="118">
        <f t="shared" ref="G12:G26" si="0">E12*F12</f>
        <v>0</v>
      </c>
    </row>
    <row r="13" spans="1:7" ht="48.75" customHeight="1" x14ac:dyDescent="0.3">
      <c r="A13" s="6"/>
      <c r="B13" s="27" t="s">
        <v>8</v>
      </c>
      <c r="C13" s="32" t="s">
        <v>33</v>
      </c>
      <c r="D13" s="10" t="s">
        <v>2</v>
      </c>
      <c r="E13" s="25">
        <v>20000</v>
      </c>
      <c r="F13" s="21">
        <v>0</v>
      </c>
      <c r="G13" s="23">
        <f t="shared" si="0"/>
        <v>0</v>
      </c>
    </row>
    <row r="14" spans="1:7" ht="19.5" x14ac:dyDescent="0.3">
      <c r="A14" s="6"/>
      <c r="B14" s="27" t="s">
        <v>9</v>
      </c>
      <c r="C14" s="32" t="s">
        <v>34</v>
      </c>
      <c r="D14" s="10" t="s">
        <v>2</v>
      </c>
      <c r="E14" s="25">
        <v>2500</v>
      </c>
      <c r="F14" s="21">
        <v>0</v>
      </c>
      <c r="G14" s="23">
        <f t="shared" si="0"/>
        <v>0</v>
      </c>
    </row>
    <row r="15" spans="1:7" ht="87.75" x14ac:dyDescent="0.3">
      <c r="A15" s="6"/>
      <c r="B15" s="27" t="s">
        <v>10</v>
      </c>
      <c r="C15" s="32" t="s">
        <v>43</v>
      </c>
      <c r="D15" s="10" t="s">
        <v>1</v>
      </c>
      <c r="E15" s="25">
        <v>10000</v>
      </c>
      <c r="F15" s="21">
        <v>0</v>
      </c>
      <c r="G15" s="23">
        <f t="shared" si="0"/>
        <v>0</v>
      </c>
    </row>
    <row r="16" spans="1:7" ht="19.5" x14ac:dyDescent="0.3">
      <c r="A16" s="6"/>
      <c r="B16" s="27" t="s">
        <v>41</v>
      </c>
      <c r="C16" s="32" t="s">
        <v>44</v>
      </c>
      <c r="D16" s="10" t="s">
        <v>2</v>
      </c>
      <c r="E16" s="25">
        <v>20000</v>
      </c>
      <c r="F16" s="21">
        <v>0</v>
      </c>
      <c r="G16" s="23">
        <f t="shared" si="0"/>
        <v>0</v>
      </c>
    </row>
    <row r="17" spans="1:7" ht="48" customHeight="1" x14ac:dyDescent="0.3">
      <c r="A17" s="6"/>
      <c r="B17" s="27" t="s">
        <v>11</v>
      </c>
      <c r="C17" s="43" t="s">
        <v>88</v>
      </c>
      <c r="D17" s="10" t="s">
        <v>2</v>
      </c>
      <c r="E17" s="25">
        <v>5000</v>
      </c>
      <c r="F17" s="21">
        <v>0</v>
      </c>
      <c r="G17" s="23">
        <f t="shared" si="0"/>
        <v>0</v>
      </c>
    </row>
    <row r="18" spans="1:7" ht="58.5" x14ac:dyDescent="0.3">
      <c r="A18" s="6"/>
      <c r="B18" s="27" t="s">
        <v>12</v>
      </c>
      <c r="C18" s="32" t="s">
        <v>45</v>
      </c>
      <c r="D18" s="31" t="s">
        <v>53</v>
      </c>
      <c r="E18" s="25">
        <v>5000</v>
      </c>
      <c r="F18" s="21">
        <v>0</v>
      </c>
      <c r="G18" s="23">
        <f t="shared" si="0"/>
        <v>0</v>
      </c>
    </row>
    <row r="19" spans="1:7" ht="48.75" x14ac:dyDescent="0.3">
      <c r="A19" s="6"/>
      <c r="B19" s="27" t="s">
        <v>13</v>
      </c>
      <c r="C19" s="32" t="s">
        <v>46</v>
      </c>
      <c r="D19" s="35" t="s">
        <v>2</v>
      </c>
      <c r="E19" s="25">
        <f>1000</f>
        <v>1000</v>
      </c>
      <c r="F19" s="21">
        <v>0</v>
      </c>
      <c r="G19" s="23">
        <f t="shared" si="0"/>
        <v>0</v>
      </c>
    </row>
    <row r="20" spans="1:7" ht="39" x14ac:dyDescent="0.3">
      <c r="A20" s="6"/>
      <c r="B20" s="27" t="s">
        <v>23</v>
      </c>
      <c r="C20" s="32" t="s">
        <v>47</v>
      </c>
      <c r="D20" s="35" t="s">
        <v>0</v>
      </c>
      <c r="E20" s="25">
        <v>1000</v>
      </c>
      <c r="F20" s="21">
        <v>0</v>
      </c>
      <c r="G20" s="23">
        <f t="shared" si="0"/>
        <v>0</v>
      </c>
    </row>
    <row r="21" spans="1:7" ht="39" x14ac:dyDescent="0.3">
      <c r="A21" s="6"/>
      <c r="B21" s="27" t="s">
        <v>48</v>
      </c>
      <c r="C21" s="32" t="s">
        <v>49</v>
      </c>
      <c r="D21" s="10" t="s">
        <v>0</v>
      </c>
      <c r="E21" s="25">
        <v>2000</v>
      </c>
      <c r="F21" s="21">
        <v>0</v>
      </c>
      <c r="G21" s="23">
        <f t="shared" si="0"/>
        <v>0</v>
      </c>
    </row>
    <row r="22" spans="1:7" ht="19.5" x14ac:dyDescent="0.3">
      <c r="A22" s="6"/>
      <c r="B22" s="27" t="s">
        <v>24</v>
      </c>
      <c r="C22" s="32" t="s">
        <v>89</v>
      </c>
      <c r="D22" s="10" t="s">
        <v>3</v>
      </c>
      <c r="E22" s="25">
        <v>10000</v>
      </c>
      <c r="F22" s="21">
        <v>0</v>
      </c>
      <c r="G22" s="23">
        <f t="shared" si="0"/>
        <v>0</v>
      </c>
    </row>
    <row r="23" spans="1:7" ht="185.25" x14ac:dyDescent="0.3">
      <c r="A23" s="6"/>
      <c r="B23" s="27" t="s">
        <v>25</v>
      </c>
      <c r="C23" s="32" t="s">
        <v>55</v>
      </c>
      <c r="D23" s="10" t="s">
        <v>2</v>
      </c>
      <c r="E23" s="25">
        <v>1000</v>
      </c>
      <c r="F23" s="21">
        <v>0</v>
      </c>
      <c r="G23" s="23">
        <f t="shared" si="0"/>
        <v>0</v>
      </c>
    </row>
    <row r="24" spans="1:7" ht="29.25" x14ac:dyDescent="0.3">
      <c r="A24" s="6"/>
      <c r="B24" s="27" t="s">
        <v>26</v>
      </c>
      <c r="C24" s="32" t="s">
        <v>29</v>
      </c>
      <c r="D24" s="10" t="s">
        <v>0</v>
      </c>
      <c r="E24" s="25">
        <v>1000</v>
      </c>
      <c r="F24" s="21">
        <v>0</v>
      </c>
      <c r="G24" s="23">
        <f t="shared" si="0"/>
        <v>0</v>
      </c>
    </row>
    <row r="25" spans="1:7" ht="19.5" x14ac:dyDescent="0.3">
      <c r="A25" s="6"/>
      <c r="B25" s="27" t="s">
        <v>50</v>
      </c>
      <c r="C25" s="32" t="s">
        <v>122</v>
      </c>
      <c r="D25" s="33" t="s">
        <v>52</v>
      </c>
      <c r="E25" s="25">
        <v>1000</v>
      </c>
      <c r="F25" s="21">
        <v>0</v>
      </c>
      <c r="G25" s="23">
        <f t="shared" si="0"/>
        <v>0</v>
      </c>
    </row>
    <row r="26" spans="1:7" ht="39" x14ac:dyDescent="0.3">
      <c r="A26" s="6"/>
      <c r="B26" s="27" t="s">
        <v>28</v>
      </c>
      <c r="C26" s="32" t="s">
        <v>51</v>
      </c>
      <c r="D26" s="33" t="s">
        <v>52</v>
      </c>
      <c r="E26" s="34">
        <v>1000</v>
      </c>
      <c r="F26" s="21">
        <v>0</v>
      </c>
      <c r="G26" s="23">
        <f t="shared" si="0"/>
        <v>0</v>
      </c>
    </row>
    <row r="27" spans="1:7" ht="29.25" x14ac:dyDescent="0.3">
      <c r="A27" s="6"/>
      <c r="B27" s="47" t="s">
        <v>76</v>
      </c>
      <c r="C27" s="32" t="s">
        <v>90</v>
      </c>
      <c r="D27" s="33" t="s">
        <v>52</v>
      </c>
      <c r="E27" s="34">
        <v>25000</v>
      </c>
      <c r="F27" s="21">
        <v>0</v>
      </c>
      <c r="G27" s="23">
        <f t="shared" ref="G27:G28" si="1">E27*F27</f>
        <v>0</v>
      </c>
    </row>
    <row r="28" spans="1:7" ht="29.25" x14ac:dyDescent="0.3">
      <c r="A28" s="6"/>
      <c r="B28" s="108" t="s">
        <v>77</v>
      </c>
      <c r="C28" s="32" t="s">
        <v>91</v>
      </c>
      <c r="D28" s="33" t="s">
        <v>52</v>
      </c>
      <c r="E28" s="34">
        <v>25000</v>
      </c>
      <c r="F28" s="21">
        <v>0</v>
      </c>
      <c r="G28" s="23">
        <f t="shared" si="1"/>
        <v>0</v>
      </c>
    </row>
    <row r="29" spans="1:7" ht="68.25" x14ac:dyDescent="0.3">
      <c r="A29" s="6"/>
      <c r="B29" s="111" t="s">
        <v>131</v>
      </c>
      <c r="C29" s="112" t="s">
        <v>132</v>
      </c>
      <c r="D29" s="11" t="s">
        <v>3</v>
      </c>
      <c r="E29" s="25">
        <v>2000</v>
      </c>
      <c r="F29" s="21">
        <v>0</v>
      </c>
      <c r="G29" s="23">
        <f>E29*F29</f>
        <v>0</v>
      </c>
    </row>
    <row r="30" spans="1:7" ht="48.75" x14ac:dyDescent="0.3">
      <c r="A30" s="6"/>
      <c r="B30" s="47" t="s">
        <v>134</v>
      </c>
      <c r="C30" s="112" t="s">
        <v>133</v>
      </c>
      <c r="D30" s="11" t="s">
        <v>3</v>
      </c>
      <c r="E30" s="25">
        <v>2000</v>
      </c>
      <c r="F30" s="21">
        <v>0</v>
      </c>
      <c r="G30" s="23">
        <f>E30*F30</f>
        <v>0</v>
      </c>
    </row>
    <row r="31" spans="1:7" ht="14.65" thickBot="1" x14ac:dyDescent="0.35">
      <c r="A31" s="8"/>
      <c r="B31" s="143" t="s">
        <v>32</v>
      </c>
      <c r="C31" s="144"/>
      <c r="D31" s="145"/>
      <c r="E31" s="145"/>
      <c r="F31" s="146"/>
      <c r="G31" s="23">
        <f>SUM(G11:G30)</f>
        <v>0</v>
      </c>
    </row>
    <row r="32" spans="1:7" ht="11.65" thickTop="1" x14ac:dyDescent="0.3"/>
    <row r="33" spans="1:1" x14ac:dyDescent="0.3">
      <c r="A33" s="3" t="s">
        <v>92</v>
      </c>
    </row>
  </sheetData>
  <sheetProtection selectLockedCells="1"/>
  <mergeCells count="2">
    <mergeCell ref="B9:G9"/>
    <mergeCell ref="B31:F31"/>
  </mergeCells>
  <dataValidations count="1">
    <dataValidation type="custom" allowBlank="1" showInputMessage="1" showErrorMessage="1" errorTitle="Let op:" error="Beperk de invoer tot maximaal 2 decimalen." sqref="F11:F30 G11:G31" xr:uid="{00000000-0002-0000-0200-000000000000}">
      <formula1>F11-ROUND(F11,2)=0</formula1>
    </dataValidation>
  </dataValidations>
  <pageMargins left="0.70866141732283472" right="0.70866141732283472" top="0.49583333333333335" bottom="0.74803149606299213" header="0.31496062992125984" footer="0.31496062992125984"/>
  <pageSetup paperSize="9" scale="58" orientation="portrait" r:id="rId1"/>
  <headerFooter>
    <oddHeader>&amp;C&amp;"Verdana,Standaard"&amp;14&amp;A</oddHeader>
    <oddFooter xml:space="preserve">&amp;L_x000D_&amp;1#&amp;"Calibri"&amp;10&amp;K000000 Intern gebruik&amp;R&amp;"Verdana,Standaard"&amp;14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499984740745262"/>
    <pageSetUpPr fitToPage="1"/>
  </sheetPr>
  <dimension ref="A5:J72"/>
  <sheetViews>
    <sheetView showGridLines="0" tabSelected="1" showWhiteSpace="0" view="pageLayout" topLeftCell="A3" zoomScale="120" zoomScaleNormal="100" zoomScalePageLayoutView="120" workbookViewId="0">
      <selection activeCell="F35" sqref="F35"/>
    </sheetView>
  </sheetViews>
  <sheetFormatPr defaultColWidth="4.265625" defaultRowHeight="11.25" x14ac:dyDescent="0.3"/>
  <cols>
    <col min="1" max="1" width="4.73046875" style="3" customWidth="1"/>
    <col min="2" max="2" width="14.265625" style="48" customWidth="1"/>
    <col min="3" max="3" width="28" style="3" customWidth="1"/>
    <col min="4" max="4" width="20" style="3" customWidth="1"/>
    <col min="5" max="5" width="19.59765625" style="3" customWidth="1"/>
    <col min="6" max="6" width="17.73046875" style="3" customWidth="1"/>
    <col min="7" max="8" width="19.86328125" style="3" customWidth="1"/>
    <col min="9" max="9" width="17.73046875" style="3" customWidth="1"/>
    <col min="10" max="16384" width="4.265625" style="3"/>
  </cols>
  <sheetData>
    <row r="5" spans="1:10" ht="98.25" customHeight="1" x14ac:dyDescent="0.3"/>
    <row r="7" spans="1:10" ht="11.65" thickBot="1" x14ac:dyDescent="0.35"/>
    <row r="8" spans="1:10" ht="12" thickTop="1" thickBot="1" x14ac:dyDescent="0.35">
      <c r="A8" s="4"/>
      <c r="B8" s="49"/>
      <c r="C8" s="5"/>
      <c r="D8" s="5"/>
      <c r="E8" s="5"/>
      <c r="F8" s="5"/>
      <c r="G8" s="5"/>
      <c r="H8" s="5"/>
      <c r="I8" s="5"/>
    </row>
    <row r="9" spans="1:10" ht="27" customHeight="1" x14ac:dyDescent="0.3">
      <c r="A9" s="6"/>
      <c r="B9" s="164" t="s">
        <v>56</v>
      </c>
      <c r="C9" s="165"/>
      <c r="D9" s="165"/>
      <c r="E9" s="165"/>
      <c r="F9" s="165"/>
      <c r="G9" s="165"/>
      <c r="H9" s="165"/>
      <c r="I9" s="166"/>
    </row>
    <row r="10" spans="1:10" s="71" customFormat="1" ht="33.75" x14ac:dyDescent="0.45">
      <c r="A10" s="68"/>
      <c r="B10" s="67" t="s">
        <v>67</v>
      </c>
      <c r="C10" s="158" t="s">
        <v>35</v>
      </c>
      <c r="D10" s="159"/>
      <c r="E10" s="67" t="s">
        <v>59</v>
      </c>
      <c r="F10" s="67" t="s">
        <v>57</v>
      </c>
      <c r="G10" s="67" t="s">
        <v>58</v>
      </c>
      <c r="H10" s="67" t="s">
        <v>60</v>
      </c>
      <c r="I10" s="72"/>
      <c r="J10" s="70"/>
    </row>
    <row r="11" spans="1:10" ht="24.75" customHeight="1" x14ac:dyDescent="0.3">
      <c r="A11" s="6"/>
      <c r="B11" s="56" t="s">
        <v>64</v>
      </c>
      <c r="C11" s="149" t="s">
        <v>61</v>
      </c>
      <c r="D11" s="150"/>
      <c r="E11" s="57">
        <v>47000000</v>
      </c>
      <c r="F11" s="58">
        <v>0</v>
      </c>
      <c r="G11" s="57">
        <f>E11*F11</f>
        <v>0</v>
      </c>
      <c r="H11" s="59">
        <f>E11-G11</f>
        <v>47000000</v>
      </c>
      <c r="I11" s="54"/>
      <c r="J11" s="7"/>
    </row>
    <row r="12" spans="1:10" ht="25.5" customHeight="1" x14ac:dyDescent="0.3">
      <c r="A12" s="6"/>
      <c r="B12" s="60" t="s">
        <v>65</v>
      </c>
      <c r="C12" s="149" t="s">
        <v>62</v>
      </c>
      <c r="D12" s="150"/>
      <c r="E12" s="57">
        <v>17500000</v>
      </c>
      <c r="F12" s="58">
        <v>0</v>
      </c>
      <c r="G12" s="57">
        <f t="shared" ref="G12:G13" si="0">E12*F12</f>
        <v>0</v>
      </c>
      <c r="H12" s="59">
        <f>E12-G12</f>
        <v>17500000</v>
      </c>
      <c r="I12" s="54"/>
      <c r="J12" s="7"/>
    </row>
    <row r="13" spans="1:10" ht="24.75" customHeight="1" x14ac:dyDescent="0.3">
      <c r="A13" s="6"/>
      <c r="B13" s="60" t="s">
        <v>66</v>
      </c>
      <c r="C13" s="149" t="s">
        <v>63</v>
      </c>
      <c r="D13" s="150"/>
      <c r="E13" s="57">
        <v>12500000</v>
      </c>
      <c r="F13" s="58">
        <v>0</v>
      </c>
      <c r="G13" s="57">
        <f t="shared" si="0"/>
        <v>0</v>
      </c>
      <c r="H13" s="59">
        <f>E13-G13</f>
        <v>12500000</v>
      </c>
      <c r="I13" s="54"/>
      <c r="J13" s="7"/>
    </row>
    <row r="14" spans="1:10" ht="24.75" customHeight="1" x14ac:dyDescent="0.3">
      <c r="A14" s="6"/>
      <c r="B14" s="60" t="s">
        <v>83</v>
      </c>
      <c r="C14" s="149" t="s">
        <v>81</v>
      </c>
      <c r="D14" s="150"/>
      <c r="E14" s="57">
        <v>100000</v>
      </c>
      <c r="F14" s="58">
        <v>0</v>
      </c>
      <c r="G14" s="57">
        <f t="shared" ref="G14" si="1">E14*F14</f>
        <v>0</v>
      </c>
      <c r="H14" s="59">
        <f>E14-G14</f>
        <v>100000</v>
      </c>
      <c r="I14" s="54"/>
      <c r="J14" s="7"/>
    </row>
    <row r="15" spans="1:10" ht="24" customHeight="1" x14ac:dyDescent="0.3">
      <c r="A15" s="6"/>
      <c r="B15" s="60" t="s">
        <v>80</v>
      </c>
      <c r="C15" s="149" t="s">
        <v>82</v>
      </c>
      <c r="D15" s="150"/>
      <c r="E15" s="57"/>
      <c r="F15" s="104"/>
      <c r="G15" s="57"/>
      <c r="H15" s="59"/>
      <c r="I15" s="54"/>
      <c r="J15" s="7"/>
    </row>
    <row r="16" spans="1:10" x14ac:dyDescent="0.3">
      <c r="A16" s="6"/>
      <c r="B16" s="60"/>
      <c r="C16" s="94" t="s">
        <v>100</v>
      </c>
      <c r="D16" s="95"/>
      <c r="E16" s="57">
        <v>2500000</v>
      </c>
      <c r="F16" s="58">
        <v>0</v>
      </c>
      <c r="G16" s="57">
        <f t="shared" ref="G16:G25" si="2">E16*F16</f>
        <v>0</v>
      </c>
      <c r="H16" s="59">
        <f t="shared" ref="H16:H25" si="3">E16-G16</f>
        <v>2500000</v>
      </c>
      <c r="I16" s="54"/>
      <c r="J16" s="7"/>
    </row>
    <row r="17" spans="1:10" x14ac:dyDescent="0.3">
      <c r="A17" s="6"/>
      <c r="B17" s="60"/>
      <c r="C17" s="94" t="s">
        <v>101</v>
      </c>
      <c r="D17" s="95"/>
      <c r="E17" s="57">
        <v>2500000</v>
      </c>
      <c r="F17" s="58">
        <v>0</v>
      </c>
      <c r="G17" s="57">
        <f t="shared" si="2"/>
        <v>0</v>
      </c>
      <c r="H17" s="59">
        <f t="shared" si="3"/>
        <v>2500000</v>
      </c>
      <c r="I17" s="54"/>
      <c r="J17" s="7"/>
    </row>
    <row r="18" spans="1:10" x14ac:dyDescent="0.3">
      <c r="A18" s="6"/>
      <c r="B18" s="60"/>
      <c r="C18" s="109" t="s">
        <v>128</v>
      </c>
      <c r="D18" s="110"/>
      <c r="E18" s="57">
        <v>200000</v>
      </c>
      <c r="F18" s="58">
        <v>0</v>
      </c>
      <c r="G18" s="57">
        <f t="shared" si="2"/>
        <v>0</v>
      </c>
      <c r="H18" s="59">
        <f t="shared" si="3"/>
        <v>200000</v>
      </c>
      <c r="I18" s="54"/>
      <c r="J18" s="7"/>
    </row>
    <row r="19" spans="1:10" x14ac:dyDescent="0.3">
      <c r="A19" s="6"/>
      <c r="B19" s="60"/>
      <c r="C19" s="147" t="s">
        <v>130</v>
      </c>
      <c r="D19" s="148"/>
      <c r="E19" s="57">
        <v>200000</v>
      </c>
      <c r="F19" s="58">
        <v>0</v>
      </c>
      <c r="G19" s="57">
        <f t="shared" si="2"/>
        <v>0</v>
      </c>
      <c r="H19" s="59">
        <f t="shared" si="3"/>
        <v>200000</v>
      </c>
      <c r="I19" s="54"/>
      <c r="J19" s="7"/>
    </row>
    <row r="20" spans="1:10" x14ac:dyDescent="0.3">
      <c r="A20" s="6"/>
      <c r="B20" s="60"/>
      <c r="C20" s="154" t="s">
        <v>102</v>
      </c>
      <c r="D20" s="155"/>
      <c r="E20" s="57">
        <v>500000</v>
      </c>
      <c r="F20" s="58">
        <v>0</v>
      </c>
      <c r="G20" s="57">
        <f t="shared" si="2"/>
        <v>0</v>
      </c>
      <c r="H20" s="59">
        <f t="shared" si="3"/>
        <v>500000</v>
      </c>
      <c r="I20" s="54"/>
      <c r="J20" s="7"/>
    </row>
    <row r="21" spans="1:10" ht="23.25" customHeight="1" x14ac:dyDescent="0.3">
      <c r="A21" s="6"/>
      <c r="B21" s="60"/>
      <c r="C21" s="160" t="s">
        <v>124</v>
      </c>
      <c r="D21" s="161"/>
      <c r="E21" s="105">
        <v>750000</v>
      </c>
      <c r="F21" s="58">
        <v>0</v>
      </c>
      <c r="G21" s="57">
        <f t="shared" ref="G21:G24" si="4">E21*F21</f>
        <v>0</v>
      </c>
      <c r="H21" s="59">
        <f t="shared" ref="H21:H24" si="5">E21-G21</f>
        <v>750000</v>
      </c>
      <c r="I21" s="54"/>
      <c r="J21" s="7"/>
    </row>
    <row r="22" spans="1:10" x14ac:dyDescent="0.3">
      <c r="A22" s="6"/>
      <c r="B22" s="60"/>
      <c r="C22" s="147" t="s">
        <v>125</v>
      </c>
      <c r="D22" s="148"/>
      <c r="E22" s="105">
        <v>750000</v>
      </c>
      <c r="F22" s="58">
        <v>0</v>
      </c>
      <c r="G22" s="57">
        <f t="shared" ref="G22" si="6">E22*F22</f>
        <v>0</v>
      </c>
      <c r="H22" s="59">
        <f t="shared" ref="H22" si="7">E22-G22</f>
        <v>750000</v>
      </c>
      <c r="I22" s="54"/>
      <c r="J22" s="7"/>
    </row>
    <row r="23" spans="1:10" x14ac:dyDescent="0.3">
      <c r="A23" s="6"/>
      <c r="B23" s="60"/>
      <c r="C23" s="106" t="s">
        <v>126</v>
      </c>
      <c r="D23" s="107"/>
      <c r="E23" s="105">
        <v>500000</v>
      </c>
      <c r="F23" s="58">
        <v>0</v>
      </c>
      <c r="G23" s="57">
        <f t="shared" si="4"/>
        <v>0</v>
      </c>
      <c r="H23" s="59">
        <f t="shared" si="5"/>
        <v>500000</v>
      </c>
      <c r="I23" s="54"/>
      <c r="J23" s="7"/>
    </row>
    <row r="24" spans="1:10" x14ac:dyDescent="0.3">
      <c r="A24" s="6"/>
      <c r="B24" s="60"/>
      <c r="C24" s="54" t="s">
        <v>123</v>
      </c>
      <c r="D24" s="55"/>
      <c r="E24" s="57">
        <v>1000000</v>
      </c>
      <c r="F24" s="58">
        <v>0</v>
      </c>
      <c r="G24" s="57">
        <f t="shared" si="4"/>
        <v>0</v>
      </c>
      <c r="H24" s="59">
        <f t="shared" si="5"/>
        <v>1000000</v>
      </c>
      <c r="I24" s="54"/>
      <c r="J24" s="7"/>
    </row>
    <row r="25" spans="1:10" ht="24" customHeight="1" x14ac:dyDescent="0.3">
      <c r="A25" s="6"/>
      <c r="B25" s="60"/>
      <c r="C25" s="160" t="s">
        <v>127</v>
      </c>
      <c r="D25" s="161"/>
      <c r="E25" s="105">
        <v>900000</v>
      </c>
      <c r="F25" s="58">
        <v>0</v>
      </c>
      <c r="G25" s="57">
        <f t="shared" si="2"/>
        <v>0</v>
      </c>
      <c r="H25" s="59">
        <f t="shared" si="3"/>
        <v>900000</v>
      </c>
      <c r="I25" s="54"/>
      <c r="J25" s="7"/>
    </row>
    <row r="26" spans="1:10" x14ac:dyDescent="0.3">
      <c r="A26" s="6"/>
      <c r="B26" s="60"/>
      <c r="C26" s="162" t="s">
        <v>129</v>
      </c>
      <c r="D26" s="163"/>
      <c r="E26" s="105">
        <v>100000</v>
      </c>
      <c r="F26" s="58">
        <v>0</v>
      </c>
      <c r="G26" s="57">
        <f t="shared" ref="G26" si="8">E26*F26</f>
        <v>0</v>
      </c>
      <c r="H26" s="59">
        <f t="shared" ref="H26" si="9">E26-G26</f>
        <v>100000</v>
      </c>
      <c r="I26" s="54"/>
      <c r="J26" s="7"/>
    </row>
    <row r="27" spans="1:10" x14ac:dyDescent="0.3">
      <c r="A27" s="6"/>
      <c r="B27" s="60"/>
      <c r="C27" s="100"/>
      <c r="D27" s="101"/>
      <c r="E27" s="96"/>
      <c r="F27" s="104"/>
      <c r="G27" s="57"/>
      <c r="H27" s="59"/>
      <c r="I27" s="54"/>
      <c r="J27" s="7"/>
    </row>
    <row r="28" spans="1:10" x14ac:dyDescent="0.3">
      <c r="A28" s="6"/>
      <c r="B28" s="61" t="s">
        <v>98</v>
      </c>
      <c r="C28" s="98" t="s">
        <v>98</v>
      </c>
      <c r="D28" s="99"/>
      <c r="E28" s="97">
        <f>SUM(E11:E27)</f>
        <v>87000000</v>
      </c>
      <c r="F28" s="63" t="s">
        <v>73</v>
      </c>
      <c r="G28" s="62">
        <f>SUM(G11:G27)</f>
        <v>0</v>
      </c>
      <c r="H28" s="64">
        <f>E28-G28</f>
        <v>87000000</v>
      </c>
      <c r="I28" s="54"/>
      <c r="J28" s="7"/>
    </row>
    <row r="29" spans="1:10" x14ac:dyDescent="0.3">
      <c r="A29" s="6"/>
      <c r="B29" s="85"/>
      <c r="C29" s="102"/>
      <c r="D29" s="103"/>
      <c r="E29" s="97"/>
      <c r="F29" s="63"/>
      <c r="G29" s="62"/>
      <c r="H29" s="84"/>
      <c r="I29" s="54"/>
      <c r="J29" s="7"/>
    </row>
    <row r="30" spans="1:10" s="71" customFormat="1" ht="33.75" x14ac:dyDescent="0.45">
      <c r="A30" s="68"/>
      <c r="B30" s="67" t="s">
        <v>67</v>
      </c>
      <c r="C30" s="158" t="s">
        <v>35</v>
      </c>
      <c r="D30" s="159"/>
      <c r="E30" s="67" t="s">
        <v>59</v>
      </c>
      <c r="F30" s="67" t="s">
        <v>57</v>
      </c>
      <c r="G30" s="67" t="s">
        <v>58</v>
      </c>
      <c r="H30" s="67" t="s">
        <v>60</v>
      </c>
      <c r="I30" s="72"/>
      <c r="J30" s="70"/>
    </row>
    <row r="31" spans="1:10" x14ac:dyDescent="0.3">
      <c r="A31" s="6"/>
      <c r="B31" s="83" t="s">
        <v>99</v>
      </c>
      <c r="C31" s="149" t="s">
        <v>79</v>
      </c>
      <c r="D31" s="150"/>
      <c r="E31" s="62"/>
      <c r="F31" s="104"/>
      <c r="G31" s="57"/>
      <c r="H31" s="59"/>
      <c r="I31" s="54"/>
      <c r="J31" s="7"/>
    </row>
    <row r="32" spans="1:10" ht="35.25" customHeight="1" x14ac:dyDescent="0.3">
      <c r="A32" s="6"/>
      <c r="B32" s="83"/>
      <c r="C32" s="156" t="s">
        <v>136</v>
      </c>
      <c r="D32" s="157"/>
      <c r="E32" s="62">
        <v>400000</v>
      </c>
      <c r="F32" s="58">
        <v>0</v>
      </c>
      <c r="G32" s="57">
        <f t="shared" ref="G32:G34" si="10">E32*F32</f>
        <v>0</v>
      </c>
      <c r="H32" s="59">
        <f t="shared" ref="H32:H34" si="11">E32-G32</f>
        <v>400000</v>
      </c>
      <c r="I32" s="54"/>
      <c r="J32" s="7"/>
    </row>
    <row r="33" spans="1:10" ht="33.75" customHeight="1" x14ac:dyDescent="0.3">
      <c r="A33" s="6"/>
      <c r="B33" s="83"/>
      <c r="C33" s="156" t="s">
        <v>137</v>
      </c>
      <c r="D33" s="157"/>
      <c r="E33" s="62">
        <v>400000</v>
      </c>
      <c r="F33" s="58">
        <v>0</v>
      </c>
      <c r="G33" s="57">
        <f t="shared" si="10"/>
        <v>0</v>
      </c>
      <c r="H33" s="59">
        <f t="shared" si="11"/>
        <v>400000</v>
      </c>
      <c r="I33" s="54"/>
      <c r="J33" s="7"/>
    </row>
    <row r="34" spans="1:10" ht="33.75" customHeight="1" x14ac:dyDescent="0.3">
      <c r="A34" s="6"/>
      <c r="B34" s="83"/>
      <c r="C34" s="156" t="s">
        <v>138</v>
      </c>
      <c r="D34" s="157"/>
      <c r="E34" s="62">
        <v>400000</v>
      </c>
      <c r="F34" s="58">
        <v>0</v>
      </c>
      <c r="G34" s="57">
        <f t="shared" si="10"/>
        <v>0</v>
      </c>
      <c r="H34" s="59">
        <f t="shared" si="11"/>
        <v>400000</v>
      </c>
      <c r="I34" s="54"/>
      <c r="J34" s="7"/>
    </row>
    <row r="35" spans="1:10" ht="24" customHeight="1" x14ac:dyDescent="0.3">
      <c r="A35" s="6"/>
      <c r="B35" s="83"/>
      <c r="C35" s="156" t="s">
        <v>135</v>
      </c>
      <c r="D35" s="157"/>
      <c r="E35" s="62">
        <v>300000</v>
      </c>
      <c r="F35" s="58">
        <v>0</v>
      </c>
      <c r="G35" s="57">
        <f t="shared" ref="G35" si="12">E35*F35</f>
        <v>0</v>
      </c>
      <c r="H35" s="59">
        <f t="shared" ref="H35" si="13">E35-G35</f>
        <v>300000</v>
      </c>
      <c r="I35" s="54"/>
      <c r="J35" s="7"/>
    </row>
    <row r="36" spans="1:10" ht="12" customHeight="1" x14ac:dyDescent="0.3">
      <c r="A36" s="6"/>
      <c r="B36" s="83"/>
      <c r="C36" s="149"/>
      <c r="D36" s="150"/>
      <c r="E36" s="62"/>
      <c r="F36" s="104"/>
      <c r="G36" s="57"/>
      <c r="H36" s="59"/>
      <c r="I36" s="54"/>
      <c r="J36" s="7"/>
    </row>
    <row r="37" spans="1:10" ht="12" customHeight="1" x14ac:dyDescent="0.3">
      <c r="A37" s="6"/>
      <c r="B37" s="83"/>
      <c r="C37" s="149"/>
      <c r="D37" s="150"/>
      <c r="E37" s="62"/>
      <c r="F37" s="104"/>
      <c r="G37" s="57"/>
      <c r="H37" s="59"/>
      <c r="I37" s="54"/>
      <c r="J37" s="7"/>
    </row>
    <row r="38" spans="1:10" x14ac:dyDescent="0.3">
      <c r="A38" s="6"/>
      <c r="B38" s="61" t="s">
        <v>113</v>
      </c>
      <c r="C38" s="102" t="s">
        <v>113</v>
      </c>
      <c r="D38" s="103"/>
      <c r="E38" s="97">
        <f>SUM(E32:E35)</f>
        <v>1500000</v>
      </c>
      <c r="F38" s="63" t="s">
        <v>73</v>
      </c>
      <c r="G38" s="62">
        <f>SUM(G32:G35)</f>
        <v>0</v>
      </c>
      <c r="H38" s="64">
        <f>E38-G38</f>
        <v>1500000</v>
      </c>
      <c r="I38" s="54"/>
      <c r="J38" s="7"/>
    </row>
    <row r="39" spans="1:10" x14ac:dyDescent="0.3">
      <c r="A39" s="6"/>
      <c r="B39" s="85"/>
      <c r="C39" s="151"/>
      <c r="D39" s="152"/>
      <c r="E39" s="62"/>
      <c r="F39" s="63"/>
      <c r="G39" s="62"/>
      <c r="H39" s="64"/>
      <c r="I39" s="54"/>
      <c r="J39" s="7"/>
    </row>
    <row r="40" spans="1:10" s="71" customFormat="1" ht="51" customHeight="1" x14ac:dyDescent="0.45">
      <c r="A40" s="68"/>
      <c r="B40" s="67" t="s">
        <v>67</v>
      </c>
      <c r="C40" s="69" t="s">
        <v>35</v>
      </c>
      <c r="D40" s="67" t="s">
        <v>69</v>
      </c>
      <c r="E40" s="67" t="s">
        <v>59</v>
      </c>
      <c r="F40" s="67" t="s">
        <v>68</v>
      </c>
      <c r="G40" s="67" t="s">
        <v>58</v>
      </c>
      <c r="H40" s="67" t="s">
        <v>60</v>
      </c>
      <c r="I40" s="66" t="s">
        <v>78</v>
      </c>
      <c r="J40" s="70"/>
    </row>
    <row r="41" spans="1:10" ht="22.5" x14ac:dyDescent="0.3">
      <c r="A41" s="6"/>
      <c r="B41" s="56" t="s">
        <v>103</v>
      </c>
      <c r="C41" s="55" t="s">
        <v>70</v>
      </c>
      <c r="D41" s="65"/>
      <c r="E41" s="57"/>
      <c r="F41" s="104"/>
      <c r="G41" s="57"/>
      <c r="H41" s="59"/>
      <c r="I41" s="104"/>
      <c r="J41" s="7"/>
    </row>
    <row r="42" spans="1:10" x14ac:dyDescent="0.3">
      <c r="A42" s="6"/>
      <c r="B42" s="56"/>
      <c r="C42" s="55" t="s">
        <v>84</v>
      </c>
      <c r="D42" s="65">
        <v>36</v>
      </c>
      <c r="E42" s="57">
        <v>7500000</v>
      </c>
      <c r="F42" s="58">
        <v>0</v>
      </c>
      <c r="G42" s="57">
        <f t="shared" ref="G42:G45" si="14">E42*F42</f>
        <v>0</v>
      </c>
      <c r="H42" s="59">
        <f t="shared" ref="H42:H45" si="15">E42-G42</f>
        <v>7500000</v>
      </c>
      <c r="I42" s="58">
        <v>0</v>
      </c>
      <c r="J42" s="7"/>
    </row>
    <row r="43" spans="1:10" ht="22.5" x14ac:dyDescent="0.3">
      <c r="A43" s="6"/>
      <c r="B43" s="56"/>
      <c r="C43" s="55" t="s">
        <v>85</v>
      </c>
      <c r="D43" s="65">
        <v>36</v>
      </c>
      <c r="E43" s="57">
        <v>2500000</v>
      </c>
      <c r="F43" s="58">
        <v>0</v>
      </c>
      <c r="G43" s="57">
        <f t="shared" si="14"/>
        <v>0</v>
      </c>
      <c r="H43" s="59">
        <f t="shared" si="15"/>
        <v>2500000</v>
      </c>
      <c r="I43" s="58">
        <v>0</v>
      </c>
      <c r="J43" s="7"/>
    </row>
    <row r="44" spans="1:10" ht="22.5" x14ac:dyDescent="0.3">
      <c r="A44" s="6"/>
      <c r="B44" s="56"/>
      <c r="C44" s="55" t="s">
        <v>86</v>
      </c>
      <c r="D44" s="65">
        <v>36</v>
      </c>
      <c r="E44" s="57">
        <v>12500000</v>
      </c>
      <c r="F44" s="58">
        <v>0</v>
      </c>
      <c r="G44" s="57">
        <f t="shared" si="14"/>
        <v>0</v>
      </c>
      <c r="H44" s="59">
        <f t="shared" si="15"/>
        <v>12500000</v>
      </c>
      <c r="I44" s="58">
        <v>0</v>
      </c>
      <c r="J44" s="7"/>
    </row>
    <row r="45" spans="1:10" x14ac:dyDescent="0.3">
      <c r="A45" s="6"/>
      <c r="B45" s="56"/>
      <c r="C45" s="55" t="s">
        <v>87</v>
      </c>
      <c r="D45" s="65">
        <v>36</v>
      </c>
      <c r="E45" s="57">
        <v>2500000</v>
      </c>
      <c r="F45" s="58">
        <v>0</v>
      </c>
      <c r="G45" s="57">
        <f t="shared" si="14"/>
        <v>0</v>
      </c>
      <c r="H45" s="59">
        <f t="shared" si="15"/>
        <v>2500000</v>
      </c>
      <c r="I45" s="58">
        <v>0</v>
      </c>
      <c r="J45" s="7"/>
    </row>
    <row r="46" spans="1:10" ht="24.75" customHeight="1" x14ac:dyDescent="0.3">
      <c r="A46" s="6"/>
      <c r="B46" s="56"/>
      <c r="C46" s="55"/>
      <c r="D46" s="65"/>
      <c r="E46" s="57"/>
      <c r="F46" s="104"/>
      <c r="G46" s="57"/>
      <c r="H46" s="59"/>
      <c r="I46" s="104"/>
      <c r="J46" s="7"/>
    </row>
    <row r="47" spans="1:10" ht="22.5" x14ac:dyDescent="0.3">
      <c r="A47" s="6"/>
      <c r="B47" s="56" t="s">
        <v>104</v>
      </c>
      <c r="C47" s="55" t="s">
        <v>70</v>
      </c>
      <c r="D47" s="65"/>
      <c r="E47" s="57"/>
      <c r="F47" s="104"/>
      <c r="G47" s="57"/>
      <c r="H47" s="59"/>
      <c r="I47" s="104"/>
      <c r="J47" s="7"/>
    </row>
    <row r="48" spans="1:10" x14ac:dyDescent="0.3">
      <c r="A48" s="6"/>
      <c r="B48" s="56"/>
      <c r="C48" s="55" t="s">
        <v>105</v>
      </c>
      <c r="D48" s="65">
        <v>48</v>
      </c>
      <c r="E48" s="57">
        <v>500000</v>
      </c>
      <c r="F48" s="58">
        <v>0</v>
      </c>
      <c r="G48" s="57">
        <f t="shared" ref="G48:G60" si="16">E48*F48</f>
        <v>0</v>
      </c>
      <c r="H48" s="59">
        <f t="shared" ref="H48:H51" si="17">E48-G48</f>
        <v>500000</v>
      </c>
      <c r="I48" s="58">
        <v>0</v>
      </c>
      <c r="J48" s="7"/>
    </row>
    <row r="49" spans="1:10" ht="22.5" x14ac:dyDescent="0.3">
      <c r="A49" s="6"/>
      <c r="B49" s="56"/>
      <c r="C49" s="55" t="s">
        <v>106</v>
      </c>
      <c r="D49" s="65">
        <v>48</v>
      </c>
      <c r="E49" s="57">
        <v>500000</v>
      </c>
      <c r="F49" s="58">
        <v>0</v>
      </c>
      <c r="G49" s="57">
        <f t="shared" si="16"/>
        <v>0</v>
      </c>
      <c r="H49" s="59">
        <f t="shared" si="17"/>
        <v>500000</v>
      </c>
      <c r="I49" s="58">
        <v>0</v>
      </c>
      <c r="J49" s="7"/>
    </row>
    <row r="50" spans="1:10" ht="22.5" x14ac:dyDescent="0.3">
      <c r="A50" s="6"/>
      <c r="B50" s="56"/>
      <c r="C50" s="55" t="s">
        <v>107</v>
      </c>
      <c r="D50" s="65">
        <v>48</v>
      </c>
      <c r="E50" s="57">
        <v>2500000</v>
      </c>
      <c r="F50" s="58">
        <v>0</v>
      </c>
      <c r="G50" s="57">
        <f t="shared" si="16"/>
        <v>0</v>
      </c>
      <c r="H50" s="59">
        <f t="shared" si="17"/>
        <v>2500000</v>
      </c>
      <c r="I50" s="58">
        <v>0</v>
      </c>
      <c r="J50" s="7"/>
    </row>
    <row r="51" spans="1:10" x14ac:dyDescent="0.3">
      <c r="A51" s="6"/>
      <c r="B51" s="56"/>
      <c r="C51" s="55" t="s">
        <v>108</v>
      </c>
      <c r="D51" s="65">
        <v>48</v>
      </c>
      <c r="E51" s="57">
        <v>500000</v>
      </c>
      <c r="F51" s="58">
        <v>0</v>
      </c>
      <c r="G51" s="57">
        <f t="shared" si="16"/>
        <v>0</v>
      </c>
      <c r="H51" s="59">
        <f t="shared" si="17"/>
        <v>500000</v>
      </c>
      <c r="I51" s="58">
        <v>0</v>
      </c>
      <c r="J51" s="7"/>
    </row>
    <row r="52" spans="1:10" ht="24" customHeight="1" x14ac:dyDescent="0.3">
      <c r="A52" s="6"/>
      <c r="B52" s="56"/>
      <c r="C52" s="55"/>
      <c r="D52" s="65"/>
      <c r="E52" s="57"/>
      <c r="F52" s="104"/>
      <c r="G52" s="57"/>
      <c r="H52" s="59"/>
      <c r="I52" s="104"/>
      <c r="J52" s="7"/>
    </row>
    <row r="53" spans="1:10" ht="22.5" x14ac:dyDescent="0.3">
      <c r="A53" s="6"/>
      <c r="B53" s="60" t="s">
        <v>109</v>
      </c>
      <c r="C53" s="55" t="s">
        <v>71</v>
      </c>
      <c r="D53" s="65"/>
      <c r="E53" s="57"/>
      <c r="F53" s="104"/>
      <c r="G53" s="57"/>
      <c r="H53" s="59"/>
      <c r="I53" s="104"/>
      <c r="J53" s="7"/>
    </row>
    <row r="54" spans="1:10" x14ac:dyDescent="0.3">
      <c r="A54" s="6"/>
      <c r="B54" s="60"/>
      <c r="C54" s="55" t="s">
        <v>114</v>
      </c>
      <c r="D54" s="65">
        <v>36</v>
      </c>
      <c r="E54" s="57">
        <v>5000000</v>
      </c>
      <c r="F54" s="58">
        <v>0</v>
      </c>
      <c r="G54" s="57">
        <f t="shared" ref="G54:G55" si="18">E54*F54</f>
        <v>0</v>
      </c>
      <c r="H54" s="59">
        <f t="shared" ref="H54:H55" si="19">E54-G54</f>
        <v>5000000</v>
      </c>
      <c r="I54" s="58">
        <v>0</v>
      </c>
      <c r="J54" s="7"/>
    </row>
    <row r="55" spans="1:10" ht="22.5" x14ac:dyDescent="0.3">
      <c r="A55" s="6"/>
      <c r="B55" s="60"/>
      <c r="C55" s="55" t="s">
        <v>115</v>
      </c>
      <c r="D55" s="65">
        <v>36</v>
      </c>
      <c r="E55" s="57">
        <v>7500000</v>
      </c>
      <c r="F55" s="58">
        <v>0</v>
      </c>
      <c r="G55" s="57">
        <f t="shared" si="18"/>
        <v>0</v>
      </c>
      <c r="H55" s="59">
        <f t="shared" si="19"/>
        <v>7500000</v>
      </c>
      <c r="I55" s="58">
        <v>0</v>
      </c>
      <c r="J55" s="7"/>
    </row>
    <row r="56" spans="1:10" ht="22.5" x14ac:dyDescent="0.3">
      <c r="A56" s="6"/>
      <c r="B56" s="60" t="s">
        <v>110</v>
      </c>
      <c r="C56" s="55" t="s">
        <v>71</v>
      </c>
      <c r="D56" s="65"/>
      <c r="E56" s="57"/>
      <c r="F56" s="104"/>
      <c r="G56" s="57"/>
      <c r="H56" s="59"/>
      <c r="I56" s="104"/>
      <c r="J56" s="7"/>
    </row>
    <row r="57" spans="1:10" ht="22.5" x14ac:dyDescent="0.3">
      <c r="A57" s="6"/>
      <c r="B57" s="60"/>
      <c r="C57" s="55" t="s">
        <v>116</v>
      </c>
      <c r="D57" s="65">
        <v>48</v>
      </c>
      <c r="E57" s="57">
        <v>7500000</v>
      </c>
      <c r="F57" s="58">
        <v>0</v>
      </c>
      <c r="G57" s="57">
        <f t="shared" ref="G57" si="20">E57*F57</f>
        <v>0</v>
      </c>
      <c r="H57" s="59">
        <f t="shared" ref="H57" si="21">E57-G57</f>
        <v>7500000</v>
      </c>
      <c r="I57" s="58">
        <v>0</v>
      </c>
      <c r="J57" s="7"/>
    </row>
    <row r="58" spans="1:10" ht="22.5" x14ac:dyDescent="0.3">
      <c r="A58" s="6"/>
      <c r="B58" s="60"/>
      <c r="C58" s="55" t="s">
        <v>117</v>
      </c>
      <c r="D58" s="65">
        <v>48</v>
      </c>
      <c r="E58" s="57">
        <v>5000000</v>
      </c>
      <c r="F58" s="58">
        <v>0</v>
      </c>
      <c r="G58" s="57">
        <f t="shared" ref="G58" si="22">E58*F58</f>
        <v>0</v>
      </c>
      <c r="H58" s="59">
        <f t="shared" ref="H58" si="23">E58-G58</f>
        <v>5000000</v>
      </c>
      <c r="I58" s="58">
        <v>0</v>
      </c>
      <c r="J58" s="7"/>
    </row>
    <row r="59" spans="1:10" ht="22.5" x14ac:dyDescent="0.3">
      <c r="A59" s="6"/>
      <c r="B59" s="60" t="s">
        <v>111</v>
      </c>
      <c r="C59" s="55" t="s">
        <v>72</v>
      </c>
      <c r="D59" s="65">
        <v>48</v>
      </c>
      <c r="E59" s="57">
        <v>10000000</v>
      </c>
      <c r="F59" s="58">
        <v>0</v>
      </c>
      <c r="G59" s="57">
        <f t="shared" si="16"/>
        <v>0</v>
      </c>
      <c r="H59" s="59">
        <f>E59-G59</f>
        <v>10000000</v>
      </c>
      <c r="I59" s="58">
        <v>0</v>
      </c>
      <c r="J59" s="7"/>
    </row>
    <row r="60" spans="1:10" ht="22.9" thickBot="1" x14ac:dyDescent="0.35">
      <c r="A60" s="6"/>
      <c r="B60" s="77" t="s">
        <v>112</v>
      </c>
      <c r="C60" s="78" t="s">
        <v>72</v>
      </c>
      <c r="D60" s="79">
        <v>60</v>
      </c>
      <c r="E60" s="80">
        <v>12500000</v>
      </c>
      <c r="F60" s="81">
        <v>0</v>
      </c>
      <c r="G60" s="80">
        <f t="shared" si="16"/>
        <v>0</v>
      </c>
      <c r="H60" s="82">
        <f>E60-G60</f>
        <v>12500000</v>
      </c>
      <c r="I60" s="81">
        <v>0</v>
      </c>
      <c r="J60" s="7"/>
    </row>
    <row r="61" spans="1:10" x14ac:dyDescent="0.3">
      <c r="A61" s="6"/>
      <c r="B61" s="73" t="s">
        <v>118</v>
      </c>
      <c r="C61" s="74" t="s">
        <v>118</v>
      </c>
      <c r="D61" s="38"/>
      <c r="E61" s="75">
        <f>SUM(E41:E60)</f>
        <v>76500000</v>
      </c>
      <c r="F61" s="76" t="s">
        <v>73</v>
      </c>
      <c r="G61" s="75">
        <f>SUM(G41:G60)</f>
        <v>0</v>
      </c>
      <c r="H61" s="40">
        <f>E61-G61</f>
        <v>76500000</v>
      </c>
      <c r="I61" s="76" t="s">
        <v>73</v>
      </c>
      <c r="J61" s="7"/>
    </row>
    <row r="62" spans="1:10" x14ac:dyDescent="0.3">
      <c r="A62" s="6"/>
      <c r="B62" s="44"/>
      <c r="C62" s="36"/>
      <c r="D62" s="36"/>
      <c r="E62" s="37"/>
      <c r="F62" s="37"/>
      <c r="G62" s="37"/>
      <c r="H62" s="51"/>
      <c r="I62" s="23"/>
      <c r="J62" s="7"/>
    </row>
    <row r="63" spans="1:10" ht="61.5" customHeight="1" x14ac:dyDescent="0.3">
      <c r="A63" s="6"/>
      <c r="B63" s="50" t="s">
        <v>119</v>
      </c>
      <c r="C63" s="41"/>
      <c r="D63" s="36"/>
      <c r="E63" s="39">
        <f>E61+E38+E28</f>
        <v>165000000</v>
      </c>
      <c r="F63" s="11"/>
      <c r="G63" s="42"/>
      <c r="H63" s="42"/>
      <c r="I63" s="53"/>
      <c r="J63" s="7"/>
    </row>
    <row r="64" spans="1:10" ht="61.5" customHeight="1" x14ac:dyDescent="0.3">
      <c r="A64" s="6"/>
      <c r="B64" s="50" t="s">
        <v>120</v>
      </c>
      <c r="C64" s="41"/>
      <c r="D64" s="36"/>
      <c r="E64" s="9"/>
      <c r="F64" s="11"/>
      <c r="G64" s="39">
        <f>G28+G61+G38</f>
        <v>0</v>
      </c>
      <c r="H64" s="42"/>
      <c r="I64" s="53"/>
      <c r="J64" s="7"/>
    </row>
    <row r="65" spans="1:10" ht="75.75" customHeight="1" x14ac:dyDescent="0.3">
      <c r="A65" s="6"/>
      <c r="B65" s="50" t="s">
        <v>121</v>
      </c>
      <c r="C65" s="41"/>
      <c r="D65" s="36"/>
      <c r="E65" s="9"/>
      <c r="F65" s="11"/>
      <c r="G65" s="42"/>
      <c r="H65" s="39">
        <f>H28+H61+H38</f>
        <v>165000000</v>
      </c>
      <c r="I65" s="52"/>
      <c r="J65" s="7"/>
    </row>
    <row r="66" spans="1:10" ht="75.75" customHeight="1" x14ac:dyDescent="0.3">
      <c r="A66" s="86"/>
      <c r="B66" s="87"/>
      <c r="C66" s="88"/>
      <c r="D66" s="89"/>
      <c r="E66" s="89"/>
      <c r="F66" s="90"/>
      <c r="G66" s="91"/>
      <c r="H66" s="92"/>
      <c r="I66" s="86"/>
      <c r="J66" s="86"/>
    </row>
    <row r="68" spans="1:10" ht="139.5" customHeight="1" x14ac:dyDescent="0.3">
      <c r="B68" s="93"/>
      <c r="C68" s="93"/>
      <c r="D68" s="93"/>
      <c r="E68" s="93"/>
      <c r="F68" s="93"/>
      <c r="G68" s="93"/>
      <c r="H68" s="93"/>
      <c r="I68" s="93"/>
    </row>
    <row r="72" spans="1:10" x14ac:dyDescent="0.3">
      <c r="B72" s="153" t="s">
        <v>93</v>
      </c>
      <c r="C72" s="153"/>
      <c r="D72" s="153"/>
      <c r="E72" s="153"/>
      <c r="F72" s="153"/>
      <c r="G72" s="153"/>
      <c r="H72" s="153"/>
      <c r="I72" s="153"/>
    </row>
  </sheetData>
  <sheetProtection selectLockedCells="1"/>
  <mergeCells count="23">
    <mergeCell ref="B9:I9"/>
    <mergeCell ref="C11:D11"/>
    <mergeCell ref="C12:D12"/>
    <mergeCell ref="C13:D13"/>
    <mergeCell ref="C14:D14"/>
    <mergeCell ref="C10:D10"/>
    <mergeCell ref="B72:I72"/>
    <mergeCell ref="C20:D20"/>
    <mergeCell ref="C34:D34"/>
    <mergeCell ref="C33:D33"/>
    <mergeCell ref="C32:D32"/>
    <mergeCell ref="C31:D31"/>
    <mergeCell ref="C30:D30"/>
    <mergeCell ref="C35:D35"/>
    <mergeCell ref="C21:D21"/>
    <mergeCell ref="C25:D25"/>
    <mergeCell ref="C26:D26"/>
    <mergeCell ref="C22:D22"/>
    <mergeCell ref="C19:D19"/>
    <mergeCell ref="C36:D36"/>
    <mergeCell ref="C37:D37"/>
    <mergeCell ref="C39:D39"/>
    <mergeCell ref="C15:D15"/>
  </mergeCells>
  <dataValidations count="1">
    <dataValidation type="custom" allowBlank="1" showInputMessage="1" showErrorMessage="1" errorTitle="Let op:" error="Beperk de invoer tot maximaal 2 decimalen." sqref="H41:H61 H63:H66 I62 H31:H39 H11:H29" xr:uid="{00000000-0002-0000-0300-000000000000}">
      <formula1>H11-ROUND(H11,2)=0</formula1>
    </dataValidation>
  </dataValidations>
  <pageMargins left="0.70866141732283472" right="0.70866141732283472" top="0.49583333333333335" bottom="0.74803149606299213" header="0.31496062992125984" footer="0.31496062992125984"/>
  <pageSetup paperSize="9" scale="43" orientation="portrait" r:id="rId1"/>
  <headerFooter>
    <oddHeader>&amp;C&amp;"Verdana,Standaard"&amp;14&amp;A</oddHeader>
    <oddFooter xml:space="preserve">&amp;L&amp;"Verdana,Standaard"Bijlage G – Invulformulier Tarieven behorende bij IWR2021|WpWH|Laptops en Vaste ICT werkplekken_x000D_&amp;1#&amp;"Calibri"&amp;10&amp;K000000 Intern gebruik&amp;R&amp;"Verdana,Standaard"Paraaf:&amp;14
</oddFooter>
  </headerFooter>
  <drawing r:id="rId2"/>
</worksheet>
</file>

<file path=docMetadata/LabelInfo.xml><?xml version="1.0" encoding="utf-8"?>
<clbl:labelList xmlns:clbl="http://schemas.microsoft.com/office/2020/mipLabelMetadata">
  <clbl:label id="{acd88dc2-102c-473d-aa45-6161565a3617}" enabled="1" method="Privilege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Invulinstructie</vt:lpstr>
      <vt:lpstr>Tarieflijst Diensten</vt:lpstr>
      <vt:lpstr>Prijs voor Producten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Abbenhuis, R. (Ramon)</dc:creator>
  <cp:lastModifiedBy>Pot, E.P. (Eddy)</cp:lastModifiedBy>
  <cp:lastPrinted>2016-12-22T11:54:17Z</cp:lastPrinted>
  <dcterms:created xsi:type="dcterms:W3CDTF">2016-09-15T10:18:21Z</dcterms:created>
  <dcterms:modified xsi:type="dcterms:W3CDTF">2023-07-07T09:02:45Z</dcterms:modified>
</cp:coreProperties>
</file>