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fryslan.sharepoint.com/sites/bedrijfsvoering/IFS/inkoop/Besloten Documenten/10. Europees aanbesteden/4.99 Project NBB/Aanbesteding CCFM/3. Final documenten/"/>
    </mc:Choice>
  </mc:AlternateContent>
  <xr:revisionPtr revIDLastSave="112" documentId="8_{04D37487-2CA7-494F-816F-A8F9948C0331}" xr6:coauthVersionLast="47" xr6:coauthVersionMax="47" xr10:uidLastSave="{CDB97A08-44CC-4AB9-B164-FA0815D1205F}"/>
  <bookViews>
    <workbookView xWindow="-108" yWindow="-108" windowWidth="23256" windowHeight="12576" activeTab="1" xr2:uid="{00000000-000D-0000-FFFF-FFFF00000000}"/>
  </bookViews>
  <sheets>
    <sheet name="CCFM voertuig" sheetId="8" r:id="rId1"/>
    <sheet name="Bepakking CCFM" sheetId="10" r:id="rId2"/>
  </sheets>
  <definedNames>
    <definedName name="_xlnm.Print_Area" localSheetId="1">'Bepakking CCFM'!$B$1:$I$68</definedName>
    <definedName name="_xlnm.Print_Area" localSheetId="0">'CCFM voertuig'!$A$1:$H$56</definedName>
    <definedName name="_xlnm.Print_Titles" localSheetId="1">'Bepakking CCFM'!$1:$5</definedName>
    <definedName name="_xlnm.Print_Titles" localSheetId="0">'CCFM voertuig'!$1:$5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0" l="1"/>
  <c r="I14" i="10" s="1"/>
  <c r="H15" i="10"/>
  <c r="I15" i="10" s="1"/>
  <c r="H16" i="10"/>
  <c r="I16" i="10" s="1"/>
  <c r="H17" i="10"/>
  <c r="I17" i="10" s="1"/>
  <c r="H18" i="10"/>
  <c r="I18" i="10" s="1"/>
  <c r="H19" i="10"/>
  <c r="I19" i="10" s="1"/>
  <c r="H20" i="10"/>
  <c r="I20" i="10" s="1"/>
  <c r="F42" i="8"/>
  <c r="F43" i="8"/>
  <c r="F45" i="8"/>
  <c r="F46" i="8"/>
  <c r="F47" i="8"/>
  <c r="F48" i="8"/>
  <c r="F49" i="8"/>
  <c r="F50" i="8"/>
  <c r="F41" i="8"/>
  <c r="F40" i="8"/>
  <c r="F31" i="8"/>
  <c r="F32" i="8"/>
  <c r="F33" i="8"/>
  <c r="F34" i="8"/>
  <c r="F35" i="8"/>
  <c r="F36" i="8"/>
  <c r="B15" i="10" l="1"/>
  <c r="B16" i="10" s="1"/>
  <c r="B19" i="10"/>
  <c r="H65" i="10"/>
  <c r="I65" i="10" s="1"/>
  <c r="H64" i="10"/>
  <c r="I64" i="10" s="1"/>
  <c r="H63" i="10"/>
  <c r="I63" i="10" s="1"/>
  <c r="H60" i="10"/>
  <c r="I60" i="10" s="1"/>
  <c r="H59" i="10"/>
  <c r="I59" i="10" s="1"/>
  <c r="H58" i="10"/>
  <c r="I58" i="10" s="1"/>
  <c r="H57" i="10"/>
  <c r="I57" i="10" s="1"/>
  <c r="H56" i="10"/>
  <c r="I56" i="10" s="1"/>
  <c r="H55" i="10"/>
  <c r="I55" i="10" s="1"/>
  <c r="H53" i="10"/>
  <c r="I53" i="10" s="1"/>
  <c r="H52" i="10"/>
  <c r="I52" i="10" s="1"/>
  <c r="H51" i="10"/>
  <c r="I51" i="10" s="1"/>
  <c r="H50" i="10"/>
  <c r="I50" i="10" s="1"/>
  <c r="H49" i="10"/>
  <c r="I49" i="10" s="1"/>
  <c r="H48" i="10"/>
  <c r="I48" i="10" s="1"/>
  <c r="H47" i="10"/>
  <c r="I47" i="10" s="1"/>
  <c r="H44" i="10"/>
  <c r="I44" i="10" s="1"/>
  <c r="H43" i="10"/>
  <c r="I43" i="10" s="1"/>
  <c r="H42" i="10"/>
  <c r="I42" i="10" s="1"/>
  <c r="H41" i="10"/>
  <c r="I41" i="10" s="1"/>
  <c r="H40" i="10"/>
  <c r="I40" i="10" s="1"/>
  <c r="H39" i="10"/>
  <c r="I39" i="10" s="1"/>
  <c r="H38" i="10"/>
  <c r="I38" i="10" s="1"/>
  <c r="H37" i="10"/>
  <c r="I37" i="10" s="1"/>
  <c r="H36" i="10"/>
  <c r="I36" i="10" s="1"/>
  <c r="H35" i="10"/>
  <c r="I35" i="10" s="1"/>
  <c r="H34" i="10"/>
  <c r="I34" i="10" s="1"/>
  <c r="H33" i="10"/>
  <c r="I33" i="10" s="1"/>
  <c r="H32" i="10"/>
  <c r="I32" i="10" s="1"/>
  <c r="H31" i="10"/>
  <c r="I31" i="10" s="1"/>
  <c r="H30" i="10"/>
  <c r="I30" i="10" s="1"/>
  <c r="H29" i="10"/>
  <c r="I29" i="10" s="1"/>
  <c r="H28" i="10"/>
  <c r="I28" i="10" s="1"/>
  <c r="H27" i="10"/>
  <c r="I27" i="10" s="1"/>
  <c r="B28" i="10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H13" i="10"/>
  <c r="I13" i="10" s="1"/>
  <c r="B11" i="10"/>
  <c r="B12" i="10" s="1"/>
  <c r="B13" i="10" s="1"/>
  <c r="F27" i="8"/>
  <c r="F28" i="8"/>
  <c r="F29" i="8"/>
  <c r="F30" i="8"/>
  <c r="F26" i="8"/>
  <c r="F25" i="8"/>
  <c r="I66" i="10" l="1"/>
  <c r="E10" i="8" s="1"/>
  <c r="E17" i="8" s="1"/>
  <c r="E19" i="8" s="1"/>
  <c r="F18" i="8"/>
  <c r="F16" i="8"/>
  <c r="F15" i="8"/>
  <c r="F14" i="8"/>
  <c r="F13" i="8"/>
  <c r="F12" i="8"/>
  <c r="F9" i="8"/>
  <c r="F8" i="8"/>
  <c r="F17" i="8" l="1"/>
  <c r="F19" i="8" s="1"/>
  <c r="F38" i="8"/>
  <c r="F10" i="8" l="1"/>
</calcChain>
</file>

<file path=xl/sharedStrings.xml><?xml version="1.0" encoding="utf-8"?>
<sst xmlns="http://schemas.openxmlformats.org/spreadsheetml/2006/main" count="225" uniqueCount="154">
  <si>
    <t>In te vullen door Inschrijver</t>
  </si>
  <si>
    <t>Merk/type</t>
  </si>
  <si>
    <t>Kosten per stuk excl. BTW</t>
  </si>
  <si>
    <t>Kosten per stuk incl BTW</t>
  </si>
  <si>
    <t>Kosten chassis</t>
  </si>
  <si>
    <t>Kosten opbouw</t>
  </si>
  <si>
    <t>Kosten aan te leveren bepakking (zie tab Bepakking)</t>
  </si>
  <si>
    <t xml:space="preserve">Overige kosten </t>
  </si>
  <si>
    <t xml:space="preserve"> (door inschrijver aan te geven):</t>
  </si>
  <si>
    <t>Eenmalige aanschafkosten</t>
  </si>
  <si>
    <t>Eventuele korting</t>
  </si>
  <si>
    <t xml:space="preserve">Optionele optielijst (valt buiten het opgegeven plafondbedrag) </t>
  </si>
  <si>
    <t xml:space="preserve">Omschrijving </t>
  </si>
  <si>
    <t>Kosten per voertuig excl. BTW</t>
  </si>
  <si>
    <t>Kosten per voertuig incl. BTW</t>
  </si>
  <si>
    <t xml:space="preserve">Cabine volledig uitgevoerd met overdrukinstallatie </t>
  </si>
  <si>
    <t xml:space="preserve">In de cabine de gemonteerde "roll bar" verwijderen uit de cabine </t>
  </si>
  <si>
    <t xml:space="preserve">Centraal ademluchtsysteem in de cabine met ademluchtmaskers in de nabijheid van de zitplaatsen </t>
  </si>
  <si>
    <t xml:space="preserve">Uurtarief voor reparatie en onderhoudswerkzaamheden van maandag t/m vrijdag tussen 8:00 en 17:00 uur </t>
  </si>
  <si>
    <t xml:space="preserve">Voorrijkosten vasttarief per dag, één (1) persoon van maandag t/m vrijdag - eilanden </t>
  </si>
  <si>
    <t xml:space="preserve">Kosten uitvoeren van de capaciteitstest 1x per 2 jaar </t>
  </si>
  <si>
    <t xml:space="preserve">Kosten preventief onderhoud achteropbouw 1x per 2 jaar </t>
  </si>
  <si>
    <t>Bepakkingsmaterialen</t>
  </si>
  <si>
    <t xml:space="preserve">De VRF levert de materialen aan, voor het inbouwen in het voertuig </t>
  </si>
  <si>
    <t>Prijsinvulformulier  bepakkingsmaterialen</t>
  </si>
  <si>
    <t>Volgnr.</t>
  </si>
  <si>
    <t>Aantal</t>
  </si>
  <si>
    <t>Item</t>
  </si>
  <si>
    <t>Nadere informatie</t>
  </si>
  <si>
    <t>Brutoprijs per stuk excl. BTW</t>
  </si>
  <si>
    <t>Korting (%)</t>
  </si>
  <si>
    <t>Netto prijs excl. BTW (A)</t>
  </si>
  <si>
    <t>Totaal excl. BTW (A x aantal)</t>
  </si>
  <si>
    <t>1.1 PBM's en aanvullende middelen t.b.v. brandweerpersoneel(TS)</t>
  </si>
  <si>
    <t>Ademluchtcilinders (4x cabine)</t>
  </si>
  <si>
    <t xml:space="preserve">Levert de VRF aan, voor het inbouwen, Merk Dräger </t>
  </si>
  <si>
    <t>XX</t>
  </si>
  <si>
    <t>Helm (4x cabine)</t>
  </si>
  <si>
    <t>Ademluchttoestel + Masker (4x cabine)</t>
  </si>
  <si>
    <t xml:space="preserve">CO-meter (cabine, 2x voor en 2x achter) </t>
  </si>
  <si>
    <t>Handlampen met lader (cabine, 2x voor en 2x achter)</t>
  </si>
  <si>
    <t>Aantal branduren minimaal 2 uur continu, Streamlight Survivor Lowprof 230V 2x lader manschappencabine / 2x n.t.b.. plek voorin de cabine</t>
  </si>
  <si>
    <t xml:space="preserve">Zaagjas </t>
  </si>
  <si>
    <t xml:space="preserve"> </t>
  </si>
  <si>
    <t>Kettingzaagbroek</t>
  </si>
  <si>
    <t>Zaaglaars</t>
  </si>
  <si>
    <t>1x Maat 46. 1x Maat 43. Die voldoet aan de zaagklasse 3.</t>
  </si>
  <si>
    <t>Zaaghandschoen</t>
  </si>
  <si>
    <t>Zaaghelm</t>
  </si>
  <si>
    <t>Type bosbouw met gelaat en oor bescherming. Die voldoet aan EN352, EN387, EN 1731</t>
  </si>
  <si>
    <r>
      <t xml:space="preserve">EHBO </t>
    </r>
    <r>
      <rPr>
        <sz val="11"/>
        <rFont val="Calibri"/>
        <family val="2"/>
      </rPr>
      <t>tas</t>
    </r>
  </si>
  <si>
    <t xml:space="preserve">1.2 Verbindingsmiddelen </t>
  </si>
  <si>
    <t>Mobilofoon + antenne + speaker</t>
  </si>
  <si>
    <t xml:space="preserve">Levert de VRF aan, voor het inbouwen in het dashboard in de cabine </t>
  </si>
  <si>
    <t xml:space="preserve">I-pad (bevelvoerder) (usb aansluiting, b uitvoering cabine) </t>
  </si>
  <si>
    <t>Levert de VRF aan, voor het inbouwen n.t.b. de plek</t>
  </si>
  <si>
    <t>Portofoons met lader object porto DMO</t>
  </si>
  <si>
    <t>Portofoon houder met porto (BV) TMO</t>
  </si>
  <si>
    <t xml:space="preserve">1.3 Watervoerende Armaturen </t>
  </si>
  <si>
    <t xml:space="preserve">Zuigslang 5x 2mtr. (zuigslangen kast) </t>
  </si>
  <si>
    <t xml:space="preserve">Zuigkorf kunststof </t>
  </si>
  <si>
    <t>Nok 133</t>
  </si>
  <si>
    <t>Drijver + lijn</t>
  </si>
  <si>
    <r>
      <t>Drijfvermogen minimaal 10N,korte ketting en met musketonhaak en voorzien van 20 mtr. lijn, z</t>
    </r>
    <r>
      <rPr>
        <sz val="10"/>
        <rFont val="Arial"/>
        <family val="2"/>
      </rPr>
      <t>waar uitgevoerd</t>
    </r>
    <r>
      <rPr>
        <sz val="10"/>
        <color theme="1"/>
        <rFont val="Arial"/>
        <family val="2"/>
      </rPr>
      <t>.</t>
    </r>
  </si>
  <si>
    <t>Zadelhout</t>
  </si>
  <si>
    <t>Van kunststof, passend bij de maat van de aangeboden zuigslang.</t>
  </si>
  <si>
    <t>Opzetstuk ondergronds brandkraan</t>
  </si>
  <si>
    <t>Kraansleutel ondergronds</t>
  </si>
  <si>
    <t xml:space="preserve">Voor ondergrondse brandkraan, lengte is ca 110 cm. </t>
  </si>
  <si>
    <t xml:space="preserve">Verzamelstuk </t>
  </si>
  <si>
    <t>Vulslang</t>
  </si>
  <si>
    <t>Brandslang doorlaat 3”, lengte 10 mtr. v.z.v. Storz LM65(nok 81), drie keer ingebendeld met 1,2 mm bendeldraad, conform BS 6391 type 3. Duraline (of soortgelijk)</t>
  </si>
  <si>
    <t xml:space="preserve">Toevoerslang ø 75 mm, lengte 20 meter </t>
  </si>
  <si>
    <t>Brandslang doorlaat 3”, lengte 20 mtr. v.z.v. Storz LM65 (nok 81), drie keer ingebendeld met 1,2 mm bendeldraad, kleur rood, conform BS 6391 type 3. Duraline (of soortgelijk)</t>
  </si>
  <si>
    <t>Verloopkoppeling</t>
  </si>
  <si>
    <t xml:space="preserve"> Nok 133 naar Nok 148 </t>
  </si>
  <si>
    <t>Straalpijp</t>
  </si>
  <si>
    <t>Straalpijp - 60- 400 ltr/min  / LD straalpijp POK 40 / 75 / 100 / 150 ltr./min. (haspel links)</t>
  </si>
  <si>
    <t>TFT Ultimatic F06 LD of POK (of soortgelijk)</t>
  </si>
  <si>
    <t>Straalpijp 250,- 500 l/min (verstelbaar) / LD straalpijp POK 150 / 250 / 500 ltr./min. (haspel rechts)</t>
  </si>
  <si>
    <t>TFT Ultiforce G-force LD 1,5" of POK (of soortgelijk)</t>
  </si>
  <si>
    <t>Handkraan + slang voor handenwassen</t>
  </si>
  <si>
    <t>slang / tule monteren</t>
  </si>
  <si>
    <t xml:space="preserve">Blinddeksel met tappunt voor waterzakken + slang voor zakkenvullen (nok 81) </t>
  </si>
  <si>
    <t xml:space="preserve">Zwetende slang' 25mm, lengte 15 meter </t>
  </si>
  <si>
    <t xml:space="preserve">Verdeelstuk  </t>
  </si>
  <si>
    <t>1.4 Brandbestrijdingsgereedschap:</t>
  </si>
  <si>
    <t>Warmtebeeldcamera, incl. lader 2e accu en lanyard (cabine)</t>
  </si>
  <si>
    <t xml:space="preserve">Flir Hobrand </t>
  </si>
  <si>
    <t xml:space="preserve">Motorkettingzaag (standaard model) </t>
  </si>
  <si>
    <t>Stihl MS 261 C-M 40cm blad  (of soortgelijk)</t>
  </si>
  <si>
    <t>Duo jerrycan t.b.v. ketingzaag met snelvulling</t>
  </si>
  <si>
    <t xml:space="preserve">Vuurzwepen </t>
  </si>
  <si>
    <t>(montage op deur klep)</t>
  </si>
  <si>
    <t>Bijl</t>
  </si>
  <si>
    <t>Pulaski (of soortgelijk)</t>
  </si>
  <si>
    <t xml:space="preserve">Redvesten </t>
  </si>
  <si>
    <t>Alu 275N van Secumar (of soortgelijk)</t>
  </si>
  <si>
    <t>Krabber/hark 90 cm</t>
  </si>
  <si>
    <t>Mc Leod-Tool (of soortgelijk)</t>
  </si>
  <si>
    <t xml:space="preserve">Bats </t>
  </si>
  <si>
    <t>000 gehard steel, half gebogen steel 1000mm met hilt</t>
  </si>
  <si>
    <t>1.5 Veiligheidsmiddelen:</t>
  </si>
  <si>
    <t xml:space="preserve">Pilonnen </t>
  </si>
  <si>
    <t>Doos rood/wit afzetlint (cabine)</t>
  </si>
  <si>
    <t>Zeepdispenser Tork S4</t>
  </si>
  <si>
    <t>Tork S4</t>
  </si>
  <si>
    <t>Papierrolhouder incl. papier Tork M1</t>
  </si>
  <si>
    <t>Tork M1</t>
  </si>
  <si>
    <t>Korte kunststof rijplaat (1,5m x 1,0m)</t>
  </si>
  <si>
    <t xml:space="preserve">Eindeloze band 10 m 10 T t.b.v. lostrekken materieel </t>
  </si>
  <si>
    <t xml:space="preserve">Verloopstekker </t>
  </si>
  <si>
    <t>24V 15-polig naar 12V 13-polig (spanningsreductie adapter)</t>
  </si>
  <si>
    <t xml:space="preserve">Koppelingsleutel </t>
  </si>
  <si>
    <t xml:space="preserve">NOK133-NOK81 </t>
  </si>
  <si>
    <t>Stekker redbox air</t>
  </si>
  <si>
    <t>Schuimblusser 6 kg</t>
  </si>
  <si>
    <t xml:space="preserve">Minimaal 6 Liter, geschikt voor blussen onder elektrische spanning tot 1000V – 1 meter. </t>
  </si>
  <si>
    <t xml:space="preserve">Door inschrijver in te vullen </t>
  </si>
  <si>
    <t>Accessoire set t.b.v. de lier; ankerpunten-klapschijf-boombeschermingsband-harpsluiting-standaard sleepband-3M x 8MM klasse 7 schakelketting.</t>
  </si>
  <si>
    <t>Een automatisch bediende onderrijbeveiliging achterzijde voertuig, deze inschakelbaar bij gebruik lage gearing.</t>
  </si>
  <si>
    <t>De ramen van de chauffeurscabine zijn elektrisch bedienbaar, het raam van de bijrijderszijde is ook bedienbaar vanaf de bestuurderszijde.</t>
  </si>
  <si>
    <t>De hoofdspiegels voorzien van een intern knipperlicht.</t>
  </si>
  <si>
    <t>Het voertuig is voorzien van een rondom zichtcamerasysteem met dodehoek-, frontzicht-en achteruitrijdkleurencamerasysteem met beeldscherm. Het systeem is volgens de geldende eisen en wetgeving ingebouwd. Type Nightview of gelijkwaardig. De betreffende beelden zijn zichtbaar op 1 monitor of in het dashboard.</t>
  </si>
  <si>
    <t>Over de gehele breedte wordt aan de voorzijde een sproeibalk geplaatst t.b.v. zelf protectie/koelen oppervlakte (natte stoplijn) deze is apart in te schakelen en te bedienen van uit de cabine.</t>
  </si>
  <si>
    <t>Het voertuig is aan de rechter achterzijde van het voertuig voorzien van een “transport haspel” waarvan de haspel naar buiten toe te verdraaien. (eis 7.16)</t>
  </si>
  <si>
    <t>Aan de voorzijde van het voertuig een bumperlier plaatsen van 5.4 ton. Een elektrische lier met kabellengte van 45m met een synthetische lierkabel.</t>
  </si>
  <si>
    <t>Opberg(kokers) op de dak achter opbouw t.b.v. stokken vuurzwepen, deze zijn vanaf de achterzijde te benaderen.</t>
  </si>
  <si>
    <t>Overige kosten onderhoud</t>
  </si>
  <si>
    <t>Op haspel</t>
  </si>
  <si>
    <t xml:space="preserve">Aan te sluiten op 45mm slang (nok 66) met verloop naar 2x 25mm opening (nok 31) middelste aansluiting nok 66 </t>
  </si>
  <si>
    <t>GasAlertMicro Clip XL (zwart)</t>
  </si>
  <si>
    <t>Zaagbroek met volledige bescherming volgens de richtlijn EN 381-11. Met reflecterende strepen incl. tekst Brandweer.  (Zichtbaarheid/Zaagklasse klasse 3), MAAT: vaststellen na passessie kleding.</t>
  </si>
  <si>
    <t>Zaagklasse 2, Met bescherming:slijtvastheid3, snijweerstand 2, scheurweerstand2, perforatieweerstand 2. Volgens de richtlijnen 381-7 ontwerp B.</t>
  </si>
  <si>
    <t>EHBO rugzak/tas. De tas wordt compleet geleverd met EHBO A-inhoud aangevuld met: set pleister assortiment en vingerpleisters, burn shield, coldpack, beademings masker voor volwassenen en kinderen, 8 x folie deken, 6x handschoenen maat L en XL, rol met pendaalemmer zakken, kleding schaar en een inhoudslijst.</t>
  </si>
  <si>
    <t xml:space="preserve">Zuigslang passend op de pomp aansluiting met snel handgreep Nok 133  Ø110mm     </t>
  </si>
  <si>
    <t>Voor ondergrondse brandkraan DN80 met doorlaat 2x2½”, v.z.v. Storz LM65(nok 81) met messing spindel. AWG (of soortgelijk)</t>
  </si>
  <si>
    <t>Nok 133 naar 2x nok 81</t>
  </si>
  <si>
    <t>Brandstof en kettingolie combi jerrycan Stihl (of soortgelijk )</t>
  </si>
  <si>
    <t>Voorzien van 'handvaten' uitsparing om vast te pakken</t>
  </si>
  <si>
    <t>Niet opvouwbaar, min 50cm hoog. stappelbaar en voorzien van horizontale retro reflecterende banden. Voetplaat moet verzwaard uitgevoerd zijn.</t>
  </si>
  <si>
    <t>Inclusief kabel 5m</t>
  </si>
  <si>
    <t xml:space="preserve"> 1.6 Overig </t>
  </si>
  <si>
    <t xml:space="preserve">Inschrijfprijs excl. btw </t>
  </si>
  <si>
    <t>Is de inschrijfprijs per voertuig + bepakking incl. btw</t>
  </si>
  <si>
    <t xml:space="preserve">Totale aanschafprijs per CCFM Natuurbrandbestrijdingsvoertuig </t>
  </si>
  <si>
    <r>
      <rPr>
        <strike/>
        <sz val="11"/>
        <rFont val="Calibri"/>
        <family val="2"/>
        <scheme val="minor"/>
      </rPr>
      <t>TFT Small-Pack Gun F04 3/4" (of soortgelijk)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Type AWG HS7-D incl. Storz 25 nok 31 (of soortgelijk)</t>
    </r>
  </si>
  <si>
    <r>
      <t>4x Slang, 45 mm, 20 meter per slang</t>
    </r>
    <r>
      <rPr>
        <sz val="11"/>
        <color rgb="FF000000"/>
        <rFont val="Calibri"/>
        <family val="2"/>
        <scheme val="minor"/>
      </rPr>
      <t>.</t>
    </r>
    <r>
      <rPr>
        <sz val="11"/>
        <color rgb="FFFF0000"/>
        <rFont val="Calibri"/>
        <family val="2"/>
        <scheme val="minor"/>
      </rPr>
      <t xml:space="preserve"> Totaal 3x Slang 45 mm, 40 meter per slang </t>
    </r>
  </si>
  <si>
    <t>Toelichtingsveld Inschrijver</t>
  </si>
  <si>
    <t>Optioneel uitvraag de prijs van het onderhoud van CCFM voertuig - valt buiten het plafondbedrag</t>
  </si>
  <si>
    <t>Versie 1.1</t>
  </si>
  <si>
    <r>
      <t xml:space="preserve">500 mtr. In rechthoekige cassete met opschrift Brandweer. </t>
    </r>
    <r>
      <rPr>
        <sz val="11"/>
        <color rgb="FFFF0000"/>
        <rFont val="Calibri"/>
        <family val="2"/>
        <scheme val="minor"/>
      </rPr>
      <t xml:space="preserve">Lint zonder dispenser is toegestaan. </t>
    </r>
  </si>
  <si>
    <r>
      <t>Zaagjas met volledige bescherming volgens de richtlijn EN 381-11. Met reflecterende strepen incl. tekst Brandweer. (Zichtbaarheid/Zaag</t>
    </r>
    <r>
      <rPr>
        <strike/>
        <sz val="11"/>
        <color theme="1"/>
        <rFont val="Calibri"/>
        <family val="2"/>
        <scheme val="minor"/>
      </rPr>
      <t xml:space="preserve">klasse 3 </t>
    </r>
    <r>
      <rPr>
        <sz val="11"/>
        <color rgb="FFFF0000"/>
        <rFont val="Calibri"/>
        <family val="2"/>
        <scheme val="minor"/>
      </rPr>
      <t>klasse 1</t>
    </r>
    <r>
      <rPr>
        <sz val="11"/>
        <color theme="1"/>
        <rFont val="Calibri"/>
        <family val="2"/>
        <scheme val="minor"/>
      </rPr>
      <t>), MAAT: vaststellen na passessie kleding.</t>
    </r>
  </si>
  <si>
    <t xml:space="preserve">Bijlage 5 - HERZIENE Prijzenblad Europese aanbesteding aanschaf CCFM Natuurbrandbestrijdingsvoertuigen t.b.v. Veiligheidsregio Fryslân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</si>
</sst>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sz val="10"/>
      <name val="Arial"/>
    </font>
    <font>
      <sz val="10"/>
      <name val="Century Gothic"/>
      <family val="2"/>
    </font>
    <font>
      <b/>
      <sz val="9"/>
      <color indexed="8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theme="0"/>
      <name val="Verdana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Verdana"/>
      <family val="2"/>
    </font>
    <font>
      <b/>
      <sz val="11"/>
      <color indexed="9"/>
      <name val="Calibri"/>
      <family val="2"/>
    </font>
    <font>
      <b/>
      <sz val="10"/>
      <color theme="0"/>
      <name val="Verdana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0"/>
      <color rgb="FFFA7D00"/>
      <name val="Verdana"/>
      <family val="2"/>
    </font>
    <font>
      <sz val="11"/>
      <color indexed="17"/>
      <name val="Calibri"/>
      <family val="2"/>
    </font>
    <font>
      <sz val="10"/>
      <color rgb="FF006100"/>
      <name val="Verdan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rgb="FF3F3F76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indexed="60"/>
      <name val="Calibri"/>
      <family val="2"/>
    </font>
    <font>
      <sz val="10"/>
      <color rgb="FF9C6500"/>
      <name val="Verdana"/>
      <family val="2"/>
    </font>
    <font>
      <sz val="10"/>
      <color rgb="FF9C0006"/>
      <name val="Verdana"/>
      <family val="2"/>
    </font>
    <font>
      <b/>
      <sz val="11"/>
      <color indexed="63"/>
      <name val="Calibri"/>
      <family val="2"/>
    </font>
    <font>
      <sz val="10"/>
      <color theme="1"/>
      <name val="Century Gothic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rgb="FF3F3F3F"/>
      <name val="Verdana"/>
      <family val="2"/>
    </font>
    <font>
      <i/>
      <sz val="10"/>
      <color rgb="FF7F7F7F"/>
      <name val="Verdana"/>
      <family val="2"/>
    </font>
    <font>
      <sz val="11"/>
      <color indexed="10"/>
      <name val="Calibri"/>
      <family val="2"/>
    </font>
    <font>
      <sz val="10"/>
      <color rgb="FFFF0000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u/>
      <sz val="10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b/>
      <u val="singleAccounting"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sz val="9"/>
      <name val="Arial"/>
    </font>
    <font>
      <sz val="9"/>
      <color theme="0"/>
      <name val="Arial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sz val="10"/>
      <color rgb="FFFF0000"/>
      <name val="Arial"/>
      <family val="2"/>
    </font>
    <font>
      <b/>
      <strike/>
      <sz val="10"/>
      <color rgb="FFFF000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3">
    <xf numFmtId="0" fontId="0" fillId="0" borderId="0"/>
    <xf numFmtId="0" fontId="5" fillId="0" borderId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35" borderId="0" applyNumberFormat="0" applyBorder="0" applyAlignment="0" applyProtection="0"/>
    <xf numFmtId="0" fontId="1" fillId="12" borderId="0" applyNumberFormat="0" applyBorder="0" applyAlignment="0" applyProtection="0"/>
    <xf numFmtId="0" fontId="11" fillId="36" borderId="0" applyNumberFormat="0" applyBorder="0" applyAlignment="0" applyProtection="0"/>
    <xf numFmtId="0" fontId="1" fillId="16" borderId="0" applyNumberFormat="0" applyBorder="0" applyAlignment="0" applyProtection="0"/>
    <xf numFmtId="0" fontId="11" fillId="37" borderId="0" applyNumberFormat="0" applyBorder="0" applyAlignment="0" applyProtection="0"/>
    <xf numFmtId="0" fontId="1" fillId="20" borderId="0" applyNumberFormat="0" applyBorder="0" applyAlignment="0" applyProtection="0"/>
    <xf numFmtId="0" fontId="11" fillId="38" borderId="0" applyNumberFormat="0" applyBorder="0" applyAlignment="0" applyProtection="0"/>
    <xf numFmtId="0" fontId="1" fillId="24" borderId="0" applyNumberFormat="0" applyBorder="0" applyAlignment="0" applyProtection="0"/>
    <xf numFmtId="0" fontId="11" fillId="39" borderId="0" applyNumberFormat="0" applyBorder="0" applyAlignment="0" applyProtection="0"/>
    <xf numFmtId="0" fontId="1" fillId="28" borderId="0" applyNumberFormat="0" applyBorder="0" applyAlignment="0" applyProtection="0"/>
    <xf numFmtId="0" fontId="11" fillId="40" borderId="0" applyNumberFormat="0" applyBorder="0" applyAlignment="0" applyProtection="0"/>
    <xf numFmtId="0" fontId="1" fillId="32" borderId="0" applyNumberFormat="0" applyBorder="0" applyAlignment="0" applyProtection="0"/>
    <xf numFmtId="0" fontId="11" fillId="41" borderId="0" applyNumberFormat="0" applyBorder="0" applyAlignment="0" applyProtection="0"/>
    <xf numFmtId="0" fontId="1" fillId="13" borderId="0" applyNumberFormat="0" applyBorder="0" applyAlignment="0" applyProtection="0"/>
    <xf numFmtId="0" fontId="11" fillId="42" borderId="0" applyNumberFormat="0" applyBorder="0" applyAlignment="0" applyProtection="0"/>
    <xf numFmtId="0" fontId="1" fillId="17" borderId="0" applyNumberFormat="0" applyBorder="0" applyAlignment="0" applyProtection="0"/>
    <xf numFmtId="0" fontId="11" fillId="43" borderId="0" applyNumberFormat="0" applyBorder="0" applyAlignment="0" applyProtection="0"/>
    <xf numFmtId="0" fontId="1" fillId="21" borderId="0" applyNumberFormat="0" applyBorder="0" applyAlignment="0" applyProtection="0"/>
    <xf numFmtId="0" fontId="11" fillId="38" borderId="0" applyNumberFormat="0" applyBorder="0" applyAlignment="0" applyProtection="0"/>
    <xf numFmtId="0" fontId="1" fillId="25" borderId="0" applyNumberFormat="0" applyBorder="0" applyAlignment="0" applyProtection="0"/>
    <xf numFmtId="0" fontId="11" fillId="41" borderId="0" applyNumberFormat="0" applyBorder="0" applyAlignment="0" applyProtection="0"/>
    <xf numFmtId="0" fontId="1" fillId="29" borderId="0" applyNumberFormat="0" applyBorder="0" applyAlignment="0" applyProtection="0"/>
    <xf numFmtId="0" fontId="11" fillId="44" borderId="0" applyNumberFormat="0" applyBorder="0" applyAlignment="0" applyProtection="0"/>
    <xf numFmtId="0" fontId="1" fillId="33" borderId="0" applyNumberFormat="0" applyBorder="0" applyAlignment="0" applyProtection="0"/>
    <xf numFmtId="0" fontId="12" fillId="45" borderId="0" applyNumberFormat="0" applyBorder="0" applyAlignment="0" applyProtection="0"/>
    <xf numFmtId="0" fontId="13" fillId="14" borderId="0" applyNumberFormat="0" applyBorder="0" applyAlignment="0" applyProtection="0"/>
    <xf numFmtId="0" fontId="12" fillId="42" borderId="0" applyNumberFormat="0" applyBorder="0" applyAlignment="0" applyProtection="0"/>
    <xf numFmtId="0" fontId="13" fillId="18" borderId="0" applyNumberFormat="0" applyBorder="0" applyAlignment="0" applyProtection="0"/>
    <xf numFmtId="0" fontId="12" fillId="43" borderId="0" applyNumberFormat="0" applyBorder="0" applyAlignment="0" applyProtection="0"/>
    <xf numFmtId="0" fontId="13" fillId="22" borderId="0" applyNumberFormat="0" applyBorder="0" applyAlignment="0" applyProtection="0"/>
    <xf numFmtId="0" fontId="12" fillId="46" borderId="0" applyNumberFormat="0" applyBorder="0" applyAlignment="0" applyProtection="0"/>
    <xf numFmtId="0" fontId="13" fillId="26" borderId="0" applyNumberFormat="0" applyBorder="0" applyAlignment="0" applyProtection="0"/>
    <xf numFmtId="0" fontId="12" fillId="47" borderId="0" applyNumberFormat="0" applyBorder="0" applyAlignment="0" applyProtection="0"/>
    <xf numFmtId="0" fontId="13" fillId="30" borderId="0" applyNumberFormat="0" applyBorder="0" applyAlignment="0" applyProtection="0"/>
    <xf numFmtId="0" fontId="12" fillId="48" borderId="0" applyNumberFormat="0" applyBorder="0" applyAlignment="0" applyProtection="0"/>
    <xf numFmtId="0" fontId="13" fillId="34" borderId="0" applyNumberFormat="0" applyBorder="0" applyAlignment="0" applyProtection="0"/>
    <xf numFmtId="0" fontId="12" fillId="49" borderId="0" applyNumberFormat="0" applyBorder="0" applyAlignment="0" applyProtection="0"/>
    <xf numFmtId="0" fontId="13" fillId="11" borderId="0" applyNumberFormat="0" applyBorder="0" applyAlignment="0" applyProtection="0"/>
    <xf numFmtId="0" fontId="12" fillId="50" borderId="0" applyNumberFormat="0" applyBorder="0" applyAlignment="0" applyProtection="0"/>
    <xf numFmtId="0" fontId="13" fillId="15" borderId="0" applyNumberFormat="0" applyBorder="0" applyAlignment="0" applyProtection="0"/>
    <xf numFmtId="0" fontId="12" fillId="51" borderId="0" applyNumberFormat="0" applyBorder="0" applyAlignment="0" applyProtection="0"/>
    <xf numFmtId="0" fontId="13" fillId="19" borderId="0" applyNumberFormat="0" applyBorder="0" applyAlignment="0" applyProtection="0"/>
    <xf numFmtId="0" fontId="12" fillId="46" borderId="0" applyNumberFormat="0" applyBorder="0" applyAlignment="0" applyProtection="0"/>
    <xf numFmtId="0" fontId="13" fillId="23" borderId="0" applyNumberFormat="0" applyBorder="0" applyAlignment="0" applyProtection="0"/>
    <xf numFmtId="0" fontId="12" fillId="47" borderId="0" applyNumberFormat="0" applyBorder="0" applyAlignment="0" applyProtection="0"/>
    <xf numFmtId="0" fontId="13" fillId="27" borderId="0" applyNumberFormat="0" applyBorder="0" applyAlignment="0" applyProtection="0"/>
    <xf numFmtId="0" fontId="12" fillId="52" borderId="0" applyNumberFormat="0" applyBorder="0" applyAlignment="0" applyProtection="0"/>
    <xf numFmtId="0" fontId="13" fillId="31" borderId="0" applyNumberFormat="0" applyBorder="0" applyAlignment="0" applyProtection="0"/>
    <xf numFmtId="0" fontId="14" fillId="36" borderId="0" applyNumberFormat="0" applyBorder="0" applyAlignment="0" applyProtection="0"/>
    <xf numFmtId="0" fontId="15" fillId="53" borderId="37" applyNumberFormat="0" applyAlignment="0" applyProtection="0"/>
    <xf numFmtId="0" fontId="16" fillId="8" borderId="27" applyNumberFormat="0" applyAlignment="0" applyProtection="0"/>
    <xf numFmtId="0" fontId="15" fillId="53" borderId="37" applyNumberFormat="0" applyAlignment="0" applyProtection="0"/>
    <xf numFmtId="0" fontId="17" fillId="54" borderId="38" applyNumberFormat="0" applyAlignment="0" applyProtection="0"/>
    <xf numFmtId="0" fontId="17" fillId="54" borderId="38" applyNumberFormat="0" applyAlignment="0" applyProtection="0"/>
    <xf numFmtId="0" fontId="18" fillId="9" borderId="30" applyNumberFormat="0" applyAlignment="0" applyProtection="0"/>
    <xf numFmtId="164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39" applyNumberFormat="0" applyFill="0" applyAlignment="0" applyProtection="0"/>
    <xf numFmtId="0" fontId="21" fillId="0" borderId="29" applyNumberFormat="0" applyFill="0" applyAlignment="0" applyProtection="0"/>
    <xf numFmtId="0" fontId="22" fillId="37" borderId="0" applyNumberFormat="0" applyBorder="0" applyAlignment="0" applyProtection="0"/>
    <xf numFmtId="0" fontId="23" fillId="4" borderId="0" applyNumberFormat="0" applyBorder="0" applyAlignment="0" applyProtection="0"/>
    <xf numFmtId="0" fontId="22" fillId="37" borderId="0" applyNumberFormat="0" applyBorder="0" applyAlignment="0" applyProtection="0"/>
    <xf numFmtId="0" fontId="24" fillId="0" borderId="40" applyNumberFormat="0" applyFill="0" applyAlignment="0" applyProtection="0"/>
    <xf numFmtId="0" fontId="25" fillId="0" borderId="41" applyNumberFormat="0" applyFill="0" applyAlignment="0" applyProtection="0"/>
    <xf numFmtId="0" fontId="26" fillId="0" borderId="42" applyNumberFormat="0" applyFill="0" applyAlignment="0" applyProtection="0"/>
    <xf numFmtId="0" fontId="26" fillId="0" borderId="0" applyNumberFormat="0" applyFill="0" applyBorder="0" applyAlignment="0" applyProtection="0"/>
    <xf numFmtId="0" fontId="27" fillId="40" borderId="37" applyNumberFormat="0" applyAlignment="0" applyProtection="0"/>
    <xf numFmtId="0" fontId="27" fillId="40" borderId="37" applyNumberFormat="0" applyAlignment="0" applyProtection="0"/>
    <xf numFmtId="0" fontId="28" fillId="7" borderId="27" applyNumberFormat="0" applyAlignment="0" applyProtection="0"/>
    <xf numFmtId="0" fontId="24" fillId="0" borderId="40" applyNumberFormat="0" applyFill="0" applyAlignment="0" applyProtection="0"/>
    <xf numFmtId="0" fontId="29" fillId="0" borderId="24" applyNumberFormat="0" applyFill="0" applyAlignment="0" applyProtection="0"/>
    <xf numFmtId="0" fontId="25" fillId="0" borderId="41" applyNumberFormat="0" applyFill="0" applyAlignment="0" applyProtection="0"/>
    <xf numFmtId="0" fontId="30" fillId="0" borderId="25" applyNumberFormat="0" applyFill="0" applyAlignment="0" applyProtection="0"/>
    <xf numFmtId="0" fontId="26" fillId="0" borderId="42" applyNumberFormat="0" applyFill="0" applyAlignment="0" applyProtection="0"/>
    <xf numFmtId="0" fontId="31" fillId="0" borderId="26" applyNumberFormat="0" applyFill="0" applyAlignment="0" applyProtection="0"/>
    <xf numFmtId="0" fontId="2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0" fillId="0" borderId="39" applyNumberFormat="0" applyFill="0" applyAlignment="0" applyProtection="0"/>
    <xf numFmtId="0" fontId="32" fillId="55" borderId="0" applyNumberFormat="0" applyBorder="0" applyAlignment="0" applyProtection="0"/>
    <xf numFmtId="0" fontId="33" fillId="6" borderId="0" applyNumberFormat="0" applyBorder="0" applyAlignment="0" applyProtection="0"/>
    <xf numFmtId="0" fontId="32" fillId="55" borderId="0" applyNumberFormat="0" applyBorder="0" applyAlignment="0" applyProtection="0"/>
    <xf numFmtId="0" fontId="5" fillId="56" borderId="43" applyNumberFormat="0" applyFont="0" applyAlignment="0" applyProtection="0"/>
    <xf numFmtId="0" fontId="5" fillId="56" borderId="43" applyNumberFormat="0" applyFont="0" applyAlignment="0" applyProtection="0"/>
    <xf numFmtId="0" fontId="5" fillId="56" borderId="43" applyNumberFormat="0" applyFont="0" applyAlignment="0" applyProtection="0"/>
    <xf numFmtId="0" fontId="5" fillId="56" borderId="43" applyNumberFormat="0" applyFont="0" applyAlignment="0" applyProtection="0"/>
    <xf numFmtId="0" fontId="1" fillId="10" borderId="31" applyNumberFormat="0" applyFont="0" applyAlignment="0" applyProtection="0"/>
    <xf numFmtId="0" fontId="14" fillId="36" borderId="0" applyNumberFormat="0" applyBorder="0" applyAlignment="0" applyProtection="0"/>
    <xf numFmtId="0" fontId="34" fillId="5" borderId="0" applyNumberFormat="0" applyBorder="0" applyAlignment="0" applyProtection="0"/>
    <xf numFmtId="0" fontId="35" fillId="53" borderId="4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3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2" fillId="0" borderId="32" applyNumberFormat="0" applyFill="0" applyAlignment="0" applyProtection="0"/>
    <xf numFmtId="0" fontId="38" fillId="0" borderId="45" applyNumberFormat="0" applyFill="0" applyAlignment="0" applyProtection="0"/>
    <xf numFmtId="0" fontId="35" fillId="53" borderId="44" applyNumberFormat="0" applyAlignment="0" applyProtection="0"/>
    <xf numFmtId="0" fontId="39" fillId="8" borderId="28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266">
    <xf numFmtId="0" fontId="0" fillId="0" borderId="0" xfId="0"/>
    <xf numFmtId="0" fontId="7" fillId="0" borderId="0" xfId="2"/>
    <xf numFmtId="0" fontId="7" fillId="0" borderId="0" xfId="2" applyAlignment="1">
      <alignment horizontal="center" vertical="center"/>
    </xf>
    <xf numFmtId="0" fontId="7" fillId="0" borderId="0" xfId="2" applyAlignment="1">
      <alignment wrapText="1"/>
    </xf>
    <xf numFmtId="0" fontId="6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43" fillId="0" borderId="0" xfId="0" applyFont="1"/>
    <xf numFmtId="0" fontId="44" fillId="0" borderId="0" xfId="0" applyFont="1" applyAlignment="1">
      <alignment wrapText="1"/>
    </xf>
    <xf numFmtId="0" fontId="44" fillId="0" borderId="0" xfId="0" applyFont="1"/>
    <xf numFmtId="44" fontId="44" fillId="0" borderId="0" xfId="0" applyNumberFormat="1" applyFont="1"/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7" fillId="59" borderId="0" xfId="2" applyFill="1"/>
    <xf numFmtId="9" fontId="10" fillId="61" borderId="35" xfId="4" applyFont="1" applyFill="1" applyBorder="1" applyAlignment="1" applyProtection="1">
      <alignment horizontal="center" vertical="center" wrapText="1"/>
      <protection locked="0"/>
    </xf>
    <xf numFmtId="9" fontId="10" fillId="61" borderId="21" xfId="4" applyFont="1" applyFill="1" applyBorder="1" applyAlignment="1" applyProtection="1">
      <alignment horizontal="center" vertical="center" wrapText="1"/>
      <protection locked="0"/>
    </xf>
    <xf numFmtId="0" fontId="44" fillId="59" borderId="0" xfId="0" applyFont="1" applyFill="1"/>
    <xf numFmtId="44" fontId="59" fillId="61" borderId="5" xfId="0" applyNumberFormat="1" applyFont="1" applyFill="1" applyBorder="1" applyProtection="1">
      <protection locked="0"/>
    </xf>
    <xf numFmtId="44" fontId="59" fillId="61" borderId="7" xfId="0" applyNumberFormat="1" applyFont="1" applyFill="1" applyBorder="1" applyProtection="1">
      <protection locked="0"/>
    </xf>
    <xf numFmtId="44" fontId="59" fillId="61" borderId="23" xfId="0" applyNumberFormat="1" applyFont="1" applyFill="1" applyBorder="1" applyProtection="1">
      <protection locked="0"/>
    </xf>
    <xf numFmtId="0" fontId="7" fillId="57" borderId="0" xfId="2" applyFill="1"/>
    <xf numFmtId="0" fontId="62" fillId="59" borderId="0" xfId="0" applyFont="1" applyFill="1" applyAlignment="1">
      <alignment vertical="center"/>
    </xf>
    <xf numFmtId="0" fontId="51" fillId="59" borderId="0" xfId="2" applyFont="1" applyFill="1"/>
    <xf numFmtId="0" fontId="7" fillId="59" borderId="0" xfId="2" applyFill="1" applyAlignment="1">
      <alignment horizontal="center" vertical="center"/>
    </xf>
    <xf numFmtId="0" fontId="6" fillId="59" borderId="0" xfId="2" applyFont="1" applyFill="1" applyAlignment="1">
      <alignment horizontal="center"/>
    </xf>
    <xf numFmtId="14" fontId="51" fillId="59" borderId="0" xfId="2" applyNumberFormat="1" applyFont="1" applyFill="1" applyAlignment="1">
      <alignment horizontal="left"/>
    </xf>
    <xf numFmtId="0" fontId="5" fillId="59" borderId="0" xfId="2" applyFont="1" applyFill="1" applyAlignment="1">
      <alignment horizontal="left" vertical="center"/>
    </xf>
    <xf numFmtId="0" fontId="7" fillId="59" borderId="0" xfId="2" applyFill="1" applyAlignment="1">
      <alignment wrapText="1"/>
    </xf>
    <xf numFmtId="44" fontId="44" fillId="59" borderId="0" xfId="0" applyNumberFormat="1" applyFont="1" applyFill="1" applyAlignment="1">
      <alignment horizontal="left" vertical="center"/>
    </xf>
    <xf numFmtId="0" fontId="4" fillId="59" borderId="0" xfId="0" applyFont="1" applyFill="1"/>
    <xf numFmtId="44" fontId="44" fillId="59" borderId="0" xfId="0" applyNumberFormat="1" applyFont="1" applyFill="1"/>
    <xf numFmtId="44" fontId="59" fillId="0" borderId="7" xfId="0" applyNumberFormat="1" applyFont="1" applyBorder="1"/>
    <xf numFmtId="0" fontId="59" fillId="60" borderId="5" xfId="0" applyFont="1" applyFill="1" applyBorder="1" applyAlignment="1">
      <alignment wrapText="1"/>
    </xf>
    <xf numFmtId="0" fontId="57" fillId="3" borderId="6" xfId="0" applyFont="1" applyFill="1" applyBorder="1" applyAlignment="1">
      <alignment wrapText="1"/>
    </xf>
    <xf numFmtId="44" fontId="57" fillId="60" borderId="5" xfId="0" applyNumberFormat="1" applyFont="1" applyFill="1" applyBorder="1"/>
    <xf numFmtId="44" fontId="59" fillId="60" borderId="14" xfId="0" applyNumberFormat="1" applyFont="1" applyFill="1" applyBorder="1"/>
    <xf numFmtId="44" fontId="59" fillId="60" borderId="7" xfId="0" applyNumberFormat="1" applyFont="1" applyFill="1" applyBorder="1"/>
    <xf numFmtId="44" fontId="59" fillId="0" borderId="23" xfId="0" applyNumberFormat="1" applyFont="1" applyBorder="1"/>
    <xf numFmtId="44" fontId="57" fillId="64" borderId="54" xfId="0" applyNumberFormat="1" applyFont="1" applyFill="1" applyBorder="1" applyAlignment="1">
      <alignment horizontal="center" vertical="center"/>
    </xf>
    <xf numFmtId="44" fontId="57" fillId="0" borderId="52" xfId="0" applyNumberFormat="1" applyFont="1" applyBorder="1" applyAlignment="1">
      <alignment horizontal="center" vertical="center"/>
    </xf>
    <xf numFmtId="44" fontId="63" fillId="2" borderId="9" xfId="0" applyNumberFormat="1" applyFont="1" applyFill="1" applyBorder="1" applyAlignment="1">
      <alignment horizontal="left" vertical="center"/>
    </xf>
    <xf numFmtId="44" fontId="43" fillId="0" borderId="0" xfId="0" applyNumberFormat="1" applyFont="1" applyAlignment="1">
      <alignment horizontal="left" wrapText="1"/>
    </xf>
    <xf numFmtId="44" fontId="43" fillId="0" borderId="0" xfId="0" applyNumberFormat="1" applyFont="1"/>
    <xf numFmtId="0" fontId="46" fillId="0" borderId="0" xfId="0" applyFont="1" applyAlignment="1">
      <alignment wrapText="1"/>
    </xf>
    <xf numFmtId="44" fontId="47" fillId="0" borderId="0" xfId="0" applyNumberFormat="1" applyFont="1" applyAlignment="1">
      <alignment horizontal="center" wrapText="1"/>
    </xf>
    <xf numFmtId="44" fontId="48" fillId="0" borderId="0" xfId="0" applyNumberFormat="1" applyFont="1" applyAlignment="1">
      <alignment horizontal="center" wrapText="1"/>
    </xf>
    <xf numFmtId="44" fontId="48" fillId="0" borderId="0" xfId="0" applyNumberFormat="1" applyFont="1"/>
    <xf numFmtId="0" fontId="44" fillId="0" borderId="49" xfId="0" applyFont="1" applyBorder="1"/>
    <xf numFmtId="44" fontId="51" fillId="59" borderId="5" xfId="0" applyNumberFormat="1" applyFont="1" applyFill="1" applyBorder="1"/>
    <xf numFmtId="44" fontId="51" fillId="59" borderId="14" xfId="0" applyNumberFormat="1" applyFont="1" applyFill="1" applyBorder="1"/>
    <xf numFmtId="44" fontId="51" fillId="59" borderId="50" xfId="0" applyNumberFormat="1" applyFont="1" applyFill="1" applyBorder="1"/>
    <xf numFmtId="44" fontId="59" fillId="0" borderId="50" xfId="0" applyNumberFormat="1" applyFont="1" applyBorder="1"/>
    <xf numFmtId="44" fontId="59" fillId="0" borderId="50" xfId="0" applyNumberFormat="1" applyFont="1" applyBorder="1" applyAlignment="1">
      <alignment vertical="center"/>
    </xf>
    <xf numFmtId="0" fontId="51" fillId="59" borderId="0" xfId="2" applyFont="1" applyFill="1" applyAlignment="1">
      <alignment horizontal="left"/>
    </xf>
    <xf numFmtId="44" fontId="57" fillId="59" borderId="0" xfId="0" applyNumberFormat="1" applyFont="1" applyFill="1" applyAlignment="1">
      <alignment vertical="center" wrapText="1"/>
    </xf>
    <xf numFmtId="0" fontId="50" fillId="59" borderId="2" xfId="1" applyFont="1" applyFill="1" applyBorder="1" applyAlignment="1">
      <alignment horizontal="center" vertical="center" wrapText="1"/>
    </xf>
    <xf numFmtId="0" fontId="10" fillId="59" borderId="3" xfId="1" applyFont="1" applyFill="1" applyBorder="1" applyAlignment="1">
      <alignment horizontal="center" vertical="center" wrapText="1"/>
    </xf>
    <xf numFmtId="0" fontId="53" fillId="58" borderId="55" xfId="1" applyFont="1" applyFill="1" applyBorder="1" applyAlignment="1">
      <alignment horizontal="center" vertical="center" wrapText="1"/>
    </xf>
    <xf numFmtId="0" fontId="58" fillId="58" borderId="55" xfId="1" applyFont="1" applyFill="1" applyBorder="1" applyAlignment="1">
      <alignment horizontal="left" vertical="center" wrapText="1"/>
    </xf>
    <xf numFmtId="0" fontId="5" fillId="58" borderId="12" xfId="2" applyFont="1" applyFill="1" applyBorder="1" applyAlignment="1">
      <alignment horizontal="center" vertical="center"/>
    </xf>
    <xf numFmtId="0" fontId="58" fillId="58" borderId="13" xfId="2" applyFont="1" applyFill="1" applyBorder="1" applyAlignment="1">
      <alignment horizontal="left" vertical="center"/>
    </xf>
    <xf numFmtId="0" fontId="58" fillId="58" borderId="2" xfId="2" applyFont="1" applyFill="1" applyBorder="1" applyAlignment="1">
      <alignment vertical="top" wrapText="1"/>
    </xf>
    <xf numFmtId="0" fontId="53" fillId="58" borderId="2" xfId="2" applyFont="1" applyFill="1" applyBorder="1" applyAlignment="1">
      <alignment horizontal="center" vertical="top"/>
    </xf>
    <xf numFmtId="0" fontId="53" fillId="58" borderId="3" xfId="2" applyFont="1" applyFill="1" applyBorder="1" applyAlignment="1">
      <alignment horizontal="center" vertical="top"/>
    </xf>
    <xf numFmtId="0" fontId="52" fillId="59" borderId="6" xfId="1" applyFont="1" applyFill="1" applyBorder="1" applyAlignment="1">
      <alignment horizontal="center" vertical="center" wrapText="1"/>
    </xf>
    <xf numFmtId="0" fontId="57" fillId="3" borderId="36" xfId="1" applyFont="1" applyFill="1" applyBorder="1" applyAlignment="1">
      <alignment horizontal="center" vertical="center" wrapText="1"/>
    </xf>
    <xf numFmtId="0" fontId="65" fillId="62" borderId="5" xfId="0" applyFont="1" applyFill="1" applyBorder="1"/>
    <xf numFmtId="0" fontId="5" fillId="2" borderId="14" xfId="2" applyFont="1" applyFill="1" applyBorder="1" applyAlignment="1">
      <alignment wrapText="1"/>
    </xf>
    <xf numFmtId="164" fontId="10" fillId="63" borderId="57" xfId="3" applyFont="1" applyFill="1" applyBorder="1" applyAlignment="1" applyProtection="1">
      <alignment horizontal="center" vertical="center" wrapText="1"/>
    </xf>
    <xf numFmtId="9" fontId="10" fillId="63" borderId="58" xfId="4" applyFont="1" applyFill="1" applyBorder="1" applyAlignment="1" applyProtection="1">
      <alignment horizontal="center" vertical="center" wrapText="1"/>
    </xf>
    <xf numFmtId="164" fontId="10" fillId="63" borderId="58" xfId="3" applyFont="1" applyFill="1" applyBorder="1" applyAlignment="1" applyProtection="1">
      <alignment horizontal="center" vertical="center" wrapText="1"/>
    </xf>
    <xf numFmtId="164" fontId="10" fillId="63" borderId="62" xfId="3" applyFont="1" applyFill="1" applyBorder="1" applyAlignment="1" applyProtection="1">
      <alignment horizontal="center" vertical="center" wrapText="1"/>
    </xf>
    <xf numFmtId="0" fontId="57" fillId="3" borderId="20" xfId="1" applyFont="1" applyFill="1" applyBorder="1" applyAlignment="1">
      <alignment horizontal="center" vertical="center" wrapText="1"/>
    </xf>
    <xf numFmtId="164" fontId="10" fillId="63" borderId="6" xfId="3" applyFont="1" applyFill="1" applyBorder="1" applyAlignment="1" applyProtection="1">
      <alignment horizontal="center" vertical="center" wrapText="1"/>
    </xf>
    <xf numFmtId="9" fontId="10" fillId="63" borderId="5" xfId="4" applyFont="1" applyFill="1" applyBorder="1" applyAlignment="1" applyProtection="1">
      <alignment horizontal="center" vertical="center" wrapText="1"/>
    </xf>
    <xf numFmtId="164" fontId="10" fillId="63" borderId="5" xfId="3" applyFont="1" applyFill="1" applyBorder="1" applyAlignment="1" applyProtection="1">
      <alignment horizontal="center" vertical="center" wrapText="1"/>
    </xf>
    <xf numFmtId="164" fontId="10" fillId="63" borderId="7" xfId="3" applyFont="1" applyFill="1" applyBorder="1" applyAlignment="1" applyProtection="1">
      <alignment horizontal="center" vertical="center" wrapText="1"/>
    </xf>
    <xf numFmtId="0" fontId="66" fillId="57" borderId="5" xfId="0" applyFont="1" applyFill="1" applyBorder="1" applyAlignment="1">
      <alignment horizontal="left" wrapText="1"/>
    </xf>
    <xf numFmtId="164" fontId="10" fillId="0" borderId="35" xfId="3" applyFont="1" applyBorder="1" applyAlignment="1" applyProtection="1">
      <alignment horizontal="center" vertical="center" wrapText="1"/>
    </xf>
    <xf numFmtId="164" fontId="10" fillId="0" borderId="56" xfId="3" applyFont="1" applyBorder="1" applyAlignment="1" applyProtection="1">
      <alignment horizontal="center" vertical="center" wrapText="1"/>
    </xf>
    <xf numFmtId="0" fontId="58" fillId="3" borderId="20" xfId="1" applyFont="1" applyFill="1" applyBorder="1" applyAlignment="1">
      <alignment horizontal="center" vertical="center" wrapText="1"/>
    </xf>
    <xf numFmtId="0" fontId="65" fillId="0" borderId="5" xfId="0" applyFont="1" applyBorder="1" applyAlignment="1">
      <alignment vertical="center"/>
    </xf>
    <xf numFmtId="164" fontId="10" fillId="0" borderId="21" xfId="3" applyFont="1" applyBorder="1" applyAlignment="1" applyProtection="1">
      <alignment horizontal="center" vertical="center" wrapText="1"/>
    </xf>
    <xf numFmtId="164" fontId="10" fillId="0" borderId="23" xfId="3" applyFont="1" applyBorder="1" applyAlignment="1" applyProtection="1">
      <alignment horizontal="center" vertical="center" wrapText="1"/>
    </xf>
    <xf numFmtId="0" fontId="65" fillId="0" borderId="5" xfId="0" applyFont="1" applyBorder="1"/>
    <xf numFmtId="0" fontId="68" fillId="0" borderId="5" xfId="0" applyFont="1" applyBorder="1" applyAlignment="1">
      <alignment vertical="center"/>
    </xf>
    <xf numFmtId="0" fontId="51" fillId="58" borderId="12" xfId="1" applyFont="1" applyFill="1" applyBorder="1" applyAlignment="1">
      <alignment horizontal="center" vertical="center" wrapText="1"/>
    </xf>
    <xf numFmtId="0" fontId="51" fillId="58" borderId="13" xfId="1" applyFont="1" applyFill="1" applyBorder="1" applyAlignment="1">
      <alignment horizontal="center" vertical="center" wrapText="1"/>
    </xf>
    <xf numFmtId="0" fontId="58" fillId="58" borderId="22" xfId="1" applyFont="1" applyFill="1" applyBorder="1" applyAlignment="1">
      <alignment horizontal="left" vertical="center" wrapText="1"/>
    </xf>
    <xf numFmtId="0" fontId="58" fillId="58" borderId="55" xfId="1" applyFont="1" applyFill="1" applyBorder="1" applyAlignment="1">
      <alignment horizontal="center" vertical="center" wrapText="1"/>
    </xf>
    <xf numFmtId="0" fontId="54" fillId="59" borderId="6" xfId="2" applyFont="1" applyFill="1" applyBorder="1" applyAlignment="1">
      <alignment horizontal="center" vertical="center"/>
    </xf>
    <xf numFmtId="0" fontId="57" fillId="3" borderId="34" xfId="1" applyFont="1" applyFill="1" applyBorder="1" applyAlignment="1">
      <alignment horizontal="center" vertical="center" wrapText="1"/>
    </xf>
    <xf numFmtId="0" fontId="65" fillId="62" borderId="20" xfId="0" applyFont="1" applyFill="1" applyBorder="1" applyAlignment="1">
      <alignment horizontal="left" vertical="center" wrapText="1"/>
    </xf>
    <xf numFmtId="0" fontId="60" fillId="2" borderId="5" xfId="110" applyFont="1" applyFill="1" applyBorder="1" applyAlignment="1">
      <alignment vertical="top" wrapText="1"/>
    </xf>
    <xf numFmtId="164" fontId="10" fillId="63" borderId="8" xfId="3" applyFont="1" applyFill="1" applyBorder="1" applyAlignment="1" applyProtection="1">
      <alignment horizontal="center" vertical="center" wrapText="1"/>
    </xf>
    <xf numFmtId="9" fontId="10" fillId="63" borderId="8" xfId="4" applyFont="1" applyFill="1" applyBorder="1" applyAlignment="1" applyProtection="1">
      <alignment horizontal="center" vertical="center" wrapText="1"/>
    </xf>
    <xf numFmtId="0" fontId="65" fillId="2" borderId="55" xfId="0" applyFont="1" applyFill="1" applyBorder="1" applyAlignment="1">
      <alignment horizontal="left" vertical="center" wrapText="1"/>
    </xf>
    <xf numFmtId="0" fontId="60" fillId="2" borderId="16" xfId="110" applyFont="1" applyFill="1" applyBorder="1" applyAlignment="1">
      <alignment vertical="top" wrapText="1"/>
    </xf>
    <xf numFmtId="0" fontId="65" fillId="62" borderId="51" xfId="0" applyFont="1" applyFill="1" applyBorder="1" applyAlignment="1">
      <alignment horizontal="left" vertical="center" wrapText="1"/>
    </xf>
    <xf numFmtId="0" fontId="65" fillId="62" borderId="16" xfId="0" applyFont="1" applyFill="1" applyBorder="1" applyAlignment="1">
      <alignment horizontal="left" vertical="center" wrapText="1"/>
    </xf>
    <xf numFmtId="164" fontId="10" fillId="63" borderId="21" xfId="3" applyFont="1" applyFill="1" applyBorder="1" applyAlignment="1" applyProtection="1">
      <alignment horizontal="center" vertical="center" wrapText="1"/>
    </xf>
    <xf numFmtId="9" fontId="10" fillId="63" borderId="21" xfId="4" applyFont="1" applyFill="1" applyBorder="1" applyAlignment="1" applyProtection="1">
      <alignment horizontal="center" vertical="center" wrapText="1"/>
    </xf>
    <xf numFmtId="0" fontId="65" fillId="57" borderId="5" xfId="0" applyFont="1" applyFill="1" applyBorder="1" applyAlignment="1">
      <alignment horizontal="left" vertical="center" wrapText="1"/>
    </xf>
    <xf numFmtId="0" fontId="5" fillId="0" borderId="0" xfId="2" applyFont="1"/>
    <xf numFmtId="0" fontId="70" fillId="59" borderId="6" xfId="2" applyFont="1" applyFill="1" applyBorder="1" applyAlignment="1">
      <alignment horizontal="center" vertical="center"/>
    </xf>
    <xf numFmtId="0" fontId="57" fillId="2" borderId="34" xfId="1" applyFont="1" applyFill="1" applyBorder="1" applyAlignment="1">
      <alignment horizontal="center" vertical="center" wrapText="1"/>
    </xf>
    <xf numFmtId="0" fontId="64" fillId="2" borderId="5" xfId="0" applyFont="1" applyFill="1" applyBorder="1" applyAlignment="1">
      <alignment horizontal="left" vertical="center" wrapText="1"/>
    </xf>
    <xf numFmtId="0" fontId="66" fillId="2" borderId="5" xfId="0" applyFont="1" applyFill="1" applyBorder="1" applyAlignment="1">
      <alignment horizontal="left" vertical="center"/>
    </xf>
    <xf numFmtId="0" fontId="64" fillId="57" borderId="5" xfId="0" applyFont="1" applyFill="1" applyBorder="1" applyAlignment="1">
      <alignment horizontal="left" vertical="center" wrapText="1"/>
    </xf>
    <xf numFmtId="0" fontId="54" fillId="59" borderId="63" xfId="2" applyFont="1" applyFill="1" applyBorder="1" applyAlignment="1">
      <alignment horizontal="center" vertical="center"/>
    </xf>
    <xf numFmtId="0" fontId="64" fillId="57" borderId="21" xfId="0" applyFont="1" applyFill="1" applyBorder="1" applyAlignment="1">
      <alignment horizontal="left" vertical="center" wrapText="1"/>
    </xf>
    <xf numFmtId="0" fontId="58" fillId="58" borderId="12" xfId="1" applyFont="1" applyFill="1" applyBorder="1" applyAlignment="1">
      <alignment horizontal="left" vertical="center" wrapText="1"/>
    </xf>
    <xf numFmtId="0" fontId="58" fillId="58" borderId="13" xfId="1" applyFont="1" applyFill="1" applyBorder="1" applyAlignment="1">
      <alignment horizontal="left" vertical="center" wrapText="1"/>
    </xf>
    <xf numFmtId="0" fontId="58" fillId="58" borderId="22" xfId="1" applyFont="1" applyFill="1" applyBorder="1" applyAlignment="1">
      <alignment horizontal="center" vertical="center" wrapText="1"/>
    </xf>
    <xf numFmtId="0" fontId="54" fillId="59" borderId="64" xfId="2" applyFont="1" applyFill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65" fillId="57" borderId="14" xfId="0" applyFont="1" applyFill="1" applyBorder="1" applyAlignment="1">
      <alignment horizontal="left" vertical="center" wrapText="1"/>
    </xf>
    <xf numFmtId="0" fontId="55" fillId="0" borderId="0" xfId="1" applyFont="1" applyAlignment="1">
      <alignment horizontal="center" vertical="center" wrapText="1"/>
    </xf>
    <xf numFmtId="0" fontId="5" fillId="0" borderId="0" xfId="1" applyAlignment="1">
      <alignment horizontal="left" vertical="center" wrapText="1"/>
    </xf>
    <xf numFmtId="0" fontId="56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0" fontId="58" fillId="61" borderId="0" xfId="1" applyFont="1" applyFill="1" applyAlignment="1">
      <alignment horizontal="left" vertical="center" wrapText="1"/>
    </xf>
    <xf numFmtId="0" fontId="53" fillId="0" borderId="0" xfId="1" applyFont="1" applyAlignment="1">
      <alignment horizontal="center" vertical="center" wrapText="1"/>
    </xf>
    <xf numFmtId="164" fontId="53" fillId="0" borderId="0" xfId="3" applyFont="1" applyFill="1" applyBorder="1" applyAlignment="1" applyProtection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164" fontId="10" fillId="63" borderId="63" xfId="3" applyFont="1" applyFill="1" applyBorder="1" applyAlignment="1" applyProtection="1">
      <alignment horizontal="center" vertical="center" wrapText="1"/>
    </xf>
    <xf numFmtId="9" fontId="10" fillId="61" borderId="5" xfId="4" applyFont="1" applyFill="1" applyBorder="1" applyAlignment="1" applyProtection="1">
      <alignment horizontal="center" vertical="center" wrapText="1"/>
      <protection locked="0"/>
    </xf>
    <xf numFmtId="164" fontId="10" fillId="0" borderId="5" xfId="3" applyFont="1" applyBorder="1" applyAlignment="1" applyProtection="1">
      <alignment horizontal="center" vertical="center" wrapText="1"/>
    </xf>
    <xf numFmtId="0" fontId="5" fillId="57" borderId="20" xfId="110" applyFill="1" applyBorder="1" applyAlignment="1">
      <alignment horizontal="left" vertical="top" wrapText="1"/>
    </xf>
    <xf numFmtId="0" fontId="5" fillId="0" borderId="20" xfId="110" applyBorder="1" applyAlignment="1">
      <alignment horizontal="left" vertical="top" wrapText="1"/>
    </xf>
    <xf numFmtId="0" fontId="60" fillId="0" borderId="16" xfId="110" applyFont="1" applyBorder="1" applyAlignment="1">
      <alignment vertical="top" wrapText="1"/>
    </xf>
    <xf numFmtId="0" fontId="61" fillId="2" borderId="11" xfId="1" applyFont="1" applyFill="1" applyBorder="1" applyAlignment="1">
      <alignment horizontal="center" vertical="center" wrapText="1"/>
    </xf>
    <xf numFmtId="164" fontId="53" fillId="2" borderId="11" xfId="3" applyFont="1" applyFill="1" applyBorder="1" applyAlignment="1" applyProtection="1">
      <alignment horizontal="center" vertical="center" wrapText="1"/>
    </xf>
    <xf numFmtId="164" fontId="10" fillId="63" borderId="23" xfId="3" applyFont="1" applyFill="1" applyBorder="1" applyAlignment="1" applyProtection="1">
      <alignment horizontal="center" vertical="center" wrapText="1"/>
    </xf>
    <xf numFmtId="164" fontId="10" fillId="0" borderId="7" xfId="3" applyFont="1" applyBorder="1" applyAlignment="1" applyProtection="1">
      <alignment horizontal="center" vertical="center" wrapText="1"/>
    </xf>
    <xf numFmtId="0" fontId="59" fillId="57" borderId="0" xfId="0" applyFont="1" applyFill="1"/>
    <xf numFmtId="0" fontId="54" fillId="59" borderId="46" xfId="2" applyFont="1" applyFill="1" applyBorder="1" applyAlignment="1">
      <alignment horizontal="center" vertical="center"/>
    </xf>
    <xf numFmtId="0" fontId="71" fillId="0" borderId="10" xfId="0" applyFont="1" applyBorder="1" applyAlignment="1">
      <alignment horizontal="center" vertical="center"/>
    </xf>
    <xf numFmtId="0" fontId="65" fillId="57" borderId="65" xfId="0" applyFont="1" applyFill="1" applyBorder="1" applyAlignment="1">
      <alignment horizontal="left" vertical="center" wrapText="1"/>
    </xf>
    <xf numFmtId="9" fontId="10" fillId="61" borderId="10" xfId="4" applyFont="1" applyFill="1" applyBorder="1" applyAlignment="1" applyProtection="1">
      <alignment horizontal="center" vertical="center" wrapText="1"/>
      <protection locked="0"/>
    </xf>
    <xf numFmtId="164" fontId="10" fillId="0" borderId="10" xfId="3" applyFont="1" applyBorder="1" applyAlignment="1" applyProtection="1">
      <alignment horizontal="center" vertical="center" wrapText="1"/>
    </xf>
    <xf numFmtId="164" fontId="10" fillId="0" borderId="9" xfId="3" applyFont="1" applyBorder="1" applyAlignment="1" applyProtection="1">
      <alignment horizontal="center" vertical="center" wrapText="1"/>
    </xf>
    <xf numFmtId="0" fontId="53" fillId="58" borderId="11" xfId="1" applyFont="1" applyFill="1" applyBorder="1" applyAlignment="1">
      <alignment horizontal="center" vertical="center" wrapText="1"/>
    </xf>
    <xf numFmtId="0" fontId="53" fillId="58" borderId="66" xfId="1" applyFont="1" applyFill="1" applyBorder="1" applyAlignment="1">
      <alignment horizontal="center" vertical="center" wrapText="1"/>
    </xf>
    <xf numFmtId="0" fontId="65" fillId="57" borderId="14" xfId="0" applyFont="1" applyFill="1" applyBorder="1" applyAlignment="1">
      <alignment horizontal="left" vertical="center"/>
    </xf>
    <xf numFmtId="0" fontId="59" fillId="3" borderId="67" xfId="2" applyFont="1" applyFill="1" applyBorder="1" applyAlignment="1">
      <alignment horizontal="left" vertical="top" wrapText="1"/>
    </xf>
    <xf numFmtId="0" fontId="5" fillId="0" borderId="68" xfId="110" applyBorder="1" applyAlignment="1">
      <alignment horizontal="left" vertical="top" wrapText="1"/>
    </xf>
    <xf numFmtId="0" fontId="5" fillId="0" borderId="69" xfId="110" applyBorder="1" applyAlignment="1">
      <alignment horizontal="left" vertical="top" wrapText="1"/>
    </xf>
    <xf numFmtId="164" fontId="10" fillId="61" borderId="57" xfId="3" applyFont="1" applyFill="1" applyBorder="1" applyAlignment="1" applyProtection="1">
      <alignment horizontal="center" vertical="center" wrapText="1"/>
      <protection locked="0"/>
    </xf>
    <xf numFmtId="9" fontId="10" fillId="61" borderId="58" xfId="4" applyFont="1" applyFill="1" applyBorder="1" applyAlignment="1" applyProtection="1">
      <alignment horizontal="center" vertical="center" wrapText="1"/>
      <protection locked="0"/>
    </xf>
    <xf numFmtId="164" fontId="10" fillId="0" borderId="58" xfId="3" applyFont="1" applyBorder="1" applyAlignment="1" applyProtection="1">
      <alignment horizontal="center" vertical="center" wrapText="1"/>
    </xf>
    <xf numFmtId="164" fontId="10" fillId="0" borderId="62" xfId="3" applyFont="1" applyBorder="1" applyAlignment="1" applyProtection="1">
      <alignment horizontal="center" vertical="center" wrapText="1"/>
    </xf>
    <xf numFmtId="164" fontId="10" fillId="61" borderId="6" xfId="3" applyFont="1" applyFill="1" applyBorder="1" applyAlignment="1" applyProtection="1">
      <alignment horizontal="center" vertical="center" wrapText="1"/>
      <protection locked="0"/>
    </xf>
    <xf numFmtId="164" fontId="10" fillId="61" borderId="63" xfId="3" applyFont="1" applyFill="1" applyBorder="1" applyAlignment="1" applyProtection="1">
      <alignment horizontal="center" vertical="center" wrapText="1"/>
      <protection locked="0"/>
    </xf>
    <xf numFmtId="164" fontId="10" fillId="61" borderId="46" xfId="3" applyFont="1" applyFill="1" applyBorder="1" applyAlignment="1" applyProtection="1">
      <alignment horizontal="center" vertical="center" wrapText="1"/>
      <protection locked="0"/>
    </xf>
    <xf numFmtId="0" fontId="5" fillId="0" borderId="14" xfId="110" applyBorder="1" applyAlignment="1">
      <alignment vertical="top" wrapText="1"/>
    </xf>
    <xf numFmtId="0" fontId="65" fillId="3" borderId="14" xfId="0" applyFont="1" applyFill="1" applyBorder="1" applyAlignment="1">
      <alignment horizontal="left" vertical="center" wrapText="1"/>
    </xf>
    <xf numFmtId="0" fontId="59" fillId="3" borderId="68" xfId="110" applyFont="1" applyFill="1" applyBorder="1" applyAlignment="1">
      <alignment horizontal="left" vertical="top" wrapText="1"/>
    </xf>
    <xf numFmtId="0" fontId="60" fillId="0" borderId="14" xfId="110" applyFont="1" applyBorder="1" applyAlignment="1">
      <alignment vertical="top" wrapText="1"/>
    </xf>
    <xf numFmtId="164" fontId="10" fillId="61" borderId="70" xfId="3" applyFont="1" applyFill="1" applyBorder="1" applyAlignment="1" applyProtection="1">
      <alignment horizontal="center" vertical="center" wrapText="1"/>
      <protection locked="0"/>
    </xf>
    <xf numFmtId="9" fontId="10" fillId="61" borderId="71" xfId="4" applyFont="1" applyFill="1" applyBorder="1" applyAlignment="1" applyProtection="1">
      <alignment horizontal="center" vertical="center" wrapText="1"/>
      <protection locked="0"/>
    </xf>
    <xf numFmtId="164" fontId="10" fillId="0" borderId="71" xfId="3" applyFont="1" applyBorder="1" applyAlignment="1" applyProtection="1">
      <alignment horizontal="center" vertical="center" wrapText="1"/>
    </xf>
    <xf numFmtId="164" fontId="10" fillId="0" borderId="72" xfId="3" applyFont="1" applyBorder="1" applyAlignment="1" applyProtection="1">
      <alignment horizontal="center" vertical="center" wrapText="1"/>
    </xf>
    <xf numFmtId="164" fontId="10" fillId="61" borderId="73" xfId="3" applyFont="1" applyFill="1" applyBorder="1" applyAlignment="1" applyProtection="1">
      <alignment horizontal="center" vertical="center" wrapText="1"/>
      <protection locked="0"/>
    </xf>
    <xf numFmtId="0" fontId="64" fillId="57" borderId="14" xfId="0" applyFont="1" applyFill="1" applyBorder="1" applyAlignment="1">
      <alignment horizontal="left" vertical="center" wrapText="1"/>
    </xf>
    <xf numFmtId="0" fontId="59" fillId="57" borderId="68" xfId="110" applyFont="1" applyFill="1" applyBorder="1" applyAlignment="1">
      <alignment horizontal="left" vertical="top" wrapText="1"/>
    </xf>
    <xf numFmtId="164" fontId="69" fillId="63" borderId="35" xfId="3" applyFont="1" applyFill="1" applyBorder="1" applyAlignment="1" applyProtection="1">
      <alignment horizontal="center" vertical="center" wrapText="1"/>
    </xf>
    <xf numFmtId="9" fontId="69" fillId="63" borderId="35" xfId="4" applyFont="1" applyFill="1" applyBorder="1" applyAlignment="1" applyProtection="1">
      <alignment horizontal="center" vertical="center" wrapText="1"/>
    </xf>
    <xf numFmtId="164" fontId="69" fillId="63" borderId="21" xfId="3" applyFont="1" applyFill="1" applyBorder="1" applyAlignment="1" applyProtection="1">
      <alignment horizontal="center" vertical="center" wrapText="1"/>
    </xf>
    <xf numFmtId="164" fontId="69" fillId="63" borderId="23" xfId="3" applyFont="1" applyFill="1" applyBorder="1" applyAlignment="1" applyProtection="1">
      <alignment horizontal="center" vertical="center" wrapText="1"/>
    </xf>
    <xf numFmtId="0" fontId="59" fillId="57" borderId="14" xfId="110" applyFont="1" applyFill="1" applyBorder="1" applyAlignment="1">
      <alignment horizontal="left" vertical="top" wrapText="1"/>
    </xf>
    <xf numFmtId="0" fontId="59" fillId="57" borderId="65" xfId="110" applyFont="1" applyFill="1" applyBorder="1" applyAlignment="1">
      <alignment horizontal="left" vertical="top" wrapText="1"/>
    </xf>
    <xf numFmtId="0" fontId="43" fillId="2" borderId="55" xfId="0" applyFont="1" applyFill="1" applyBorder="1" applyAlignment="1">
      <alignment horizontal="left" wrapText="1"/>
    </xf>
    <xf numFmtId="44" fontId="59" fillId="61" borderId="8" xfId="0" applyNumberFormat="1" applyFont="1" applyFill="1" applyBorder="1" applyProtection="1">
      <protection locked="0"/>
    </xf>
    <xf numFmtId="44" fontId="59" fillId="61" borderId="52" xfId="0" applyNumberFormat="1" applyFont="1" applyFill="1" applyBorder="1" applyProtection="1">
      <protection locked="0"/>
    </xf>
    <xf numFmtId="44" fontId="59" fillId="0" borderId="52" xfId="0" applyNumberFormat="1" applyFont="1" applyBorder="1"/>
    <xf numFmtId="1" fontId="51" fillId="59" borderId="74" xfId="0" applyNumberFormat="1" applyFont="1" applyFill="1" applyBorder="1" applyAlignment="1">
      <alignment horizontal="center" vertical="center"/>
    </xf>
    <xf numFmtId="44" fontId="51" fillId="59" borderId="54" xfId="0" applyNumberFormat="1" applyFont="1" applyFill="1" applyBorder="1" applyAlignment="1">
      <alignment horizontal="center" vertical="center"/>
    </xf>
    <xf numFmtId="44" fontId="59" fillId="64" borderId="55" xfId="0" applyNumberFormat="1" applyFont="1" applyFill="1" applyBorder="1"/>
    <xf numFmtId="44" fontId="59" fillId="61" borderId="21" xfId="0" applyNumberFormat="1" applyFont="1" applyFill="1" applyBorder="1" applyProtection="1">
      <protection locked="0"/>
    </xf>
    <xf numFmtId="44" fontId="59" fillId="0" borderId="76" xfId="0" applyNumberFormat="1" applyFont="1" applyBorder="1"/>
    <xf numFmtId="0" fontId="57" fillId="3" borderId="1" xfId="0" applyFont="1" applyFill="1" applyBorder="1" applyAlignment="1">
      <alignment horizontal="left" vertical="center" wrapText="1"/>
    </xf>
    <xf numFmtId="0" fontId="57" fillId="3" borderId="2" xfId="0" applyFont="1" applyFill="1" applyBorder="1" applyAlignment="1">
      <alignment horizontal="left" vertical="center" wrapText="1"/>
    </xf>
    <xf numFmtId="0" fontId="57" fillId="3" borderId="3" xfId="0" applyFont="1" applyFill="1" applyBorder="1" applyAlignment="1">
      <alignment horizontal="left" vertical="center" wrapText="1"/>
    </xf>
    <xf numFmtId="44" fontId="51" fillId="59" borderId="69" xfId="0" applyNumberFormat="1" applyFont="1" applyFill="1" applyBorder="1"/>
    <xf numFmtId="44" fontId="51" fillId="59" borderId="77" xfId="0" applyNumberFormat="1" applyFont="1" applyFill="1" applyBorder="1"/>
    <xf numFmtId="44" fontId="57" fillId="60" borderId="6" xfId="0" applyNumberFormat="1" applyFont="1" applyFill="1" applyBorder="1"/>
    <xf numFmtId="44" fontId="57" fillId="60" borderId="7" xfId="0" applyNumberFormat="1" applyFont="1" applyFill="1" applyBorder="1"/>
    <xf numFmtId="44" fontId="59" fillId="61" borderId="10" xfId="0" applyNumberFormat="1" applyFont="1" applyFill="1" applyBorder="1" applyProtection="1">
      <protection locked="0"/>
    </xf>
    <xf numFmtId="44" fontId="59" fillId="0" borderId="78" xfId="0" applyNumberFormat="1" applyFont="1" applyBorder="1" applyAlignment="1">
      <alignment vertical="center"/>
    </xf>
    <xf numFmtId="0" fontId="57" fillId="65" borderId="34" xfId="1" applyFont="1" applyFill="1" applyBorder="1" applyAlignment="1">
      <alignment horizontal="center" vertical="center" wrapText="1"/>
    </xf>
    <xf numFmtId="0" fontId="73" fillId="0" borderId="0" xfId="0" applyFont="1" applyAlignment="1">
      <alignment horizontal="left" vertical="center" wrapText="1"/>
    </xf>
    <xf numFmtId="0" fontId="76" fillId="0" borderId="0" xfId="0" applyFont="1" applyAlignment="1">
      <alignment horizontal="left" vertical="center" wrapText="1"/>
    </xf>
    <xf numFmtId="0" fontId="57" fillId="65" borderId="5" xfId="1" applyFont="1" applyFill="1" applyBorder="1" applyAlignment="1">
      <alignment horizontal="center" vertical="center" wrapText="1"/>
    </xf>
    <xf numFmtId="0" fontId="58" fillId="65" borderId="2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7" fillId="0" borderId="0" xfId="0" applyFont="1" applyAlignment="1">
      <alignment vertical="center"/>
    </xf>
    <xf numFmtId="0" fontId="78" fillId="65" borderId="0" xfId="0" applyFont="1" applyFill="1" applyAlignment="1">
      <alignment horizontal="center"/>
    </xf>
    <xf numFmtId="0" fontId="58" fillId="58" borderId="3" xfId="1" applyFont="1" applyFill="1" applyBorder="1" applyAlignment="1">
      <alignment horizontal="left" vertical="center" wrapText="1"/>
    </xf>
    <xf numFmtId="0" fontId="74" fillId="0" borderId="5" xfId="0" applyFont="1" applyBorder="1" applyAlignment="1">
      <alignment vertical="center"/>
    </xf>
    <xf numFmtId="0" fontId="44" fillId="61" borderId="75" xfId="0" applyFont="1" applyFill="1" applyBorder="1" applyAlignment="1" applyProtection="1">
      <alignment horizontal="left" vertical="top" wrapText="1"/>
      <protection locked="0"/>
    </xf>
    <xf numFmtId="0" fontId="44" fillId="61" borderId="79" xfId="0" applyFont="1" applyFill="1" applyBorder="1" applyAlignment="1" applyProtection="1">
      <alignment horizontal="left" vertical="top" wrapText="1"/>
      <protection locked="0"/>
    </xf>
    <xf numFmtId="0" fontId="44" fillId="61" borderId="18" xfId="0" applyFont="1" applyFill="1" applyBorder="1" applyAlignment="1" applyProtection="1">
      <alignment horizontal="left" vertical="top" wrapText="1"/>
      <protection locked="0"/>
    </xf>
    <xf numFmtId="0" fontId="44" fillId="61" borderId="80" xfId="0" applyFont="1" applyFill="1" applyBorder="1" applyAlignment="1" applyProtection="1">
      <alignment horizontal="left" vertical="top" wrapText="1"/>
      <protection locked="0"/>
    </xf>
    <xf numFmtId="44" fontId="51" fillId="59" borderId="75" xfId="0" applyNumberFormat="1" applyFont="1" applyFill="1" applyBorder="1" applyAlignment="1">
      <alignment horizontal="center"/>
    </xf>
    <xf numFmtId="44" fontId="51" fillId="59" borderId="79" xfId="0" applyNumberFormat="1" applyFont="1" applyFill="1" applyBorder="1" applyAlignment="1">
      <alignment horizontal="center"/>
    </xf>
    <xf numFmtId="0" fontId="44" fillId="61" borderId="1" xfId="0" applyFont="1" applyFill="1" applyBorder="1" applyAlignment="1" applyProtection="1">
      <alignment horizontal="left" vertical="top" wrapText="1"/>
      <protection locked="0"/>
    </xf>
    <xf numFmtId="0" fontId="44" fillId="61" borderId="3" xfId="0" applyFont="1" applyFill="1" applyBorder="1" applyAlignment="1" applyProtection="1">
      <alignment horizontal="left" vertical="top" wrapText="1"/>
      <protection locked="0"/>
    </xf>
    <xf numFmtId="0" fontId="57" fillId="3" borderId="75" xfId="0" applyFont="1" applyFill="1" applyBorder="1" applyAlignment="1">
      <alignment horizontal="left" vertical="center" wrapText="1"/>
    </xf>
    <xf numFmtId="0" fontId="57" fillId="3" borderId="34" xfId="0" applyFont="1" applyFill="1" applyBorder="1" applyAlignment="1">
      <alignment horizontal="left" vertical="center" wrapText="1"/>
    </xf>
    <xf numFmtId="0" fontId="57" fillId="3" borderId="20" xfId="0" applyFont="1" applyFill="1" applyBorder="1" applyAlignment="1">
      <alignment horizontal="left" vertical="center" wrapText="1"/>
    </xf>
    <xf numFmtId="0" fontId="57" fillId="3" borderId="17" xfId="0" applyFont="1" applyFill="1" applyBorder="1" applyAlignment="1">
      <alignment horizontal="left" vertical="center" wrapText="1"/>
    </xf>
    <xf numFmtId="0" fontId="57" fillId="3" borderId="15" xfId="0" applyFont="1" applyFill="1" applyBorder="1" applyAlignment="1">
      <alignment horizontal="left" vertical="center" wrapText="1"/>
    </xf>
    <xf numFmtId="0" fontId="57" fillId="3" borderId="16" xfId="0" applyFont="1" applyFill="1" applyBorder="1" applyAlignment="1">
      <alignment horizontal="left" vertical="center" wrapText="1"/>
    </xf>
    <xf numFmtId="0" fontId="59" fillId="61" borderId="17" xfId="0" applyFont="1" applyFill="1" applyBorder="1" applyAlignment="1" applyProtection="1">
      <alignment horizontal="left" vertical="top" wrapText="1"/>
      <protection locked="0"/>
    </xf>
    <xf numFmtId="0" fontId="59" fillId="61" borderId="15" xfId="0" applyFont="1" applyFill="1" applyBorder="1" applyAlignment="1" applyProtection="1">
      <alignment horizontal="left" vertical="top" wrapText="1"/>
      <protection locked="0"/>
    </xf>
    <xf numFmtId="0" fontId="59" fillId="61" borderId="16" xfId="0" applyFont="1" applyFill="1" applyBorder="1" applyAlignment="1" applyProtection="1">
      <alignment horizontal="left" vertical="top" wrapText="1"/>
      <protection locked="0"/>
    </xf>
    <xf numFmtId="0" fontId="59" fillId="61" borderId="18" xfId="0" applyFont="1" applyFill="1" applyBorder="1" applyAlignment="1" applyProtection="1">
      <alignment horizontal="left" vertical="top" wrapText="1"/>
      <protection locked="0"/>
    </xf>
    <xf numFmtId="0" fontId="59" fillId="61" borderId="47" xfId="0" applyFont="1" applyFill="1" applyBorder="1" applyAlignment="1" applyProtection="1">
      <alignment horizontal="left" vertical="top" wrapText="1"/>
      <protection locked="0"/>
    </xf>
    <xf numFmtId="0" fontId="59" fillId="61" borderId="19" xfId="0" applyFont="1" applyFill="1" applyBorder="1" applyAlignment="1" applyProtection="1">
      <alignment horizontal="left" vertical="top" wrapText="1"/>
      <protection locked="0"/>
    </xf>
    <xf numFmtId="0" fontId="51" fillId="59" borderId="12" xfId="0" applyFont="1" applyFill="1" applyBorder="1" applyAlignment="1">
      <alignment horizontal="left" vertical="center" wrapText="1"/>
    </xf>
    <xf numFmtId="0" fontId="51" fillId="59" borderId="13" xfId="0" applyFont="1" applyFill="1" applyBorder="1" applyAlignment="1">
      <alignment horizontal="left" vertical="center" wrapText="1"/>
    </xf>
    <xf numFmtId="0" fontId="51" fillId="59" borderId="53" xfId="0" applyFont="1" applyFill="1" applyBorder="1" applyAlignment="1">
      <alignment horizontal="left" vertical="center" wrapText="1"/>
    </xf>
    <xf numFmtId="0" fontId="51" fillId="59" borderId="17" xfId="0" applyFont="1" applyFill="1" applyBorder="1" applyAlignment="1">
      <alignment horizontal="left" wrapText="1"/>
    </xf>
    <xf numFmtId="0" fontId="51" fillId="59" borderId="16" xfId="0" applyFont="1" applyFill="1" applyBorder="1" applyAlignment="1">
      <alignment horizontal="left" wrapText="1"/>
    </xf>
    <xf numFmtId="0" fontId="45" fillId="3" borderId="48" xfId="0" applyFont="1" applyFill="1" applyBorder="1" applyAlignment="1">
      <alignment horizontal="center" wrapText="1"/>
    </xf>
    <xf numFmtId="0" fontId="45" fillId="3" borderId="33" xfId="0" applyFont="1" applyFill="1" applyBorder="1" applyAlignment="1">
      <alignment horizontal="center" wrapText="1"/>
    </xf>
    <xf numFmtId="0" fontId="62" fillId="59" borderId="0" xfId="0" applyFont="1" applyFill="1" applyAlignment="1">
      <alignment horizontal="center" vertical="center" wrapText="1"/>
    </xf>
    <xf numFmtId="44" fontId="57" fillId="61" borderId="1" xfId="0" applyNumberFormat="1" applyFont="1" applyFill="1" applyBorder="1" applyAlignment="1">
      <alignment horizontal="center" vertical="center" wrapText="1"/>
    </xf>
    <xf numFmtId="44" fontId="57" fillId="61" borderId="3" xfId="0" applyNumberFormat="1" applyFont="1" applyFill="1" applyBorder="1" applyAlignment="1">
      <alignment horizontal="center" vertical="center" wrapText="1"/>
    </xf>
    <xf numFmtId="44" fontId="57" fillId="61" borderId="4" xfId="0" applyNumberFormat="1" applyFont="1" applyFill="1" applyBorder="1" applyAlignment="1">
      <alignment horizontal="center" vertical="center" wrapText="1"/>
    </xf>
    <xf numFmtId="44" fontId="57" fillId="61" borderId="61" xfId="0" applyNumberFormat="1" applyFont="1" applyFill="1" applyBorder="1" applyAlignment="1">
      <alignment horizontal="center" vertical="center" wrapText="1"/>
    </xf>
    <xf numFmtId="0" fontId="51" fillId="59" borderId="12" xfId="0" applyFont="1" applyFill="1" applyBorder="1" applyAlignment="1">
      <alignment horizontal="center" wrapText="1"/>
    </xf>
    <xf numFmtId="0" fontId="51" fillId="59" borderId="13" xfId="0" applyFont="1" applyFill="1" applyBorder="1" applyAlignment="1">
      <alignment horizontal="center" wrapText="1"/>
    </xf>
    <xf numFmtId="0" fontId="51" fillId="59" borderId="22" xfId="0" applyFont="1" applyFill="1" applyBorder="1" applyAlignment="1">
      <alignment horizontal="center" wrapText="1"/>
    </xf>
    <xf numFmtId="0" fontId="57" fillId="3" borderId="48" xfId="0" applyFont="1" applyFill="1" applyBorder="1" applyAlignment="1">
      <alignment horizontal="left" wrapText="1"/>
    </xf>
    <xf numFmtId="0" fontId="57" fillId="3" borderId="51" xfId="0" applyFont="1" applyFill="1" applyBorder="1" applyAlignment="1">
      <alignment horizontal="left" wrapText="1"/>
    </xf>
    <xf numFmtId="0" fontId="57" fillId="3" borderId="17" xfId="0" applyFont="1" applyFill="1" applyBorder="1" applyAlignment="1">
      <alignment horizontal="left" wrapText="1"/>
    </xf>
    <xf numFmtId="0" fontId="57" fillId="3" borderId="16" xfId="0" applyFont="1" applyFill="1" applyBorder="1" applyAlignment="1">
      <alignment horizontal="left" wrapText="1"/>
    </xf>
    <xf numFmtId="0" fontId="51" fillId="59" borderId="53" xfId="0" applyFont="1" applyFill="1" applyBorder="1" applyAlignment="1">
      <alignment horizontal="center" wrapText="1"/>
    </xf>
    <xf numFmtId="44" fontId="51" fillId="59" borderId="18" xfId="0" applyNumberFormat="1" applyFont="1" applyFill="1" applyBorder="1" applyAlignment="1">
      <alignment horizontal="left" vertical="center" wrapText="1"/>
    </xf>
    <xf numFmtId="44" fontId="51" fillId="59" borderId="47" xfId="0" applyNumberFormat="1" applyFont="1" applyFill="1" applyBorder="1" applyAlignment="1">
      <alignment horizontal="left" vertical="center" wrapText="1"/>
    </xf>
    <xf numFmtId="0" fontId="57" fillId="3" borderId="6" xfId="0" applyFont="1" applyFill="1" applyBorder="1" applyAlignment="1">
      <alignment horizontal="left" vertical="top" wrapText="1"/>
    </xf>
    <xf numFmtId="0" fontId="57" fillId="3" borderId="5" xfId="0" applyFont="1" applyFill="1" applyBorder="1" applyAlignment="1">
      <alignment horizontal="left" vertical="top" wrapText="1"/>
    </xf>
    <xf numFmtId="0" fontId="57" fillId="0" borderId="48" xfId="0" applyFont="1" applyBorder="1" applyAlignment="1">
      <alignment horizontal="left" vertical="center" wrapText="1"/>
    </xf>
    <xf numFmtId="0" fontId="57" fillId="0" borderId="33" xfId="0" applyFont="1" applyBorder="1" applyAlignment="1">
      <alignment horizontal="left" vertical="center" wrapText="1"/>
    </xf>
    <xf numFmtId="0" fontId="57" fillId="0" borderId="51" xfId="0" applyFont="1" applyBorder="1" applyAlignment="1">
      <alignment horizontal="left" vertical="center" wrapText="1"/>
    </xf>
    <xf numFmtId="0" fontId="57" fillId="3" borderId="60" xfId="0" applyFont="1" applyFill="1" applyBorder="1" applyAlignment="1">
      <alignment horizontal="left" wrapText="1"/>
    </xf>
    <xf numFmtId="0" fontId="57" fillId="3" borderId="61" xfId="0" applyFont="1" applyFill="1" applyBorder="1" applyAlignment="1">
      <alignment horizontal="left" wrapText="1"/>
    </xf>
    <xf numFmtId="0" fontId="57" fillId="3" borderId="15" xfId="0" applyFont="1" applyFill="1" applyBorder="1" applyAlignment="1">
      <alignment horizontal="left" wrapText="1"/>
    </xf>
    <xf numFmtId="0" fontId="57" fillId="3" borderId="17" xfId="0" applyFont="1" applyFill="1" applyBorder="1" applyAlignment="1">
      <alignment wrapText="1"/>
    </xf>
    <xf numFmtId="0" fontId="57" fillId="3" borderId="15" xfId="0" applyFont="1" applyFill="1" applyBorder="1" applyAlignment="1">
      <alignment wrapText="1"/>
    </xf>
    <xf numFmtId="0" fontId="57" fillId="3" borderId="16" xfId="0" applyFont="1" applyFill="1" applyBorder="1" applyAlignment="1">
      <alignment wrapText="1"/>
    </xf>
    <xf numFmtId="0" fontId="57" fillId="3" borderId="4" xfId="0" applyFont="1" applyFill="1" applyBorder="1" applyAlignment="1">
      <alignment horizontal="left" wrapText="1"/>
    </xf>
    <xf numFmtId="0" fontId="62" fillId="59" borderId="0" xfId="0" applyFont="1" applyFill="1" applyAlignment="1">
      <alignment horizontal="right" vertical="center"/>
    </xf>
    <xf numFmtId="0" fontId="62" fillId="59" borderId="0" xfId="0" applyFont="1" applyFill="1" applyAlignment="1">
      <alignment horizontal="center" vertical="center"/>
    </xf>
    <xf numFmtId="44" fontId="57" fillId="61" borderId="2" xfId="0" applyNumberFormat="1" applyFont="1" applyFill="1" applyBorder="1" applyAlignment="1">
      <alignment horizontal="center" vertical="center" wrapText="1"/>
    </xf>
    <xf numFmtId="44" fontId="57" fillId="61" borderId="60" xfId="0" applyNumberFormat="1" applyFont="1" applyFill="1" applyBorder="1" applyAlignment="1">
      <alignment horizontal="center" vertical="center" wrapText="1"/>
    </xf>
    <xf numFmtId="0" fontId="49" fillId="59" borderId="59" xfId="1" applyFont="1" applyFill="1" applyBorder="1" applyAlignment="1">
      <alignment horizontal="left" vertical="center" wrapText="1"/>
    </xf>
    <xf numFmtId="0" fontId="49" fillId="59" borderId="2" xfId="1" applyFont="1" applyFill="1" applyBorder="1" applyAlignment="1">
      <alignment horizontal="left" vertical="center" wrapText="1"/>
    </xf>
    <xf numFmtId="0" fontId="51" fillId="59" borderId="17" xfId="2" applyFont="1" applyFill="1" applyBorder="1" applyAlignment="1">
      <alignment horizontal="center" vertical="center"/>
    </xf>
    <xf numFmtId="0" fontId="58" fillId="2" borderId="13" xfId="2" applyFont="1" applyFill="1" applyBorder="1" applyAlignment="1">
      <alignment horizontal="center"/>
    </xf>
  </cellXfs>
  <cellStyles count="143">
    <cellStyle name="20% - Accent1 2" xfId="5" xr:uid="{00000000-0005-0000-0000-000000000000}"/>
    <cellStyle name="20% - Accent1 3" xfId="6" xr:uid="{00000000-0005-0000-0000-000001000000}"/>
    <cellStyle name="20% - Accent2 2" xfId="7" xr:uid="{00000000-0005-0000-0000-000002000000}"/>
    <cellStyle name="20% - Accent2 3" xfId="8" xr:uid="{00000000-0005-0000-0000-000003000000}"/>
    <cellStyle name="20% - Accent3 2" xfId="9" xr:uid="{00000000-0005-0000-0000-000004000000}"/>
    <cellStyle name="20% - Accent3 3" xfId="10" xr:uid="{00000000-0005-0000-0000-000005000000}"/>
    <cellStyle name="20% - Accent4 2" xfId="11" xr:uid="{00000000-0005-0000-0000-000006000000}"/>
    <cellStyle name="20% - Accent4 3" xfId="12" xr:uid="{00000000-0005-0000-0000-000007000000}"/>
    <cellStyle name="20% - Accent5 2" xfId="13" xr:uid="{00000000-0005-0000-0000-000008000000}"/>
    <cellStyle name="20% - Accent5 3" xfId="14" xr:uid="{00000000-0005-0000-0000-000009000000}"/>
    <cellStyle name="20% - Accent6 2" xfId="15" xr:uid="{00000000-0005-0000-0000-00000A000000}"/>
    <cellStyle name="20% - Accent6 3" xfId="16" xr:uid="{00000000-0005-0000-0000-00000B000000}"/>
    <cellStyle name="40% - Accent1 2" xfId="17" xr:uid="{00000000-0005-0000-0000-00000C000000}"/>
    <cellStyle name="40% - Accent1 3" xfId="18" xr:uid="{00000000-0005-0000-0000-00000D000000}"/>
    <cellStyle name="40% - Accent2 2" xfId="19" xr:uid="{00000000-0005-0000-0000-00000E000000}"/>
    <cellStyle name="40% - Accent2 3" xfId="20" xr:uid="{00000000-0005-0000-0000-00000F000000}"/>
    <cellStyle name="40% - Accent3 2" xfId="21" xr:uid="{00000000-0005-0000-0000-000010000000}"/>
    <cellStyle name="40% - Accent3 3" xfId="22" xr:uid="{00000000-0005-0000-0000-000011000000}"/>
    <cellStyle name="40% - Accent4 2" xfId="23" xr:uid="{00000000-0005-0000-0000-000012000000}"/>
    <cellStyle name="40% - Accent4 3" xfId="24" xr:uid="{00000000-0005-0000-0000-000013000000}"/>
    <cellStyle name="40% - Accent5 2" xfId="25" xr:uid="{00000000-0005-0000-0000-000014000000}"/>
    <cellStyle name="40% - Accent5 3" xfId="26" xr:uid="{00000000-0005-0000-0000-000015000000}"/>
    <cellStyle name="40% - Accent6 2" xfId="27" xr:uid="{00000000-0005-0000-0000-000016000000}"/>
    <cellStyle name="40% - Accent6 3" xfId="28" xr:uid="{00000000-0005-0000-0000-000017000000}"/>
    <cellStyle name="60% - Accent1 2" xfId="29" xr:uid="{00000000-0005-0000-0000-000018000000}"/>
    <cellStyle name="60% - Accent1 3" xfId="30" xr:uid="{00000000-0005-0000-0000-000019000000}"/>
    <cellStyle name="60% - Accent2 2" xfId="31" xr:uid="{00000000-0005-0000-0000-00001A000000}"/>
    <cellStyle name="60% - Accent2 3" xfId="32" xr:uid="{00000000-0005-0000-0000-00001B000000}"/>
    <cellStyle name="60% - Accent3 2" xfId="33" xr:uid="{00000000-0005-0000-0000-00001C000000}"/>
    <cellStyle name="60% - Accent3 3" xfId="34" xr:uid="{00000000-0005-0000-0000-00001D000000}"/>
    <cellStyle name="60% - Accent4 2" xfId="35" xr:uid="{00000000-0005-0000-0000-00001E000000}"/>
    <cellStyle name="60% - Accent4 3" xfId="36" xr:uid="{00000000-0005-0000-0000-00001F000000}"/>
    <cellStyle name="60% - Accent5 2" xfId="37" xr:uid="{00000000-0005-0000-0000-000020000000}"/>
    <cellStyle name="60% - Accent5 3" xfId="38" xr:uid="{00000000-0005-0000-0000-000021000000}"/>
    <cellStyle name="60% - Accent6 2" xfId="39" xr:uid="{00000000-0005-0000-0000-000022000000}"/>
    <cellStyle name="60% - Accent6 3" xfId="40" xr:uid="{00000000-0005-0000-0000-000023000000}"/>
    <cellStyle name="Accent1 2" xfId="41" xr:uid="{00000000-0005-0000-0000-000024000000}"/>
    <cellStyle name="Accent1 3" xfId="42" xr:uid="{00000000-0005-0000-0000-000025000000}"/>
    <cellStyle name="Accent2 2" xfId="43" xr:uid="{00000000-0005-0000-0000-000026000000}"/>
    <cellStyle name="Accent2 3" xfId="44" xr:uid="{00000000-0005-0000-0000-000027000000}"/>
    <cellStyle name="Accent3 2" xfId="45" xr:uid="{00000000-0005-0000-0000-000028000000}"/>
    <cellStyle name="Accent3 3" xfId="46" xr:uid="{00000000-0005-0000-0000-000029000000}"/>
    <cellStyle name="Accent4 2" xfId="47" xr:uid="{00000000-0005-0000-0000-00002A000000}"/>
    <cellStyle name="Accent4 3" xfId="48" xr:uid="{00000000-0005-0000-0000-00002B000000}"/>
    <cellStyle name="Accent5 2" xfId="49" xr:uid="{00000000-0005-0000-0000-00002C000000}"/>
    <cellStyle name="Accent5 3" xfId="50" xr:uid="{00000000-0005-0000-0000-00002D000000}"/>
    <cellStyle name="Accent6 2" xfId="51" xr:uid="{00000000-0005-0000-0000-00002E000000}"/>
    <cellStyle name="Accent6 3" xfId="52" xr:uid="{00000000-0005-0000-0000-00002F000000}"/>
    <cellStyle name="Bad" xfId="53" xr:uid="{00000000-0005-0000-0000-000030000000}"/>
    <cellStyle name="Berekening 2" xfId="54" xr:uid="{00000000-0005-0000-0000-000031000000}"/>
    <cellStyle name="Berekening 3" xfId="55" xr:uid="{00000000-0005-0000-0000-000032000000}"/>
    <cellStyle name="Calculation" xfId="56" xr:uid="{00000000-0005-0000-0000-000033000000}"/>
    <cellStyle name="Check Cell" xfId="57" xr:uid="{00000000-0005-0000-0000-000034000000}"/>
    <cellStyle name="Controlecel 2" xfId="58" xr:uid="{00000000-0005-0000-0000-000035000000}"/>
    <cellStyle name="Controlecel 3" xfId="59" xr:uid="{00000000-0005-0000-0000-000036000000}"/>
    <cellStyle name="Euro" xfId="60" xr:uid="{00000000-0005-0000-0000-000037000000}"/>
    <cellStyle name="Explanatory Text" xfId="61" xr:uid="{00000000-0005-0000-0000-000038000000}"/>
    <cellStyle name="Gekoppelde cel 2" xfId="62" xr:uid="{00000000-0005-0000-0000-000039000000}"/>
    <cellStyle name="Gekoppelde cel 3" xfId="63" xr:uid="{00000000-0005-0000-0000-00003A000000}"/>
    <cellStyle name="Goed 2" xfId="64" xr:uid="{00000000-0005-0000-0000-00003B000000}"/>
    <cellStyle name="Goed 3" xfId="65" xr:uid="{00000000-0005-0000-0000-00003C000000}"/>
    <cellStyle name="Good" xfId="66" xr:uid="{00000000-0005-0000-0000-00003D000000}"/>
    <cellStyle name="Heading 1" xfId="67" xr:uid="{00000000-0005-0000-0000-00003E000000}"/>
    <cellStyle name="Heading 2" xfId="68" xr:uid="{00000000-0005-0000-0000-00003F000000}"/>
    <cellStyle name="Heading 3" xfId="69" xr:uid="{00000000-0005-0000-0000-000040000000}"/>
    <cellStyle name="Heading 4" xfId="70" xr:uid="{00000000-0005-0000-0000-000041000000}"/>
    <cellStyle name="Input" xfId="71" xr:uid="{00000000-0005-0000-0000-000042000000}"/>
    <cellStyle name="Invoer 2" xfId="72" xr:uid="{00000000-0005-0000-0000-000043000000}"/>
    <cellStyle name="Invoer 3" xfId="73" xr:uid="{00000000-0005-0000-0000-000044000000}"/>
    <cellStyle name="Kop 1 2" xfId="74" xr:uid="{00000000-0005-0000-0000-000045000000}"/>
    <cellStyle name="Kop 1 3" xfId="75" xr:uid="{00000000-0005-0000-0000-000046000000}"/>
    <cellStyle name="Kop 2 2" xfId="76" xr:uid="{00000000-0005-0000-0000-000047000000}"/>
    <cellStyle name="Kop 2 3" xfId="77" xr:uid="{00000000-0005-0000-0000-000048000000}"/>
    <cellStyle name="Kop 3 2" xfId="78" xr:uid="{00000000-0005-0000-0000-000049000000}"/>
    <cellStyle name="Kop 3 3" xfId="79" xr:uid="{00000000-0005-0000-0000-00004A000000}"/>
    <cellStyle name="Kop 4 2" xfId="80" xr:uid="{00000000-0005-0000-0000-00004B000000}"/>
    <cellStyle name="Kop 4 3" xfId="81" xr:uid="{00000000-0005-0000-0000-00004C000000}"/>
    <cellStyle name="Linked Cell" xfId="82" xr:uid="{00000000-0005-0000-0000-00004D000000}"/>
    <cellStyle name="Neutraal 2" xfId="83" xr:uid="{00000000-0005-0000-0000-00004E000000}"/>
    <cellStyle name="Neutraal 3" xfId="84" xr:uid="{00000000-0005-0000-0000-00004F000000}"/>
    <cellStyle name="Neutral" xfId="85" xr:uid="{00000000-0005-0000-0000-000050000000}"/>
    <cellStyle name="Note" xfId="86" xr:uid="{00000000-0005-0000-0000-000051000000}"/>
    <cellStyle name="Notitie 2" xfId="87" xr:uid="{00000000-0005-0000-0000-000052000000}"/>
    <cellStyle name="Notitie 2 2" xfId="88" xr:uid="{00000000-0005-0000-0000-000053000000}"/>
    <cellStyle name="Notitie 3" xfId="89" xr:uid="{00000000-0005-0000-0000-000054000000}"/>
    <cellStyle name="Notitie 4" xfId="90" xr:uid="{00000000-0005-0000-0000-000055000000}"/>
    <cellStyle name="Ongeldig 2" xfId="91" xr:uid="{00000000-0005-0000-0000-000056000000}"/>
    <cellStyle name="Ongeldig 3" xfId="92" xr:uid="{00000000-0005-0000-0000-000057000000}"/>
    <cellStyle name="Output" xfId="93" xr:uid="{00000000-0005-0000-0000-000058000000}"/>
    <cellStyle name="Procent 2" xfId="4" xr:uid="{00000000-0005-0000-0000-000059000000}"/>
    <cellStyle name="Procent 2 2" xfId="94" xr:uid="{00000000-0005-0000-0000-00005A000000}"/>
    <cellStyle name="Procent 2 3" xfId="95" xr:uid="{00000000-0005-0000-0000-00005B000000}"/>
    <cellStyle name="Procent 3" xfId="96" xr:uid="{00000000-0005-0000-0000-00005C000000}"/>
    <cellStyle name="Procent 3 2" xfId="97" xr:uid="{00000000-0005-0000-0000-00005D000000}"/>
    <cellStyle name="Procent 3 3" xfId="98" xr:uid="{00000000-0005-0000-0000-00005E000000}"/>
    <cellStyle name="Procent 4" xfId="99" xr:uid="{00000000-0005-0000-0000-00005F000000}"/>
    <cellStyle name="Procent 5" xfId="100" xr:uid="{00000000-0005-0000-0000-000060000000}"/>
    <cellStyle name="Standaard" xfId="0" builtinId="0"/>
    <cellStyle name="Standaard 10" xfId="1" xr:uid="{00000000-0005-0000-0000-000062000000}"/>
    <cellStyle name="Standaard 11" xfId="101" xr:uid="{00000000-0005-0000-0000-000063000000}"/>
    <cellStyle name="Standaard 12" xfId="102" xr:uid="{00000000-0005-0000-0000-000064000000}"/>
    <cellStyle name="Standaard 13" xfId="103" xr:uid="{00000000-0005-0000-0000-000065000000}"/>
    <cellStyle name="Standaard 14" xfId="104" xr:uid="{00000000-0005-0000-0000-000066000000}"/>
    <cellStyle name="Standaard 15" xfId="105" xr:uid="{00000000-0005-0000-0000-000067000000}"/>
    <cellStyle name="Standaard 16" xfId="106" xr:uid="{00000000-0005-0000-0000-000068000000}"/>
    <cellStyle name="Standaard 17" xfId="107" xr:uid="{00000000-0005-0000-0000-000069000000}"/>
    <cellStyle name="Standaard 18" xfId="108" xr:uid="{00000000-0005-0000-0000-00006A000000}"/>
    <cellStyle name="Standaard 19" xfId="109" xr:uid="{00000000-0005-0000-0000-00006B000000}"/>
    <cellStyle name="Standaard 2" xfId="2" xr:uid="{00000000-0005-0000-0000-00006C000000}"/>
    <cellStyle name="Standaard 2 2" xfId="110" xr:uid="{00000000-0005-0000-0000-00006D000000}"/>
    <cellStyle name="Standaard 2 3" xfId="111" xr:uid="{00000000-0005-0000-0000-00006E000000}"/>
    <cellStyle name="Standaard 2 4" xfId="112" xr:uid="{00000000-0005-0000-0000-00006F000000}"/>
    <cellStyle name="Standaard 20" xfId="113" xr:uid="{00000000-0005-0000-0000-000070000000}"/>
    <cellStyle name="Standaard 21" xfId="114" xr:uid="{00000000-0005-0000-0000-000071000000}"/>
    <cellStyle name="Standaard 22" xfId="115" xr:uid="{00000000-0005-0000-0000-000072000000}"/>
    <cellStyle name="Standaard 23" xfId="116" xr:uid="{00000000-0005-0000-0000-000073000000}"/>
    <cellStyle name="Standaard 24" xfId="117" xr:uid="{00000000-0005-0000-0000-000074000000}"/>
    <cellStyle name="Standaard 25" xfId="118" xr:uid="{00000000-0005-0000-0000-000075000000}"/>
    <cellStyle name="Standaard 3" xfId="119" xr:uid="{00000000-0005-0000-0000-000076000000}"/>
    <cellStyle name="Standaard 3 2" xfId="120" xr:uid="{00000000-0005-0000-0000-000077000000}"/>
    <cellStyle name="Standaard 3 3" xfId="121" xr:uid="{00000000-0005-0000-0000-000078000000}"/>
    <cellStyle name="Standaard 3 4" xfId="122" xr:uid="{00000000-0005-0000-0000-000079000000}"/>
    <cellStyle name="Standaard 4" xfId="123" xr:uid="{00000000-0005-0000-0000-00007A000000}"/>
    <cellStyle name="Standaard 5" xfId="124" xr:uid="{00000000-0005-0000-0000-00007B000000}"/>
    <cellStyle name="Standaard 6" xfId="125" xr:uid="{00000000-0005-0000-0000-00007C000000}"/>
    <cellStyle name="Standaard 7" xfId="126" xr:uid="{00000000-0005-0000-0000-00007D000000}"/>
    <cellStyle name="Standaard 8" xfId="127" xr:uid="{00000000-0005-0000-0000-00007E000000}"/>
    <cellStyle name="Standaard 9" xfId="128" xr:uid="{00000000-0005-0000-0000-00007F000000}"/>
    <cellStyle name="Titel 2" xfId="129" xr:uid="{00000000-0005-0000-0000-000080000000}"/>
    <cellStyle name="Title" xfId="130" xr:uid="{00000000-0005-0000-0000-000081000000}"/>
    <cellStyle name="Totaal 2" xfId="131" xr:uid="{00000000-0005-0000-0000-000082000000}"/>
    <cellStyle name="Totaal 3" xfId="132" xr:uid="{00000000-0005-0000-0000-000083000000}"/>
    <cellStyle name="Total" xfId="133" xr:uid="{00000000-0005-0000-0000-000084000000}"/>
    <cellStyle name="Uitvoer 2" xfId="134" xr:uid="{00000000-0005-0000-0000-000085000000}"/>
    <cellStyle name="Uitvoer 3" xfId="135" xr:uid="{00000000-0005-0000-0000-000086000000}"/>
    <cellStyle name="Valuta 2" xfId="3" xr:uid="{00000000-0005-0000-0000-000087000000}"/>
    <cellStyle name="Valuta 3" xfId="136" xr:uid="{00000000-0005-0000-0000-000088000000}"/>
    <cellStyle name="Valuta 4" xfId="137" xr:uid="{00000000-0005-0000-0000-000089000000}"/>
    <cellStyle name="Verklarende tekst 2" xfId="138" xr:uid="{00000000-0005-0000-0000-00008A000000}"/>
    <cellStyle name="Verklarende tekst 3" xfId="139" xr:uid="{00000000-0005-0000-0000-00008B000000}"/>
    <cellStyle name="Waarschuwingstekst 2" xfId="140" xr:uid="{00000000-0005-0000-0000-00008C000000}"/>
    <cellStyle name="Waarschuwingstekst 3" xfId="141" xr:uid="{00000000-0005-0000-0000-00008D000000}"/>
    <cellStyle name="Warning Text" xfId="142" xr:uid="{00000000-0005-0000-0000-00008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1</xdr:row>
      <xdr:rowOff>160021</xdr:rowOff>
    </xdr:from>
    <xdr:to>
      <xdr:col>2</xdr:col>
      <xdr:colOff>1463040</xdr:colOff>
      <xdr:row>5</xdr:row>
      <xdr:rowOff>20956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022CD642-741D-4062-9FFE-45DBE0F413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" y="495301"/>
          <a:ext cx="1887855" cy="5581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273050</xdr:colOff>
      <xdr:row>2</xdr:row>
      <xdr:rowOff>0</xdr:rowOff>
    </xdr:from>
    <xdr:to>
      <xdr:col>3</xdr:col>
      <xdr:colOff>1656715</xdr:colOff>
      <xdr:row>4</xdr:row>
      <xdr:rowOff>152400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338EA74F-980F-44F8-9F06-E43F86F094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3" y="635000"/>
          <a:ext cx="2036657" cy="558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opLeftCell="A5" zoomScaleNormal="100" zoomScaleSheetLayoutView="110" workbookViewId="0">
      <selection activeCell="H18" sqref="H18"/>
    </sheetView>
  </sheetViews>
  <sheetFormatPr defaultColWidth="9.109375" defaultRowHeight="13.8" x14ac:dyDescent="0.3"/>
  <cols>
    <col min="1" max="1" width="2.88671875" style="8" customWidth="1"/>
    <col min="2" max="2" width="23.6640625" style="7" customWidth="1"/>
    <col min="3" max="3" width="34.33203125" style="9" customWidth="1"/>
    <col min="4" max="4" width="32.5546875" style="9" bestFit="1" customWidth="1"/>
    <col min="5" max="5" width="28.88671875" style="9" customWidth="1"/>
    <col min="6" max="6" width="29" style="8" customWidth="1"/>
    <col min="7" max="7" width="10.6640625" style="8" customWidth="1"/>
    <col min="8" max="8" width="36.5546875" style="8" customWidth="1"/>
    <col min="9" max="9" width="9.109375" style="8" customWidth="1"/>
    <col min="10" max="16384" width="9.109375" style="8"/>
  </cols>
  <sheetData>
    <row r="1" spans="1:8" ht="36.6" customHeight="1" x14ac:dyDescent="0.3">
      <c r="A1" s="13"/>
      <c r="B1" s="231" t="s">
        <v>153</v>
      </c>
      <c r="C1" s="231"/>
      <c r="D1" s="231"/>
      <c r="E1" s="231"/>
      <c r="F1" s="231"/>
    </row>
    <row r="2" spans="1:8" ht="13.2" customHeight="1" thickBot="1" x14ac:dyDescent="0.35">
      <c r="A2" s="13"/>
      <c r="B2" s="21"/>
      <c r="C2" s="21"/>
      <c r="D2" s="21"/>
      <c r="E2" s="21"/>
      <c r="F2" s="21"/>
    </row>
    <row r="3" spans="1:8" ht="13.2" customHeight="1" x14ac:dyDescent="0.3">
      <c r="A3" s="13"/>
      <c r="B3" s="22" t="s">
        <v>150</v>
      </c>
      <c r="C3" s="23"/>
      <c r="D3" s="232" t="s">
        <v>0</v>
      </c>
      <c r="E3" s="233"/>
      <c r="F3" s="24"/>
    </row>
    <row r="4" spans="1:8" ht="14.25" customHeight="1" thickBot="1" x14ac:dyDescent="0.35">
      <c r="A4" s="13"/>
      <c r="B4" s="25">
        <v>44944</v>
      </c>
      <c r="C4" s="23"/>
      <c r="D4" s="234"/>
      <c r="E4" s="235"/>
      <c r="F4" s="24"/>
    </row>
    <row r="5" spans="1:8" x14ac:dyDescent="0.3">
      <c r="A5" s="13"/>
      <c r="B5" s="13"/>
      <c r="C5" s="23"/>
      <c r="D5" s="26"/>
      <c r="E5" s="27"/>
      <c r="F5" s="24"/>
    </row>
    <row r="6" spans="1:8" ht="14.4" thickBot="1" x14ac:dyDescent="0.35">
      <c r="A6" s="16"/>
      <c r="B6" s="28"/>
      <c r="C6" s="29"/>
      <c r="D6" s="29"/>
      <c r="E6" s="30"/>
      <c r="F6" s="16"/>
    </row>
    <row r="7" spans="1:8" ht="33.6" customHeight="1" thickBot="1" x14ac:dyDescent="0.35">
      <c r="A7" s="16"/>
      <c r="B7" s="236"/>
      <c r="C7" s="243"/>
      <c r="D7" s="179" t="s">
        <v>1</v>
      </c>
      <c r="E7" s="180" t="s">
        <v>2</v>
      </c>
      <c r="F7" s="180" t="s">
        <v>3</v>
      </c>
      <c r="H7" s="175" t="s">
        <v>144</v>
      </c>
    </row>
    <row r="8" spans="1:8" x14ac:dyDescent="0.3">
      <c r="B8" s="239" t="s">
        <v>4</v>
      </c>
      <c r="C8" s="240"/>
      <c r="D8" s="176"/>
      <c r="E8" s="177">
        <v>0</v>
      </c>
      <c r="F8" s="178">
        <f>E8*1.21</f>
        <v>0</v>
      </c>
    </row>
    <row r="9" spans="1:8" x14ac:dyDescent="0.3">
      <c r="B9" s="241" t="s">
        <v>5</v>
      </c>
      <c r="C9" s="242"/>
      <c r="D9" s="17"/>
      <c r="E9" s="18">
        <v>0</v>
      </c>
      <c r="F9" s="31">
        <f t="shared" ref="F9:F18" si="0">E9*1.21</f>
        <v>0</v>
      </c>
    </row>
    <row r="10" spans="1:8" x14ac:dyDescent="0.3">
      <c r="B10" s="246" t="s">
        <v>6</v>
      </c>
      <c r="C10" s="247"/>
      <c r="D10" s="32"/>
      <c r="E10" s="31">
        <f>'Bepakking CCFM'!I66</f>
        <v>0</v>
      </c>
      <c r="F10" s="31">
        <f t="shared" si="0"/>
        <v>0</v>
      </c>
    </row>
    <row r="11" spans="1:8" x14ac:dyDescent="0.3">
      <c r="B11" s="33" t="s">
        <v>7</v>
      </c>
      <c r="C11" s="34" t="s">
        <v>8</v>
      </c>
      <c r="D11" s="35"/>
      <c r="E11" s="36"/>
      <c r="F11" s="36"/>
    </row>
    <row r="12" spans="1:8" ht="13.95" customHeight="1" x14ac:dyDescent="0.3">
      <c r="B12" s="218"/>
      <c r="C12" s="219"/>
      <c r="D12" s="220"/>
      <c r="E12" s="18">
        <v>0</v>
      </c>
      <c r="F12" s="31">
        <f t="shared" si="0"/>
        <v>0</v>
      </c>
    </row>
    <row r="13" spans="1:8" ht="13.95" customHeight="1" x14ac:dyDescent="0.3">
      <c r="B13" s="218"/>
      <c r="C13" s="219"/>
      <c r="D13" s="220"/>
      <c r="E13" s="18">
        <v>0</v>
      </c>
      <c r="F13" s="31">
        <f t="shared" si="0"/>
        <v>0</v>
      </c>
    </row>
    <row r="14" spans="1:8" ht="13.95" customHeight="1" x14ac:dyDescent="0.3">
      <c r="B14" s="218"/>
      <c r="C14" s="219"/>
      <c r="D14" s="220"/>
      <c r="E14" s="18">
        <v>0</v>
      </c>
      <c r="F14" s="31">
        <f t="shared" si="0"/>
        <v>0</v>
      </c>
    </row>
    <row r="15" spans="1:8" ht="13.95" customHeight="1" x14ac:dyDescent="0.3">
      <c r="B15" s="218"/>
      <c r="C15" s="219"/>
      <c r="D15" s="220"/>
      <c r="E15" s="18">
        <v>0</v>
      </c>
      <c r="F15" s="31">
        <f t="shared" si="0"/>
        <v>0</v>
      </c>
    </row>
    <row r="16" spans="1:8" ht="13.95" customHeight="1" thickBot="1" x14ac:dyDescent="0.35">
      <c r="B16" s="221"/>
      <c r="C16" s="222"/>
      <c r="D16" s="223"/>
      <c r="E16" s="19">
        <v>0</v>
      </c>
      <c r="F16" s="37">
        <f t="shared" si="0"/>
        <v>0</v>
      </c>
    </row>
    <row r="17" spans="2:8" s="10" customFormat="1" ht="18" customHeight="1" thickBot="1" x14ac:dyDescent="0.35">
      <c r="B17" s="224" t="s">
        <v>9</v>
      </c>
      <c r="C17" s="225"/>
      <c r="D17" s="226"/>
      <c r="E17" s="38">
        <f>SUM(E8:E16)</f>
        <v>0</v>
      </c>
      <c r="F17" s="38">
        <f>E17*1.21</f>
        <v>0</v>
      </c>
    </row>
    <row r="18" spans="2:8" ht="18" customHeight="1" thickBot="1" x14ac:dyDescent="0.35">
      <c r="B18" s="248" t="s">
        <v>10</v>
      </c>
      <c r="C18" s="249"/>
      <c r="D18" s="250"/>
      <c r="E18" s="19">
        <v>0</v>
      </c>
      <c r="F18" s="39">
        <f t="shared" si="0"/>
        <v>0</v>
      </c>
    </row>
    <row r="19" spans="2:8" s="11" customFormat="1" ht="19.95" customHeight="1" thickBot="1" x14ac:dyDescent="0.3">
      <c r="B19" s="244" t="s">
        <v>145</v>
      </c>
      <c r="C19" s="245"/>
      <c r="D19" s="245"/>
      <c r="E19" s="181">
        <f>E17-E18</f>
        <v>0</v>
      </c>
      <c r="F19" s="40">
        <f>F17-F18</f>
        <v>0</v>
      </c>
    </row>
    <row r="20" spans="2:8" ht="12" customHeight="1" x14ac:dyDescent="0.3">
      <c r="B20" s="41"/>
      <c r="C20" s="41"/>
      <c r="D20" s="41"/>
      <c r="E20" s="42"/>
    </row>
    <row r="21" spans="2:8" ht="12" customHeight="1" thickBot="1" x14ac:dyDescent="0.35">
      <c r="B21" s="43"/>
      <c r="C21" s="44"/>
      <c r="D21" s="45"/>
      <c r="E21" s="46"/>
    </row>
    <row r="22" spans="2:8" ht="14.4" customHeight="1" thickBot="1" x14ac:dyDescent="0.35">
      <c r="B22" s="236" t="s">
        <v>11</v>
      </c>
      <c r="C22" s="237"/>
      <c r="D22" s="237"/>
      <c r="E22" s="237"/>
      <c r="F22" s="238"/>
    </row>
    <row r="23" spans="2:8" ht="7.2" customHeight="1" x14ac:dyDescent="0.3">
      <c r="B23" s="229"/>
      <c r="C23" s="230"/>
      <c r="D23" s="230"/>
      <c r="E23" s="230"/>
      <c r="F23" s="47"/>
    </row>
    <row r="24" spans="2:8" s="6" customFormat="1" ht="14.4" thickBot="1" x14ac:dyDescent="0.35">
      <c r="B24" s="227" t="s">
        <v>12</v>
      </c>
      <c r="C24" s="228"/>
      <c r="D24" s="48"/>
      <c r="E24" s="49" t="s">
        <v>13</v>
      </c>
      <c r="F24" s="50" t="s">
        <v>14</v>
      </c>
      <c r="G24" s="208" t="s">
        <v>148</v>
      </c>
      <c r="H24" s="209"/>
    </row>
    <row r="25" spans="2:8" ht="36.6" customHeight="1" x14ac:dyDescent="0.3">
      <c r="B25" s="215" t="s">
        <v>15</v>
      </c>
      <c r="C25" s="216"/>
      <c r="D25" s="217"/>
      <c r="E25" s="17">
        <v>0</v>
      </c>
      <c r="F25" s="51">
        <f>E25*1.21</f>
        <v>0</v>
      </c>
      <c r="G25" s="210"/>
      <c r="H25" s="211"/>
    </row>
    <row r="26" spans="2:8" ht="37.799999999999997" customHeight="1" x14ac:dyDescent="0.3">
      <c r="B26" s="215" t="s">
        <v>16</v>
      </c>
      <c r="C26" s="216"/>
      <c r="D26" s="217"/>
      <c r="E26" s="17">
        <v>0</v>
      </c>
      <c r="F26" s="51">
        <f>E26*1.21</f>
        <v>0</v>
      </c>
      <c r="G26" s="204"/>
      <c r="H26" s="205"/>
    </row>
    <row r="27" spans="2:8" ht="30" customHeight="1" x14ac:dyDescent="0.3">
      <c r="B27" s="215" t="s">
        <v>126</v>
      </c>
      <c r="C27" s="216"/>
      <c r="D27" s="217"/>
      <c r="E27" s="17">
        <v>0</v>
      </c>
      <c r="F27" s="51">
        <f t="shared" ref="F27:F36" si="1">E27*1.21</f>
        <v>0</v>
      </c>
      <c r="G27" s="204"/>
      <c r="H27" s="205"/>
    </row>
    <row r="28" spans="2:8" ht="29.4" customHeight="1" x14ac:dyDescent="0.3">
      <c r="B28" s="215" t="s">
        <v>119</v>
      </c>
      <c r="C28" s="216"/>
      <c r="D28" s="217"/>
      <c r="E28" s="17">
        <v>0</v>
      </c>
      <c r="F28" s="51">
        <f t="shared" si="1"/>
        <v>0</v>
      </c>
      <c r="G28" s="204"/>
      <c r="H28" s="205"/>
    </row>
    <row r="29" spans="2:8" ht="27.6" customHeight="1" x14ac:dyDescent="0.3">
      <c r="B29" s="215" t="s">
        <v>127</v>
      </c>
      <c r="C29" s="216"/>
      <c r="D29" s="217">
        <v>0</v>
      </c>
      <c r="E29" s="17">
        <v>0</v>
      </c>
      <c r="F29" s="51">
        <f t="shared" si="1"/>
        <v>0</v>
      </c>
      <c r="G29" s="204"/>
      <c r="H29" s="205"/>
    </row>
    <row r="30" spans="2:8" ht="33" customHeight="1" x14ac:dyDescent="0.3">
      <c r="B30" s="215" t="s">
        <v>17</v>
      </c>
      <c r="C30" s="216"/>
      <c r="D30" s="217">
        <v>0</v>
      </c>
      <c r="E30" s="17">
        <v>0</v>
      </c>
      <c r="F30" s="51">
        <f t="shared" si="1"/>
        <v>0</v>
      </c>
      <c r="G30" s="204"/>
      <c r="H30" s="205"/>
    </row>
    <row r="31" spans="2:8" ht="28.8" customHeight="1" x14ac:dyDescent="0.3">
      <c r="B31" s="215" t="s">
        <v>120</v>
      </c>
      <c r="C31" s="216"/>
      <c r="D31" s="217"/>
      <c r="E31" s="17">
        <v>0</v>
      </c>
      <c r="F31" s="51">
        <f t="shared" si="1"/>
        <v>0</v>
      </c>
      <c r="G31" s="204"/>
      <c r="H31" s="205"/>
    </row>
    <row r="32" spans="2:8" ht="28.2" customHeight="1" x14ac:dyDescent="0.3">
      <c r="B32" s="215" t="s">
        <v>121</v>
      </c>
      <c r="C32" s="216"/>
      <c r="D32" s="217"/>
      <c r="E32" s="17">
        <v>0</v>
      </c>
      <c r="F32" s="51">
        <f t="shared" si="1"/>
        <v>0</v>
      </c>
      <c r="G32" s="204"/>
      <c r="H32" s="205"/>
    </row>
    <row r="33" spans="2:8" ht="36" customHeight="1" x14ac:dyDescent="0.3">
      <c r="B33" s="215" t="s">
        <v>122</v>
      </c>
      <c r="C33" s="216"/>
      <c r="D33" s="217"/>
      <c r="E33" s="17">
        <v>0</v>
      </c>
      <c r="F33" s="51">
        <f t="shared" si="1"/>
        <v>0</v>
      </c>
      <c r="G33" s="204"/>
      <c r="H33" s="205"/>
    </row>
    <row r="34" spans="2:8" ht="57" customHeight="1" x14ac:dyDescent="0.3">
      <c r="B34" s="215" t="s">
        <v>123</v>
      </c>
      <c r="C34" s="216"/>
      <c r="D34" s="217"/>
      <c r="E34" s="17">
        <v>0</v>
      </c>
      <c r="F34" s="51">
        <f t="shared" si="1"/>
        <v>0</v>
      </c>
      <c r="G34" s="204"/>
      <c r="H34" s="205"/>
    </row>
    <row r="35" spans="2:8" ht="29.4" customHeight="1" x14ac:dyDescent="0.3">
      <c r="B35" s="215" t="s">
        <v>124</v>
      </c>
      <c r="C35" s="216"/>
      <c r="D35" s="217"/>
      <c r="E35" s="17">
        <v>0</v>
      </c>
      <c r="F35" s="51">
        <f t="shared" si="1"/>
        <v>0</v>
      </c>
      <c r="G35" s="204"/>
      <c r="H35" s="205"/>
    </row>
    <row r="36" spans="2:8" ht="29.4" customHeight="1" thickBot="1" x14ac:dyDescent="0.35">
      <c r="B36" s="212" t="s">
        <v>125</v>
      </c>
      <c r="C36" s="213"/>
      <c r="D36" s="214"/>
      <c r="E36" s="182">
        <v>0</v>
      </c>
      <c r="F36" s="183">
        <f t="shared" si="1"/>
        <v>0</v>
      </c>
      <c r="G36" s="206"/>
      <c r="H36" s="207"/>
    </row>
    <row r="37" spans="2:8" ht="15.6" customHeight="1" x14ac:dyDescent="0.3">
      <c r="B37" s="184"/>
      <c r="C37" s="185"/>
      <c r="D37" s="185"/>
      <c r="E37" s="185"/>
      <c r="F37" s="186"/>
    </row>
    <row r="38" spans="2:8" ht="14.4" thickBot="1" x14ac:dyDescent="0.35">
      <c r="B38" s="257"/>
      <c r="C38" s="251"/>
      <c r="D38" s="251">
        <v>0</v>
      </c>
      <c r="E38" s="251"/>
      <c r="F38" s="252">
        <f t="shared" ref="F38" si="2">E38*1.21</f>
        <v>0</v>
      </c>
      <c r="H38" s="10"/>
    </row>
    <row r="39" spans="2:8" ht="14.4" customHeight="1" thickBot="1" x14ac:dyDescent="0.35">
      <c r="B39" s="236" t="s">
        <v>149</v>
      </c>
      <c r="C39" s="237"/>
      <c r="D39" s="237"/>
      <c r="E39" s="187" t="s">
        <v>13</v>
      </c>
      <c r="F39" s="188" t="s">
        <v>14</v>
      </c>
      <c r="G39" s="208" t="s">
        <v>148</v>
      </c>
      <c r="H39" s="209"/>
    </row>
    <row r="40" spans="2:8" ht="26.4" customHeight="1" x14ac:dyDescent="0.3">
      <c r="B40" s="254" t="s">
        <v>18</v>
      </c>
      <c r="C40" s="255"/>
      <c r="D40" s="256">
        <v>0</v>
      </c>
      <c r="E40" s="17">
        <v>0</v>
      </c>
      <c r="F40" s="52">
        <f>E40*1.21</f>
        <v>0</v>
      </c>
      <c r="G40" s="210"/>
      <c r="H40" s="211"/>
    </row>
    <row r="41" spans="2:8" ht="21" customHeight="1" x14ac:dyDescent="0.3">
      <c r="B41" s="241" t="s">
        <v>19</v>
      </c>
      <c r="C41" s="253"/>
      <c r="D41" s="242"/>
      <c r="E41" s="17">
        <v>0</v>
      </c>
      <c r="F41" s="52">
        <f>E41*1.21</f>
        <v>0</v>
      </c>
      <c r="G41" s="204"/>
      <c r="H41" s="205"/>
    </row>
    <row r="42" spans="2:8" ht="20.399999999999999" customHeight="1" x14ac:dyDescent="0.3">
      <c r="B42" s="241" t="s">
        <v>20</v>
      </c>
      <c r="C42" s="253"/>
      <c r="D42" s="242"/>
      <c r="E42" s="17">
        <v>0</v>
      </c>
      <c r="F42" s="52">
        <f t="shared" ref="F42:F50" si="3">E42*1.21</f>
        <v>0</v>
      </c>
      <c r="G42" s="204"/>
      <c r="H42" s="205"/>
    </row>
    <row r="43" spans="2:8" ht="19.8" customHeight="1" x14ac:dyDescent="0.3">
      <c r="B43" s="241" t="s">
        <v>21</v>
      </c>
      <c r="C43" s="253"/>
      <c r="D43" s="242"/>
      <c r="E43" s="17">
        <v>0</v>
      </c>
      <c r="F43" s="52">
        <f t="shared" si="3"/>
        <v>0</v>
      </c>
      <c r="G43" s="204"/>
      <c r="H43" s="205"/>
    </row>
    <row r="44" spans="2:8" ht="14.4" customHeight="1" x14ac:dyDescent="0.3">
      <c r="B44" s="189" t="s">
        <v>128</v>
      </c>
      <c r="C44" s="34"/>
      <c r="D44" s="34" t="s">
        <v>8</v>
      </c>
      <c r="E44" s="34"/>
      <c r="F44" s="190"/>
      <c r="G44" s="204"/>
      <c r="H44" s="205"/>
    </row>
    <row r="45" spans="2:8" ht="18.600000000000001" customHeight="1" x14ac:dyDescent="0.3">
      <c r="B45" s="218"/>
      <c r="C45" s="219"/>
      <c r="D45" s="220"/>
      <c r="E45" s="17">
        <v>0</v>
      </c>
      <c r="F45" s="52">
        <f t="shared" si="3"/>
        <v>0</v>
      </c>
      <c r="G45" s="204"/>
      <c r="H45" s="205"/>
    </row>
    <row r="46" spans="2:8" ht="18.600000000000001" customHeight="1" x14ac:dyDescent="0.3">
      <c r="B46" s="218"/>
      <c r="C46" s="219"/>
      <c r="D46" s="220"/>
      <c r="E46" s="17">
        <v>0</v>
      </c>
      <c r="F46" s="52">
        <f t="shared" si="3"/>
        <v>0</v>
      </c>
      <c r="G46" s="204"/>
      <c r="H46" s="205"/>
    </row>
    <row r="47" spans="2:8" s="10" customFormat="1" ht="19.2" customHeight="1" x14ac:dyDescent="0.25">
      <c r="B47" s="218"/>
      <c r="C47" s="219"/>
      <c r="D47" s="220"/>
      <c r="E47" s="17">
        <v>0</v>
      </c>
      <c r="F47" s="52">
        <f t="shared" si="3"/>
        <v>0</v>
      </c>
      <c r="G47" s="204"/>
      <c r="H47" s="205"/>
    </row>
    <row r="48" spans="2:8" s="11" customFormat="1" ht="18" customHeight="1" x14ac:dyDescent="0.25">
      <c r="B48" s="218"/>
      <c r="C48" s="219"/>
      <c r="D48" s="220"/>
      <c r="E48" s="17">
        <v>0</v>
      </c>
      <c r="F48" s="52">
        <f t="shared" si="3"/>
        <v>0</v>
      </c>
      <c r="G48" s="204"/>
      <c r="H48" s="205"/>
    </row>
    <row r="49" spans="2:8" ht="18" customHeight="1" x14ac:dyDescent="0.3">
      <c r="B49" s="218"/>
      <c r="C49" s="219"/>
      <c r="D49" s="220"/>
      <c r="E49" s="17">
        <v>0</v>
      </c>
      <c r="F49" s="52">
        <f t="shared" si="3"/>
        <v>0</v>
      </c>
      <c r="G49" s="204"/>
      <c r="H49" s="205"/>
    </row>
    <row r="50" spans="2:8" s="11" customFormat="1" ht="20.399999999999999" customHeight="1" thickBot="1" x14ac:dyDescent="0.3">
      <c r="B50" s="221"/>
      <c r="C50" s="222"/>
      <c r="D50" s="223"/>
      <c r="E50" s="191">
        <v>0</v>
      </c>
      <c r="F50" s="192">
        <f t="shared" si="3"/>
        <v>0</v>
      </c>
      <c r="G50" s="206"/>
      <c r="H50" s="207"/>
    </row>
    <row r="51" spans="2:8" ht="7.2" customHeight="1" x14ac:dyDescent="0.3">
      <c r="B51" s="8"/>
      <c r="C51" s="8"/>
      <c r="D51" s="8"/>
      <c r="E51" s="8"/>
    </row>
    <row r="52" spans="2:8" s="11" customFormat="1" x14ac:dyDescent="0.3"/>
    <row r="53" spans="2:8" ht="6.6" customHeight="1" x14ac:dyDescent="0.3">
      <c r="B53" s="8"/>
      <c r="C53" s="8"/>
      <c r="D53" s="8"/>
      <c r="E53" s="8"/>
    </row>
    <row r="54" spans="2:8" s="11" customFormat="1" x14ac:dyDescent="0.3"/>
    <row r="55" spans="2:8" x14ac:dyDescent="0.3">
      <c r="B55" s="8"/>
      <c r="C55" s="8"/>
      <c r="D55" s="8"/>
      <c r="E55" s="8"/>
    </row>
    <row r="56" spans="2:8" x14ac:dyDescent="0.3">
      <c r="B56" s="8"/>
      <c r="C56" s="8"/>
      <c r="D56" s="8"/>
      <c r="E56" s="8"/>
    </row>
    <row r="57" spans="2:8" ht="26.4" customHeight="1" x14ac:dyDescent="0.3">
      <c r="B57" s="8"/>
      <c r="C57" s="8"/>
      <c r="D57" s="8"/>
      <c r="E57" s="8"/>
    </row>
    <row r="58" spans="2:8" x14ac:dyDescent="0.3">
      <c r="B58" s="8"/>
      <c r="C58" s="8"/>
      <c r="D58" s="8"/>
    </row>
    <row r="59" spans="2:8" x14ac:dyDescent="0.3">
      <c r="B59" s="8"/>
    </row>
  </sheetData>
  <sheetProtection algorithmName="SHA-512" hashValue="KqDp3kbeEyG708f0M4ccl1ajQvH8xMKTeM/AcGmK8qrTbIKVqgDX3m7LwjqRXkCP0TXkvAOHCBSx1zL4X/OE9Q==" saltValue="5gzIbliwnnFJqUusrzwfVA==" spinCount="100000" sheet="1" objects="1" scenarios="1"/>
  <mergeCells count="67">
    <mergeCell ref="B45:D45"/>
    <mergeCell ref="B46:D46"/>
    <mergeCell ref="B49:D49"/>
    <mergeCell ref="B50:D50"/>
    <mergeCell ref="E38:F38"/>
    <mergeCell ref="B48:D48"/>
    <mergeCell ref="B41:D41"/>
    <mergeCell ref="B42:D42"/>
    <mergeCell ref="B43:D43"/>
    <mergeCell ref="B47:D47"/>
    <mergeCell ref="B39:D39"/>
    <mergeCell ref="B40:D40"/>
    <mergeCell ref="B38:D38"/>
    <mergeCell ref="B1:F1"/>
    <mergeCell ref="D3:E4"/>
    <mergeCell ref="B22:F22"/>
    <mergeCell ref="B8:C8"/>
    <mergeCell ref="B9:C9"/>
    <mergeCell ref="B7:C7"/>
    <mergeCell ref="B19:D19"/>
    <mergeCell ref="B10:C10"/>
    <mergeCell ref="B12:D12"/>
    <mergeCell ref="B13:D13"/>
    <mergeCell ref="B14:D14"/>
    <mergeCell ref="B18:D18"/>
    <mergeCell ref="B15:D15"/>
    <mergeCell ref="B16:D16"/>
    <mergeCell ref="B17:D17"/>
    <mergeCell ref="B24:C24"/>
    <mergeCell ref="B23:E23"/>
    <mergeCell ref="B36:D36"/>
    <mergeCell ref="B25:D25"/>
    <mergeCell ref="B26:D26"/>
    <mergeCell ref="B27:D27"/>
    <mergeCell ref="B28:D28"/>
    <mergeCell ref="B31:D31"/>
    <mergeCell ref="B32:D32"/>
    <mergeCell ref="B33:D33"/>
    <mergeCell ref="B34:D34"/>
    <mergeCell ref="B29:D29"/>
    <mergeCell ref="B30:D30"/>
    <mergeCell ref="B35:D35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</mergeCells>
  <pageMargins left="0.23622047244094491" right="0.23622047244094491" top="0.74803149606299213" bottom="0.74803149606299213" header="0.31496062992125984" footer="0.31496062992125984"/>
  <pageSetup paperSize="9" scale="87" fitToHeight="0" orientation="landscape" r:id="rId1"/>
  <headerFooter>
    <oddFooter>&amp;L&amp;8 2016/1013MH&amp;CVeiligheidsregio Fryslân   &amp;A&amp;R&amp;P</oddFooter>
  </headerFooter>
  <rowBreaks count="2" manualBreakCount="2">
    <brk id="20" min="1" max="7" man="1"/>
    <brk id="41" min="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F8E0-9D6C-4ADA-BA8D-AA9BFC910736}">
  <sheetPr>
    <pageSetUpPr fitToPage="1"/>
  </sheetPr>
  <dimension ref="A1:M68"/>
  <sheetViews>
    <sheetView tabSelected="1" zoomScale="90" zoomScaleNormal="90" workbookViewId="0">
      <selection activeCell="E16" sqref="E16"/>
    </sheetView>
  </sheetViews>
  <sheetFormatPr defaultRowHeight="13.8" x14ac:dyDescent="0.3"/>
  <cols>
    <col min="1" max="1" width="2.88671875" style="1" customWidth="1"/>
    <col min="2" max="2" width="8.109375" style="1" customWidth="1"/>
    <col min="3" max="3" width="9.33203125" style="2" customWidth="1"/>
    <col min="4" max="4" width="48.33203125" style="12" customWidth="1"/>
    <col min="5" max="5" width="52.44140625" style="3" bestFit="1" customWidth="1"/>
    <col min="6" max="6" width="18" style="4" customWidth="1"/>
    <col min="7" max="7" width="18" style="5" customWidth="1"/>
    <col min="8" max="8" width="18" style="4" customWidth="1"/>
    <col min="9" max="9" width="20.6640625" style="4" customWidth="1"/>
    <col min="10" max="10" width="71.6640625" style="1" customWidth="1"/>
    <col min="11" max="257" width="8.88671875" style="1"/>
    <col min="258" max="258" width="8.109375" style="1" customWidth="1"/>
    <col min="259" max="259" width="9.33203125" style="1" customWidth="1"/>
    <col min="260" max="260" width="48.33203125" style="1" customWidth="1"/>
    <col min="261" max="261" width="52.44140625" style="1" bestFit="1" customWidth="1"/>
    <col min="262" max="265" width="18" style="1" customWidth="1"/>
    <col min="266" max="513" width="8.88671875" style="1"/>
    <col min="514" max="514" width="8.109375" style="1" customWidth="1"/>
    <col min="515" max="515" width="9.33203125" style="1" customWidth="1"/>
    <col min="516" max="516" width="48.33203125" style="1" customWidth="1"/>
    <col min="517" max="517" width="52.44140625" style="1" bestFit="1" customWidth="1"/>
    <col min="518" max="521" width="18" style="1" customWidth="1"/>
    <col min="522" max="769" width="8.88671875" style="1"/>
    <col min="770" max="770" width="8.109375" style="1" customWidth="1"/>
    <col min="771" max="771" width="9.33203125" style="1" customWidth="1"/>
    <col min="772" max="772" width="48.33203125" style="1" customWidth="1"/>
    <col min="773" max="773" width="52.44140625" style="1" bestFit="1" customWidth="1"/>
    <col min="774" max="777" width="18" style="1" customWidth="1"/>
    <col min="778" max="1025" width="8.88671875" style="1"/>
    <col min="1026" max="1026" width="8.109375" style="1" customWidth="1"/>
    <col min="1027" max="1027" width="9.33203125" style="1" customWidth="1"/>
    <col min="1028" max="1028" width="48.33203125" style="1" customWidth="1"/>
    <col min="1029" max="1029" width="52.44140625" style="1" bestFit="1" customWidth="1"/>
    <col min="1030" max="1033" width="18" style="1" customWidth="1"/>
    <col min="1034" max="1281" width="8.88671875" style="1"/>
    <col min="1282" max="1282" width="8.109375" style="1" customWidth="1"/>
    <col min="1283" max="1283" width="9.33203125" style="1" customWidth="1"/>
    <col min="1284" max="1284" width="48.33203125" style="1" customWidth="1"/>
    <col min="1285" max="1285" width="52.44140625" style="1" bestFit="1" customWidth="1"/>
    <col min="1286" max="1289" width="18" style="1" customWidth="1"/>
    <col min="1290" max="1537" width="8.88671875" style="1"/>
    <col min="1538" max="1538" width="8.109375" style="1" customWidth="1"/>
    <col min="1539" max="1539" width="9.33203125" style="1" customWidth="1"/>
    <col min="1540" max="1540" width="48.33203125" style="1" customWidth="1"/>
    <col min="1541" max="1541" width="52.44140625" style="1" bestFit="1" customWidth="1"/>
    <col min="1542" max="1545" width="18" style="1" customWidth="1"/>
    <col min="1546" max="1793" width="8.88671875" style="1"/>
    <col min="1794" max="1794" width="8.109375" style="1" customWidth="1"/>
    <col min="1795" max="1795" width="9.33203125" style="1" customWidth="1"/>
    <col min="1796" max="1796" width="48.33203125" style="1" customWidth="1"/>
    <col min="1797" max="1797" width="52.44140625" style="1" bestFit="1" customWidth="1"/>
    <col min="1798" max="1801" width="18" style="1" customWidth="1"/>
    <col min="1802" max="2049" width="8.88671875" style="1"/>
    <col min="2050" max="2050" width="8.109375" style="1" customWidth="1"/>
    <col min="2051" max="2051" width="9.33203125" style="1" customWidth="1"/>
    <col min="2052" max="2052" width="48.33203125" style="1" customWidth="1"/>
    <col min="2053" max="2053" width="52.44140625" style="1" bestFit="1" customWidth="1"/>
    <col min="2054" max="2057" width="18" style="1" customWidth="1"/>
    <col min="2058" max="2305" width="8.88671875" style="1"/>
    <col min="2306" max="2306" width="8.109375" style="1" customWidth="1"/>
    <col min="2307" max="2307" width="9.33203125" style="1" customWidth="1"/>
    <col min="2308" max="2308" width="48.33203125" style="1" customWidth="1"/>
    <col min="2309" max="2309" width="52.44140625" style="1" bestFit="1" customWidth="1"/>
    <col min="2310" max="2313" width="18" style="1" customWidth="1"/>
    <col min="2314" max="2561" width="8.88671875" style="1"/>
    <col min="2562" max="2562" width="8.109375" style="1" customWidth="1"/>
    <col min="2563" max="2563" width="9.33203125" style="1" customWidth="1"/>
    <col min="2564" max="2564" width="48.33203125" style="1" customWidth="1"/>
    <col min="2565" max="2565" width="52.44140625" style="1" bestFit="1" customWidth="1"/>
    <col min="2566" max="2569" width="18" style="1" customWidth="1"/>
    <col min="2570" max="2817" width="8.88671875" style="1"/>
    <col min="2818" max="2818" width="8.109375" style="1" customWidth="1"/>
    <col min="2819" max="2819" width="9.33203125" style="1" customWidth="1"/>
    <col min="2820" max="2820" width="48.33203125" style="1" customWidth="1"/>
    <col min="2821" max="2821" width="52.44140625" style="1" bestFit="1" customWidth="1"/>
    <col min="2822" max="2825" width="18" style="1" customWidth="1"/>
    <col min="2826" max="3073" width="8.88671875" style="1"/>
    <col min="3074" max="3074" width="8.109375" style="1" customWidth="1"/>
    <col min="3075" max="3075" width="9.33203125" style="1" customWidth="1"/>
    <col min="3076" max="3076" width="48.33203125" style="1" customWidth="1"/>
    <col min="3077" max="3077" width="52.44140625" style="1" bestFit="1" customWidth="1"/>
    <col min="3078" max="3081" width="18" style="1" customWidth="1"/>
    <col min="3082" max="3329" width="8.88671875" style="1"/>
    <col min="3330" max="3330" width="8.109375" style="1" customWidth="1"/>
    <col min="3331" max="3331" width="9.33203125" style="1" customWidth="1"/>
    <col min="3332" max="3332" width="48.33203125" style="1" customWidth="1"/>
    <col min="3333" max="3333" width="52.44140625" style="1" bestFit="1" customWidth="1"/>
    <col min="3334" max="3337" width="18" style="1" customWidth="1"/>
    <col min="3338" max="3585" width="8.88671875" style="1"/>
    <col min="3586" max="3586" width="8.109375" style="1" customWidth="1"/>
    <col min="3587" max="3587" width="9.33203125" style="1" customWidth="1"/>
    <col min="3588" max="3588" width="48.33203125" style="1" customWidth="1"/>
    <col min="3589" max="3589" width="52.44140625" style="1" bestFit="1" customWidth="1"/>
    <col min="3590" max="3593" width="18" style="1" customWidth="1"/>
    <col min="3594" max="3841" width="8.88671875" style="1"/>
    <col min="3842" max="3842" width="8.109375" style="1" customWidth="1"/>
    <col min="3843" max="3843" width="9.33203125" style="1" customWidth="1"/>
    <col min="3844" max="3844" width="48.33203125" style="1" customWidth="1"/>
    <col min="3845" max="3845" width="52.44140625" style="1" bestFit="1" customWidth="1"/>
    <col min="3846" max="3849" width="18" style="1" customWidth="1"/>
    <col min="3850" max="4097" width="8.88671875" style="1"/>
    <col min="4098" max="4098" width="8.109375" style="1" customWidth="1"/>
    <col min="4099" max="4099" width="9.33203125" style="1" customWidth="1"/>
    <col min="4100" max="4100" width="48.33203125" style="1" customWidth="1"/>
    <col min="4101" max="4101" width="52.44140625" style="1" bestFit="1" customWidth="1"/>
    <col min="4102" max="4105" width="18" style="1" customWidth="1"/>
    <col min="4106" max="4353" width="8.88671875" style="1"/>
    <col min="4354" max="4354" width="8.109375" style="1" customWidth="1"/>
    <col min="4355" max="4355" width="9.33203125" style="1" customWidth="1"/>
    <col min="4356" max="4356" width="48.33203125" style="1" customWidth="1"/>
    <col min="4357" max="4357" width="52.44140625" style="1" bestFit="1" customWidth="1"/>
    <col min="4358" max="4361" width="18" style="1" customWidth="1"/>
    <col min="4362" max="4609" width="8.88671875" style="1"/>
    <col min="4610" max="4610" width="8.109375" style="1" customWidth="1"/>
    <col min="4611" max="4611" width="9.33203125" style="1" customWidth="1"/>
    <col min="4612" max="4612" width="48.33203125" style="1" customWidth="1"/>
    <col min="4613" max="4613" width="52.44140625" style="1" bestFit="1" customWidth="1"/>
    <col min="4614" max="4617" width="18" style="1" customWidth="1"/>
    <col min="4618" max="4865" width="8.88671875" style="1"/>
    <col min="4866" max="4866" width="8.109375" style="1" customWidth="1"/>
    <col min="4867" max="4867" width="9.33203125" style="1" customWidth="1"/>
    <col min="4868" max="4868" width="48.33203125" style="1" customWidth="1"/>
    <col min="4869" max="4869" width="52.44140625" style="1" bestFit="1" customWidth="1"/>
    <col min="4870" max="4873" width="18" style="1" customWidth="1"/>
    <col min="4874" max="5121" width="8.88671875" style="1"/>
    <col min="5122" max="5122" width="8.109375" style="1" customWidth="1"/>
    <col min="5123" max="5123" width="9.33203125" style="1" customWidth="1"/>
    <col min="5124" max="5124" width="48.33203125" style="1" customWidth="1"/>
    <col min="5125" max="5125" width="52.44140625" style="1" bestFit="1" customWidth="1"/>
    <col min="5126" max="5129" width="18" style="1" customWidth="1"/>
    <col min="5130" max="5377" width="8.88671875" style="1"/>
    <col min="5378" max="5378" width="8.109375" style="1" customWidth="1"/>
    <col min="5379" max="5379" width="9.33203125" style="1" customWidth="1"/>
    <col min="5380" max="5380" width="48.33203125" style="1" customWidth="1"/>
    <col min="5381" max="5381" width="52.44140625" style="1" bestFit="1" customWidth="1"/>
    <col min="5382" max="5385" width="18" style="1" customWidth="1"/>
    <col min="5386" max="5633" width="8.88671875" style="1"/>
    <col min="5634" max="5634" width="8.109375" style="1" customWidth="1"/>
    <col min="5635" max="5635" width="9.33203125" style="1" customWidth="1"/>
    <col min="5636" max="5636" width="48.33203125" style="1" customWidth="1"/>
    <col min="5637" max="5637" width="52.44140625" style="1" bestFit="1" customWidth="1"/>
    <col min="5638" max="5641" width="18" style="1" customWidth="1"/>
    <col min="5642" max="5889" width="8.88671875" style="1"/>
    <col min="5890" max="5890" width="8.109375" style="1" customWidth="1"/>
    <col min="5891" max="5891" width="9.33203125" style="1" customWidth="1"/>
    <col min="5892" max="5892" width="48.33203125" style="1" customWidth="1"/>
    <col min="5893" max="5893" width="52.44140625" style="1" bestFit="1" customWidth="1"/>
    <col min="5894" max="5897" width="18" style="1" customWidth="1"/>
    <col min="5898" max="6145" width="8.88671875" style="1"/>
    <col min="6146" max="6146" width="8.109375" style="1" customWidth="1"/>
    <col min="6147" max="6147" width="9.33203125" style="1" customWidth="1"/>
    <col min="6148" max="6148" width="48.33203125" style="1" customWidth="1"/>
    <col min="6149" max="6149" width="52.44140625" style="1" bestFit="1" customWidth="1"/>
    <col min="6150" max="6153" width="18" style="1" customWidth="1"/>
    <col min="6154" max="6401" width="8.88671875" style="1"/>
    <col min="6402" max="6402" width="8.109375" style="1" customWidth="1"/>
    <col min="6403" max="6403" width="9.33203125" style="1" customWidth="1"/>
    <col min="6404" max="6404" width="48.33203125" style="1" customWidth="1"/>
    <col min="6405" max="6405" width="52.44140625" style="1" bestFit="1" customWidth="1"/>
    <col min="6406" max="6409" width="18" style="1" customWidth="1"/>
    <col min="6410" max="6657" width="8.88671875" style="1"/>
    <col min="6658" max="6658" width="8.109375" style="1" customWidth="1"/>
    <col min="6659" max="6659" width="9.33203125" style="1" customWidth="1"/>
    <col min="6660" max="6660" width="48.33203125" style="1" customWidth="1"/>
    <col min="6661" max="6661" width="52.44140625" style="1" bestFit="1" customWidth="1"/>
    <col min="6662" max="6665" width="18" style="1" customWidth="1"/>
    <col min="6666" max="6913" width="8.88671875" style="1"/>
    <col min="6914" max="6914" width="8.109375" style="1" customWidth="1"/>
    <col min="6915" max="6915" width="9.33203125" style="1" customWidth="1"/>
    <col min="6916" max="6916" width="48.33203125" style="1" customWidth="1"/>
    <col min="6917" max="6917" width="52.44140625" style="1" bestFit="1" customWidth="1"/>
    <col min="6918" max="6921" width="18" style="1" customWidth="1"/>
    <col min="6922" max="7169" width="8.88671875" style="1"/>
    <col min="7170" max="7170" width="8.109375" style="1" customWidth="1"/>
    <col min="7171" max="7171" width="9.33203125" style="1" customWidth="1"/>
    <col min="7172" max="7172" width="48.33203125" style="1" customWidth="1"/>
    <col min="7173" max="7173" width="52.44140625" style="1" bestFit="1" customWidth="1"/>
    <col min="7174" max="7177" width="18" style="1" customWidth="1"/>
    <col min="7178" max="7425" width="8.88671875" style="1"/>
    <col min="7426" max="7426" width="8.109375" style="1" customWidth="1"/>
    <col min="7427" max="7427" width="9.33203125" style="1" customWidth="1"/>
    <col min="7428" max="7428" width="48.33203125" style="1" customWidth="1"/>
    <col min="7429" max="7429" width="52.44140625" style="1" bestFit="1" customWidth="1"/>
    <col min="7430" max="7433" width="18" style="1" customWidth="1"/>
    <col min="7434" max="7681" width="8.88671875" style="1"/>
    <col min="7682" max="7682" width="8.109375" style="1" customWidth="1"/>
    <col min="7683" max="7683" width="9.33203125" style="1" customWidth="1"/>
    <col min="7684" max="7684" width="48.33203125" style="1" customWidth="1"/>
    <col min="7685" max="7685" width="52.44140625" style="1" bestFit="1" customWidth="1"/>
    <col min="7686" max="7689" width="18" style="1" customWidth="1"/>
    <col min="7690" max="7937" width="8.88671875" style="1"/>
    <col min="7938" max="7938" width="8.109375" style="1" customWidth="1"/>
    <col min="7939" max="7939" width="9.33203125" style="1" customWidth="1"/>
    <col min="7940" max="7940" width="48.33203125" style="1" customWidth="1"/>
    <col min="7941" max="7941" width="52.44140625" style="1" bestFit="1" customWidth="1"/>
    <col min="7942" max="7945" width="18" style="1" customWidth="1"/>
    <col min="7946" max="8193" width="8.88671875" style="1"/>
    <col min="8194" max="8194" width="8.109375" style="1" customWidth="1"/>
    <col min="8195" max="8195" width="9.33203125" style="1" customWidth="1"/>
    <col min="8196" max="8196" width="48.33203125" style="1" customWidth="1"/>
    <col min="8197" max="8197" width="52.44140625" style="1" bestFit="1" customWidth="1"/>
    <col min="8198" max="8201" width="18" style="1" customWidth="1"/>
    <col min="8202" max="8449" width="8.88671875" style="1"/>
    <col min="8450" max="8450" width="8.109375" style="1" customWidth="1"/>
    <col min="8451" max="8451" width="9.33203125" style="1" customWidth="1"/>
    <col min="8452" max="8452" width="48.33203125" style="1" customWidth="1"/>
    <col min="8453" max="8453" width="52.44140625" style="1" bestFit="1" customWidth="1"/>
    <col min="8454" max="8457" width="18" style="1" customWidth="1"/>
    <col min="8458" max="8705" width="8.88671875" style="1"/>
    <col min="8706" max="8706" width="8.109375" style="1" customWidth="1"/>
    <col min="8707" max="8707" width="9.33203125" style="1" customWidth="1"/>
    <col min="8708" max="8708" width="48.33203125" style="1" customWidth="1"/>
    <col min="8709" max="8709" width="52.44140625" style="1" bestFit="1" customWidth="1"/>
    <col min="8710" max="8713" width="18" style="1" customWidth="1"/>
    <col min="8714" max="8961" width="8.88671875" style="1"/>
    <col min="8962" max="8962" width="8.109375" style="1" customWidth="1"/>
    <col min="8963" max="8963" width="9.33203125" style="1" customWidth="1"/>
    <col min="8964" max="8964" width="48.33203125" style="1" customWidth="1"/>
    <col min="8965" max="8965" width="52.44140625" style="1" bestFit="1" customWidth="1"/>
    <col min="8966" max="8969" width="18" style="1" customWidth="1"/>
    <col min="8970" max="9217" width="8.88671875" style="1"/>
    <col min="9218" max="9218" width="8.109375" style="1" customWidth="1"/>
    <col min="9219" max="9219" width="9.33203125" style="1" customWidth="1"/>
    <col min="9220" max="9220" width="48.33203125" style="1" customWidth="1"/>
    <col min="9221" max="9221" width="52.44140625" style="1" bestFit="1" customWidth="1"/>
    <col min="9222" max="9225" width="18" style="1" customWidth="1"/>
    <col min="9226" max="9473" width="8.88671875" style="1"/>
    <col min="9474" max="9474" width="8.109375" style="1" customWidth="1"/>
    <col min="9475" max="9475" width="9.33203125" style="1" customWidth="1"/>
    <col min="9476" max="9476" width="48.33203125" style="1" customWidth="1"/>
    <col min="9477" max="9477" width="52.44140625" style="1" bestFit="1" customWidth="1"/>
    <col min="9478" max="9481" width="18" style="1" customWidth="1"/>
    <col min="9482" max="9729" width="8.88671875" style="1"/>
    <col min="9730" max="9730" width="8.109375" style="1" customWidth="1"/>
    <col min="9731" max="9731" width="9.33203125" style="1" customWidth="1"/>
    <col min="9732" max="9732" width="48.33203125" style="1" customWidth="1"/>
    <col min="9733" max="9733" width="52.44140625" style="1" bestFit="1" customWidth="1"/>
    <col min="9734" max="9737" width="18" style="1" customWidth="1"/>
    <col min="9738" max="9985" width="8.88671875" style="1"/>
    <col min="9986" max="9986" width="8.109375" style="1" customWidth="1"/>
    <col min="9987" max="9987" width="9.33203125" style="1" customWidth="1"/>
    <col min="9988" max="9988" width="48.33203125" style="1" customWidth="1"/>
    <col min="9989" max="9989" width="52.44140625" style="1" bestFit="1" customWidth="1"/>
    <col min="9990" max="9993" width="18" style="1" customWidth="1"/>
    <col min="9994" max="10241" width="8.88671875" style="1"/>
    <col min="10242" max="10242" width="8.109375" style="1" customWidth="1"/>
    <col min="10243" max="10243" width="9.33203125" style="1" customWidth="1"/>
    <col min="10244" max="10244" width="48.33203125" style="1" customWidth="1"/>
    <col min="10245" max="10245" width="52.44140625" style="1" bestFit="1" customWidth="1"/>
    <col min="10246" max="10249" width="18" style="1" customWidth="1"/>
    <col min="10250" max="10497" width="8.88671875" style="1"/>
    <col min="10498" max="10498" width="8.109375" style="1" customWidth="1"/>
    <col min="10499" max="10499" width="9.33203125" style="1" customWidth="1"/>
    <col min="10500" max="10500" width="48.33203125" style="1" customWidth="1"/>
    <col min="10501" max="10501" width="52.44140625" style="1" bestFit="1" customWidth="1"/>
    <col min="10502" max="10505" width="18" style="1" customWidth="1"/>
    <col min="10506" max="10753" width="8.88671875" style="1"/>
    <col min="10754" max="10754" width="8.109375" style="1" customWidth="1"/>
    <col min="10755" max="10755" width="9.33203125" style="1" customWidth="1"/>
    <col min="10756" max="10756" width="48.33203125" style="1" customWidth="1"/>
    <col min="10757" max="10757" width="52.44140625" style="1" bestFit="1" customWidth="1"/>
    <col min="10758" max="10761" width="18" style="1" customWidth="1"/>
    <col min="10762" max="11009" width="8.88671875" style="1"/>
    <col min="11010" max="11010" width="8.109375" style="1" customWidth="1"/>
    <col min="11011" max="11011" width="9.33203125" style="1" customWidth="1"/>
    <col min="11012" max="11012" width="48.33203125" style="1" customWidth="1"/>
    <col min="11013" max="11013" width="52.44140625" style="1" bestFit="1" customWidth="1"/>
    <col min="11014" max="11017" width="18" style="1" customWidth="1"/>
    <col min="11018" max="11265" width="8.88671875" style="1"/>
    <col min="11266" max="11266" width="8.109375" style="1" customWidth="1"/>
    <col min="11267" max="11267" width="9.33203125" style="1" customWidth="1"/>
    <col min="11268" max="11268" width="48.33203125" style="1" customWidth="1"/>
    <col min="11269" max="11269" width="52.44140625" style="1" bestFit="1" customWidth="1"/>
    <col min="11270" max="11273" width="18" style="1" customWidth="1"/>
    <col min="11274" max="11521" width="8.88671875" style="1"/>
    <col min="11522" max="11522" width="8.109375" style="1" customWidth="1"/>
    <col min="11523" max="11523" width="9.33203125" style="1" customWidth="1"/>
    <col min="11524" max="11524" width="48.33203125" style="1" customWidth="1"/>
    <col min="11525" max="11525" width="52.44140625" style="1" bestFit="1" customWidth="1"/>
    <col min="11526" max="11529" width="18" style="1" customWidth="1"/>
    <col min="11530" max="11777" width="8.88671875" style="1"/>
    <col min="11778" max="11778" width="8.109375" style="1" customWidth="1"/>
    <col min="11779" max="11779" width="9.33203125" style="1" customWidth="1"/>
    <col min="11780" max="11780" width="48.33203125" style="1" customWidth="1"/>
    <col min="11781" max="11781" width="52.44140625" style="1" bestFit="1" customWidth="1"/>
    <col min="11782" max="11785" width="18" style="1" customWidth="1"/>
    <col min="11786" max="12033" width="8.88671875" style="1"/>
    <col min="12034" max="12034" width="8.109375" style="1" customWidth="1"/>
    <col min="12035" max="12035" width="9.33203125" style="1" customWidth="1"/>
    <col min="12036" max="12036" width="48.33203125" style="1" customWidth="1"/>
    <col min="12037" max="12037" width="52.44140625" style="1" bestFit="1" customWidth="1"/>
    <col min="12038" max="12041" width="18" style="1" customWidth="1"/>
    <col min="12042" max="12289" width="8.88671875" style="1"/>
    <col min="12290" max="12290" width="8.109375" style="1" customWidth="1"/>
    <col min="12291" max="12291" width="9.33203125" style="1" customWidth="1"/>
    <col min="12292" max="12292" width="48.33203125" style="1" customWidth="1"/>
    <col min="12293" max="12293" width="52.44140625" style="1" bestFit="1" customWidth="1"/>
    <col min="12294" max="12297" width="18" style="1" customWidth="1"/>
    <col min="12298" max="12545" width="8.88671875" style="1"/>
    <col min="12546" max="12546" width="8.109375" style="1" customWidth="1"/>
    <col min="12547" max="12547" width="9.33203125" style="1" customWidth="1"/>
    <col min="12548" max="12548" width="48.33203125" style="1" customWidth="1"/>
    <col min="12549" max="12549" width="52.44140625" style="1" bestFit="1" customWidth="1"/>
    <col min="12550" max="12553" width="18" style="1" customWidth="1"/>
    <col min="12554" max="12801" width="8.88671875" style="1"/>
    <col min="12802" max="12802" width="8.109375" style="1" customWidth="1"/>
    <col min="12803" max="12803" width="9.33203125" style="1" customWidth="1"/>
    <col min="12804" max="12804" width="48.33203125" style="1" customWidth="1"/>
    <col min="12805" max="12805" width="52.44140625" style="1" bestFit="1" customWidth="1"/>
    <col min="12806" max="12809" width="18" style="1" customWidth="1"/>
    <col min="12810" max="13057" width="8.88671875" style="1"/>
    <col min="13058" max="13058" width="8.109375" style="1" customWidth="1"/>
    <col min="13059" max="13059" width="9.33203125" style="1" customWidth="1"/>
    <col min="13060" max="13060" width="48.33203125" style="1" customWidth="1"/>
    <col min="13061" max="13061" width="52.44140625" style="1" bestFit="1" customWidth="1"/>
    <col min="13062" max="13065" width="18" style="1" customWidth="1"/>
    <col min="13066" max="13313" width="8.88671875" style="1"/>
    <col min="13314" max="13314" width="8.109375" style="1" customWidth="1"/>
    <col min="13315" max="13315" width="9.33203125" style="1" customWidth="1"/>
    <col min="13316" max="13316" width="48.33203125" style="1" customWidth="1"/>
    <col min="13317" max="13317" width="52.44140625" style="1" bestFit="1" customWidth="1"/>
    <col min="13318" max="13321" width="18" style="1" customWidth="1"/>
    <col min="13322" max="13569" width="8.88671875" style="1"/>
    <col min="13570" max="13570" width="8.109375" style="1" customWidth="1"/>
    <col min="13571" max="13571" width="9.33203125" style="1" customWidth="1"/>
    <col min="13572" max="13572" width="48.33203125" style="1" customWidth="1"/>
    <col min="13573" max="13573" width="52.44140625" style="1" bestFit="1" customWidth="1"/>
    <col min="13574" max="13577" width="18" style="1" customWidth="1"/>
    <col min="13578" max="13825" width="8.88671875" style="1"/>
    <col min="13826" max="13826" width="8.109375" style="1" customWidth="1"/>
    <col min="13827" max="13827" width="9.33203125" style="1" customWidth="1"/>
    <col min="13828" max="13828" width="48.33203125" style="1" customWidth="1"/>
    <col min="13829" max="13829" width="52.44140625" style="1" bestFit="1" customWidth="1"/>
    <col min="13830" max="13833" width="18" style="1" customWidth="1"/>
    <col min="13834" max="14081" width="8.88671875" style="1"/>
    <col min="14082" max="14082" width="8.109375" style="1" customWidth="1"/>
    <col min="14083" max="14083" width="9.33203125" style="1" customWidth="1"/>
    <col min="14084" max="14084" width="48.33203125" style="1" customWidth="1"/>
    <col min="14085" max="14085" width="52.44140625" style="1" bestFit="1" customWidth="1"/>
    <col min="14086" max="14089" width="18" style="1" customWidth="1"/>
    <col min="14090" max="14337" width="8.88671875" style="1"/>
    <col min="14338" max="14338" width="8.109375" style="1" customWidth="1"/>
    <col min="14339" max="14339" width="9.33203125" style="1" customWidth="1"/>
    <col min="14340" max="14340" width="48.33203125" style="1" customWidth="1"/>
    <col min="14341" max="14341" width="52.44140625" style="1" bestFit="1" customWidth="1"/>
    <col min="14342" max="14345" width="18" style="1" customWidth="1"/>
    <col min="14346" max="14593" width="8.88671875" style="1"/>
    <col min="14594" max="14594" width="8.109375" style="1" customWidth="1"/>
    <col min="14595" max="14595" width="9.33203125" style="1" customWidth="1"/>
    <col min="14596" max="14596" width="48.33203125" style="1" customWidth="1"/>
    <col min="14597" max="14597" width="52.44140625" style="1" bestFit="1" customWidth="1"/>
    <col min="14598" max="14601" width="18" style="1" customWidth="1"/>
    <col min="14602" max="14849" width="8.88671875" style="1"/>
    <col min="14850" max="14850" width="8.109375" style="1" customWidth="1"/>
    <col min="14851" max="14851" width="9.33203125" style="1" customWidth="1"/>
    <col min="14852" max="14852" width="48.33203125" style="1" customWidth="1"/>
    <col min="14853" max="14853" width="52.44140625" style="1" bestFit="1" customWidth="1"/>
    <col min="14854" max="14857" width="18" style="1" customWidth="1"/>
    <col min="14858" max="15105" width="8.88671875" style="1"/>
    <col min="15106" max="15106" width="8.109375" style="1" customWidth="1"/>
    <col min="15107" max="15107" width="9.33203125" style="1" customWidth="1"/>
    <col min="15108" max="15108" width="48.33203125" style="1" customWidth="1"/>
    <col min="15109" max="15109" width="52.44140625" style="1" bestFit="1" customWidth="1"/>
    <col min="15110" max="15113" width="18" style="1" customWidth="1"/>
    <col min="15114" max="15361" width="8.88671875" style="1"/>
    <col min="15362" max="15362" width="8.109375" style="1" customWidth="1"/>
    <col min="15363" max="15363" width="9.33203125" style="1" customWidth="1"/>
    <col min="15364" max="15364" width="48.33203125" style="1" customWidth="1"/>
    <col min="15365" max="15365" width="52.44140625" style="1" bestFit="1" customWidth="1"/>
    <col min="15366" max="15369" width="18" style="1" customWidth="1"/>
    <col min="15370" max="15617" width="8.88671875" style="1"/>
    <col min="15618" max="15618" width="8.109375" style="1" customWidth="1"/>
    <col min="15619" max="15619" width="9.33203125" style="1" customWidth="1"/>
    <col min="15620" max="15620" width="48.33203125" style="1" customWidth="1"/>
    <col min="15621" max="15621" width="52.44140625" style="1" bestFit="1" customWidth="1"/>
    <col min="15622" max="15625" width="18" style="1" customWidth="1"/>
    <col min="15626" max="15873" width="8.88671875" style="1"/>
    <col min="15874" max="15874" width="8.109375" style="1" customWidth="1"/>
    <col min="15875" max="15875" width="9.33203125" style="1" customWidth="1"/>
    <col min="15876" max="15876" width="48.33203125" style="1" customWidth="1"/>
    <col min="15877" max="15877" width="52.44140625" style="1" bestFit="1" customWidth="1"/>
    <col min="15878" max="15881" width="18" style="1" customWidth="1"/>
    <col min="15882" max="16129" width="8.88671875" style="1"/>
    <col min="16130" max="16130" width="8.109375" style="1" customWidth="1"/>
    <col min="16131" max="16131" width="9.33203125" style="1" customWidth="1"/>
    <col min="16132" max="16132" width="48.33203125" style="1" customWidth="1"/>
    <col min="16133" max="16133" width="52.44140625" style="1" bestFit="1" customWidth="1"/>
    <col min="16134" max="16137" width="18" style="1" customWidth="1"/>
    <col min="16138" max="16384" width="8.88671875" style="1"/>
  </cols>
  <sheetData>
    <row r="1" spans="1:13" ht="32.700000000000003" customHeight="1" x14ac:dyDescent="0.25">
      <c r="A1" s="13"/>
      <c r="B1" s="258" t="s">
        <v>153</v>
      </c>
      <c r="C1" s="258"/>
      <c r="D1" s="258"/>
      <c r="E1" s="258"/>
      <c r="F1" s="258"/>
      <c r="G1" s="258"/>
      <c r="H1" s="258"/>
      <c r="I1" s="258"/>
    </row>
    <row r="2" spans="1:13" ht="17.7" customHeight="1" x14ac:dyDescent="0.25">
      <c r="A2" s="13"/>
      <c r="B2" s="258"/>
      <c r="C2" s="258"/>
      <c r="D2" s="258"/>
      <c r="E2" s="258"/>
      <c r="F2" s="258"/>
      <c r="G2" s="258"/>
      <c r="H2" s="258"/>
      <c r="I2" s="258"/>
    </row>
    <row r="3" spans="1:13" ht="18" thickBot="1" x14ac:dyDescent="0.3">
      <c r="A3" s="13"/>
      <c r="B3" s="259" t="s">
        <v>22</v>
      </c>
      <c r="C3" s="259"/>
      <c r="D3" s="259"/>
      <c r="E3" s="259"/>
      <c r="F3" s="259"/>
      <c r="G3" s="259"/>
      <c r="H3" s="259"/>
      <c r="I3" s="259"/>
    </row>
    <row r="4" spans="1:13" ht="14.25" customHeight="1" x14ac:dyDescent="0.25">
      <c r="A4" s="13"/>
      <c r="B4" s="22" t="s">
        <v>150</v>
      </c>
      <c r="C4" s="23"/>
      <c r="D4" s="26"/>
      <c r="E4" s="27"/>
      <c r="F4" s="232" t="s">
        <v>0</v>
      </c>
      <c r="G4" s="260"/>
      <c r="H4" s="260"/>
      <c r="I4" s="233"/>
    </row>
    <row r="5" spans="1:13" ht="13.2" customHeight="1" thickBot="1" x14ac:dyDescent="0.3">
      <c r="A5" s="13"/>
      <c r="B5" s="53"/>
      <c r="C5" s="23"/>
      <c r="D5" s="26"/>
      <c r="E5" s="54"/>
      <c r="F5" s="234"/>
      <c r="G5" s="261"/>
      <c r="H5" s="261"/>
      <c r="I5" s="235"/>
    </row>
    <row r="6" spans="1:13" thickBot="1" x14ac:dyDescent="0.3">
      <c r="A6" s="13"/>
      <c r="B6" s="13"/>
      <c r="C6" s="23"/>
      <c r="D6" s="26"/>
      <c r="E6" s="27"/>
      <c r="F6" s="265" t="s">
        <v>23</v>
      </c>
      <c r="G6" s="265"/>
      <c r="H6" s="265"/>
      <c r="I6" s="265"/>
    </row>
    <row r="7" spans="1:13" ht="14.25" customHeight="1" thickBot="1" x14ac:dyDescent="0.3">
      <c r="B7" s="262" t="s">
        <v>24</v>
      </c>
      <c r="C7" s="263"/>
      <c r="D7" s="263"/>
      <c r="E7" s="263"/>
      <c r="F7" s="55"/>
      <c r="G7" s="55"/>
      <c r="H7" s="55"/>
      <c r="I7" s="56"/>
    </row>
    <row r="8" spans="1:13" ht="24.6" thickBot="1" x14ac:dyDescent="0.3">
      <c r="B8" s="264" t="s">
        <v>25</v>
      </c>
      <c r="C8" s="57" t="s">
        <v>26</v>
      </c>
      <c r="D8" s="58" t="s">
        <v>27</v>
      </c>
      <c r="E8" s="57" t="s">
        <v>28</v>
      </c>
      <c r="F8" s="57" t="s">
        <v>29</v>
      </c>
      <c r="G8" s="57" t="s">
        <v>30</v>
      </c>
      <c r="H8" s="57" t="s">
        <v>31</v>
      </c>
      <c r="I8" s="57" t="s">
        <v>32</v>
      </c>
    </row>
    <row r="9" spans="1:13" thickBot="1" x14ac:dyDescent="0.3">
      <c r="B9" s="264"/>
      <c r="C9" s="59"/>
      <c r="D9" s="60" t="s">
        <v>33</v>
      </c>
      <c r="E9" s="61"/>
      <c r="F9" s="62"/>
      <c r="G9" s="62"/>
      <c r="H9" s="62"/>
      <c r="I9" s="63"/>
    </row>
    <row r="10" spans="1:13" ht="14.4" x14ac:dyDescent="0.3">
      <c r="B10" s="64">
        <v>1</v>
      </c>
      <c r="C10" s="65">
        <v>4</v>
      </c>
      <c r="D10" s="66" t="s">
        <v>34</v>
      </c>
      <c r="E10" s="67" t="s">
        <v>35</v>
      </c>
      <c r="F10" s="68" t="s">
        <v>36</v>
      </c>
      <c r="G10" s="69" t="s">
        <v>36</v>
      </c>
      <c r="H10" s="70" t="s">
        <v>36</v>
      </c>
      <c r="I10" s="71" t="s">
        <v>36</v>
      </c>
    </row>
    <row r="11" spans="1:13" ht="14.4" x14ac:dyDescent="0.3">
      <c r="B11" s="64">
        <f>B10+1</f>
        <v>2</v>
      </c>
      <c r="C11" s="72">
        <v>4</v>
      </c>
      <c r="D11" s="66" t="s">
        <v>37</v>
      </c>
      <c r="E11" s="67" t="s">
        <v>35</v>
      </c>
      <c r="F11" s="73" t="s">
        <v>36</v>
      </c>
      <c r="G11" s="74" t="s">
        <v>36</v>
      </c>
      <c r="H11" s="75" t="s">
        <v>36</v>
      </c>
      <c r="I11" s="76" t="s">
        <v>36</v>
      </c>
    </row>
    <row r="12" spans="1:13" ht="15" thickBot="1" x14ac:dyDescent="0.35">
      <c r="B12" s="64">
        <f>B11+1</f>
        <v>3</v>
      </c>
      <c r="C12" s="72">
        <v>4</v>
      </c>
      <c r="D12" s="66" t="s">
        <v>38</v>
      </c>
      <c r="E12" s="67" t="s">
        <v>35</v>
      </c>
      <c r="F12" s="128" t="s">
        <v>36</v>
      </c>
      <c r="G12" s="101" t="s">
        <v>36</v>
      </c>
      <c r="H12" s="100" t="s">
        <v>36</v>
      </c>
      <c r="I12" s="136" t="s">
        <v>36</v>
      </c>
    </row>
    <row r="13" spans="1:13" ht="14.4" x14ac:dyDescent="0.3">
      <c r="B13" s="64">
        <f>B12+1</f>
        <v>4</v>
      </c>
      <c r="C13" s="72">
        <v>4</v>
      </c>
      <c r="D13" s="77" t="s">
        <v>39</v>
      </c>
      <c r="E13" s="147" t="s">
        <v>131</v>
      </c>
      <c r="F13" s="151">
        <v>0</v>
      </c>
      <c r="G13" s="152"/>
      <c r="H13" s="153">
        <f t="shared" ref="H13:H20" si="0">F13-(F13*G13)</f>
        <v>0</v>
      </c>
      <c r="I13" s="154">
        <f t="shared" ref="I13:I65" si="1">H13*C13</f>
        <v>0</v>
      </c>
    </row>
    <row r="14" spans="1:13" ht="39.6" x14ac:dyDescent="0.25">
      <c r="B14" s="64">
        <v>5</v>
      </c>
      <c r="C14" s="80">
        <v>4</v>
      </c>
      <c r="D14" s="81" t="s">
        <v>40</v>
      </c>
      <c r="E14" s="148" t="s">
        <v>41</v>
      </c>
      <c r="F14" s="155">
        <v>0</v>
      </c>
      <c r="G14" s="129"/>
      <c r="H14" s="130">
        <f t="shared" si="0"/>
        <v>0</v>
      </c>
      <c r="I14" s="137">
        <f t="shared" si="1"/>
        <v>0</v>
      </c>
      <c r="J14" s="198"/>
    </row>
    <row r="15" spans="1:13" ht="57.6" x14ac:dyDescent="0.25">
      <c r="B15" s="64">
        <f t="shared" ref="B15:B16" si="2">B14+1</f>
        <v>6</v>
      </c>
      <c r="C15" s="197">
        <v>2</v>
      </c>
      <c r="D15" s="81" t="s">
        <v>42</v>
      </c>
      <c r="E15" s="199" t="s">
        <v>152</v>
      </c>
      <c r="F15" s="155">
        <v>0</v>
      </c>
      <c r="G15" s="129"/>
      <c r="H15" s="130">
        <f t="shared" si="0"/>
        <v>0</v>
      </c>
      <c r="I15" s="137">
        <f t="shared" si="1"/>
        <v>0</v>
      </c>
      <c r="J15" s="20"/>
      <c r="K15" s="20"/>
      <c r="L15" s="20"/>
      <c r="M15" s="20"/>
    </row>
    <row r="16" spans="1:13" ht="52.8" x14ac:dyDescent="0.25">
      <c r="B16" s="64">
        <f t="shared" si="2"/>
        <v>7</v>
      </c>
      <c r="C16" s="80">
        <v>2</v>
      </c>
      <c r="D16" s="81" t="s">
        <v>44</v>
      </c>
      <c r="E16" s="149" t="s">
        <v>132</v>
      </c>
      <c r="F16" s="155">
        <v>0</v>
      </c>
      <c r="G16" s="129"/>
      <c r="H16" s="130">
        <f t="shared" si="0"/>
        <v>0</v>
      </c>
      <c r="I16" s="137">
        <f t="shared" si="1"/>
        <v>0</v>
      </c>
      <c r="J16" s="20"/>
      <c r="K16" s="20"/>
      <c r="L16" s="20"/>
      <c r="M16" s="20"/>
    </row>
    <row r="17" spans="2:13" ht="14.4" x14ac:dyDescent="0.25">
      <c r="B17" s="64">
        <v>8</v>
      </c>
      <c r="C17" s="72">
        <v>2</v>
      </c>
      <c r="D17" s="81" t="s">
        <v>45</v>
      </c>
      <c r="E17" s="149" t="s">
        <v>46</v>
      </c>
      <c r="F17" s="156">
        <v>0</v>
      </c>
      <c r="G17" s="129"/>
      <c r="H17" s="130">
        <f t="shared" si="0"/>
        <v>0</v>
      </c>
      <c r="I17" s="137">
        <f t="shared" si="1"/>
        <v>0</v>
      </c>
      <c r="J17" s="20"/>
      <c r="K17" s="20"/>
      <c r="L17" s="20"/>
      <c r="M17" s="20"/>
    </row>
    <row r="18" spans="2:13" ht="39.6" x14ac:dyDescent="0.25">
      <c r="B18" s="64">
        <v>9</v>
      </c>
      <c r="C18" s="72">
        <v>2</v>
      </c>
      <c r="D18" s="81" t="s">
        <v>47</v>
      </c>
      <c r="E18" s="149" t="s">
        <v>133</v>
      </c>
      <c r="F18" s="156">
        <v>0</v>
      </c>
      <c r="G18" s="129"/>
      <c r="H18" s="130">
        <f t="shared" si="0"/>
        <v>0</v>
      </c>
      <c r="I18" s="137">
        <f t="shared" si="1"/>
        <v>0</v>
      </c>
      <c r="J18" s="20"/>
      <c r="K18" s="20"/>
      <c r="L18" s="20"/>
      <c r="M18" s="20"/>
    </row>
    <row r="19" spans="2:13" ht="27" thickBot="1" x14ac:dyDescent="0.35">
      <c r="B19" s="64">
        <f t="shared" ref="B19" si="3">B18+1</f>
        <v>10</v>
      </c>
      <c r="C19" s="72">
        <v>2</v>
      </c>
      <c r="D19" s="84" t="s">
        <v>48</v>
      </c>
      <c r="E19" s="149" t="s">
        <v>49</v>
      </c>
      <c r="F19" s="156">
        <v>0</v>
      </c>
      <c r="G19" s="129"/>
      <c r="H19" s="130">
        <f t="shared" si="0"/>
        <v>0</v>
      </c>
      <c r="I19" s="137">
        <f t="shared" si="1"/>
        <v>0</v>
      </c>
    </row>
    <row r="20" spans="2:13" ht="79.8" thickBot="1" x14ac:dyDescent="0.3">
      <c r="B20" s="64">
        <v>11</v>
      </c>
      <c r="C20" s="72">
        <v>1</v>
      </c>
      <c r="D20" s="85" t="s">
        <v>50</v>
      </c>
      <c r="E20" s="150" t="s">
        <v>134</v>
      </c>
      <c r="F20" s="157">
        <v>0</v>
      </c>
      <c r="G20" s="142"/>
      <c r="H20" s="143">
        <f t="shared" si="0"/>
        <v>0</v>
      </c>
      <c r="I20" s="144">
        <f t="shared" si="1"/>
        <v>0</v>
      </c>
      <c r="J20" s="131"/>
      <c r="L20" s="20"/>
    </row>
    <row r="21" spans="2:13" ht="24.6" thickBot="1" x14ac:dyDescent="0.3">
      <c r="B21" s="86" t="s">
        <v>43</v>
      </c>
      <c r="C21" s="87"/>
      <c r="D21" s="88" t="s">
        <v>51</v>
      </c>
      <c r="E21" s="89" t="s">
        <v>28</v>
      </c>
      <c r="F21" s="145" t="s">
        <v>29</v>
      </c>
      <c r="G21" s="145" t="s">
        <v>30</v>
      </c>
      <c r="H21" s="146" t="s">
        <v>31</v>
      </c>
      <c r="I21" s="146" t="s">
        <v>32</v>
      </c>
    </row>
    <row r="22" spans="2:13" ht="27" thickBot="1" x14ac:dyDescent="0.3">
      <c r="B22" s="90">
        <v>12</v>
      </c>
      <c r="C22" s="91">
        <v>1</v>
      </c>
      <c r="D22" s="92" t="s">
        <v>52</v>
      </c>
      <c r="E22" s="93" t="s">
        <v>53</v>
      </c>
      <c r="F22" s="94" t="s">
        <v>36</v>
      </c>
      <c r="G22" s="95" t="s">
        <v>36</v>
      </c>
      <c r="H22" s="75" t="s">
        <v>36</v>
      </c>
      <c r="I22" s="76" t="s">
        <v>36</v>
      </c>
      <c r="J22" s="132"/>
    </row>
    <row r="23" spans="2:13" ht="26.4" customHeight="1" thickBot="1" x14ac:dyDescent="0.3">
      <c r="B23" s="90">
        <v>13</v>
      </c>
      <c r="C23" s="91">
        <v>1</v>
      </c>
      <c r="D23" s="96" t="s">
        <v>54</v>
      </c>
      <c r="E23" s="97" t="s">
        <v>55</v>
      </c>
      <c r="F23" s="75" t="s">
        <v>36</v>
      </c>
      <c r="G23" s="74" t="s">
        <v>36</v>
      </c>
      <c r="H23" s="75" t="s">
        <v>36</v>
      </c>
      <c r="I23" s="76" t="s">
        <v>36</v>
      </c>
    </row>
    <row r="24" spans="2:13" ht="14.4" x14ac:dyDescent="0.25">
      <c r="B24" s="90">
        <v>14</v>
      </c>
      <c r="C24" s="91">
        <v>4</v>
      </c>
      <c r="D24" s="98" t="s">
        <v>56</v>
      </c>
      <c r="E24" s="93" t="s">
        <v>55</v>
      </c>
      <c r="F24" s="75" t="s">
        <v>36</v>
      </c>
      <c r="G24" s="74" t="s">
        <v>36</v>
      </c>
      <c r="H24" s="75" t="s">
        <v>36</v>
      </c>
      <c r="I24" s="76" t="s">
        <v>36</v>
      </c>
    </row>
    <row r="25" spans="2:13" ht="15" thickBot="1" x14ac:dyDescent="0.3">
      <c r="B25" s="90">
        <v>15</v>
      </c>
      <c r="C25" s="91">
        <v>1</v>
      </c>
      <c r="D25" s="99" t="s">
        <v>57</v>
      </c>
      <c r="E25" s="93" t="s">
        <v>55</v>
      </c>
      <c r="F25" s="100" t="s">
        <v>36</v>
      </c>
      <c r="G25" s="101" t="s">
        <v>36</v>
      </c>
      <c r="H25" s="100" t="s">
        <v>36</v>
      </c>
      <c r="I25" s="136" t="s">
        <v>36</v>
      </c>
    </row>
    <row r="26" spans="2:13" ht="24.6" thickBot="1" x14ac:dyDescent="0.3">
      <c r="B26" s="86" t="s">
        <v>43</v>
      </c>
      <c r="C26" s="87"/>
      <c r="D26" s="88" t="s">
        <v>58</v>
      </c>
      <c r="E26" s="89" t="s">
        <v>28</v>
      </c>
      <c r="F26" s="57" t="s">
        <v>29</v>
      </c>
      <c r="G26" s="57" t="s">
        <v>30</v>
      </c>
      <c r="H26" s="57" t="s">
        <v>31</v>
      </c>
      <c r="I26" s="57" t="s">
        <v>32</v>
      </c>
    </row>
    <row r="27" spans="2:13" ht="26.4" x14ac:dyDescent="0.25">
      <c r="B27" s="90">
        <v>16</v>
      </c>
      <c r="C27" s="91">
        <v>1</v>
      </c>
      <c r="D27" s="102" t="s">
        <v>59</v>
      </c>
      <c r="E27" s="158" t="s">
        <v>135</v>
      </c>
      <c r="F27" s="162">
        <v>0</v>
      </c>
      <c r="G27" s="163"/>
      <c r="H27" s="164">
        <f t="shared" ref="H27:H30" si="4">F27-(F27*G27)</f>
        <v>0</v>
      </c>
      <c r="I27" s="165">
        <f t="shared" si="1"/>
        <v>0</v>
      </c>
      <c r="J27" s="103"/>
    </row>
    <row r="28" spans="2:13" ht="14.4" x14ac:dyDescent="0.3">
      <c r="B28" s="90">
        <f t="shared" ref="B28:B30" si="5">B27+1</f>
        <v>17</v>
      </c>
      <c r="C28" s="91">
        <v>1</v>
      </c>
      <c r="D28" s="102" t="s">
        <v>60</v>
      </c>
      <c r="E28" s="159" t="s">
        <v>61</v>
      </c>
      <c r="F28" s="156">
        <v>0</v>
      </c>
      <c r="G28" s="15"/>
      <c r="H28" s="82">
        <f t="shared" si="4"/>
        <v>0</v>
      </c>
      <c r="I28" s="83">
        <f t="shared" si="1"/>
        <v>0</v>
      </c>
      <c r="J28"/>
    </row>
    <row r="29" spans="2:13" ht="26.4" x14ac:dyDescent="0.25">
      <c r="B29" s="90">
        <f t="shared" si="5"/>
        <v>18</v>
      </c>
      <c r="C29" s="91">
        <v>1</v>
      </c>
      <c r="D29" s="102" t="s">
        <v>62</v>
      </c>
      <c r="E29" s="160" t="s">
        <v>63</v>
      </c>
      <c r="F29" s="156">
        <v>0</v>
      </c>
      <c r="G29" s="15"/>
      <c r="H29" s="82">
        <f t="shared" si="4"/>
        <v>0</v>
      </c>
      <c r="I29" s="83">
        <f t="shared" si="1"/>
        <v>0</v>
      </c>
    </row>
    <row r="30" spans="2:13" ht="26.4" x14ac:dyDescent="0.25">
      <c r="B30" s="90">
        <f t="shared" si="5"/>
        <v>19</v>
      </c>
      <c r="C30" s="91">
        <v>1</v>
      </c>
      <c r="D30" s="102" t="s">
        <v>64</v>
      </c>
      <c r="E30" s="160" t="s">
        <v>65</v>
      </c>
      <c r="F30" s="156">
        <v>0</v>
      </c>
      <c r="G30" s="15"/>
      <c r="H30" s="82">
        <f t="shared" si="4"/>
        <v>0</v>
      </c>
      <c r="I30" s="83">
        <f t="shared" si="1"/>
        <v>0</v>
      </c>
    </row>
    <row r="31" spans="2:13" ht="39.6" x14ac:dyDescent="0.25">
      <c r="B31" s="90">
        <f t="shared" ref="B31:B44" si="6">B30+1</f>
        <v>20</v>
      </c>
      <c r="C31" s="91">
        <v>1</v>
      </c>
      <c r="D31" s="102" t="s">
        <v>66</v>
      </c>
      <c r="E31" s="161" t="s">
        <v>136</v>
      </c>
      <c r="F31" s="156">
        <v>0</v>
      </c>
      <c r="G31" s="15"/>
      <c r="H31" s="82">
        <f>F31-(F31*G31)</f>
        <v>0</v>
      </c>
      <c r="I31" s="83">
        <f t="shared" si="1"/>
        <v>0</v>
      </c>
      <c r="J31" s="103"/>
    </row>
    <row r="32" spans="2:13" ht="19.8" customHeight="1" x14ac:dyDescent="0.25">
      <c r="B32" s="90">
        <f t="shared" si="6"/>
        <v>21</v>
      </c>
      <c r="C32" s="91">
        <v>1</v>
      </c>
      <c r="D32" s="102" t="s">
        <v>67</v>
      </c>
      <c r="E32" s="161" t="s">
        <v>68</v>
      </c>
      <c r="F32" s="156">
        <v>0</v>
      </c>
      <c r="G32" s="15"/>
      <c r="H32" s="82">
        <f t="shared" ref="H32:H65" si="7">F32-(F32*G32)</f>
        <v>0</v>
      </c>
      <c r="I32" s="83">
        <f t="shared" si="1"/>
        <v>0</v>
      </c>
    </row>
    <row r="33" spans="2:10" ht="26.4" customHeight="1" x14ac:dyDescent="0.25">
      <c r="B33" s="104">
        <f t="shared" si="6"/>
        <v>22</v>
      </c>
      <c r="C33" s="91">
        <v>1</v>
      </c>
      <c r="D33" s="102" t="s">
        <v>69</v>
      </c>
      <c r="E33" s="159" t="s">
        <v>137</v>
      </c>
      <c r="F33" s="155">
        <v>0</v>
      </c>
      <c r="G33" s="129"/>
      <c r="H33" s="130">
        <f t="shared" si="7"/>
        <v>0</v>
      </c>
      <c r="I33" s="137">
        <f t="shared" si="1"/>
        <v>0</v>
      </c>
    </row>
    <row r="34" spans="2:10" ht="39.6" x14ac:dyDescent="0.25">
      <c r="B34" s="104">
        <f t="shared" si="6"/>
        <v>23</v>
      </c>
      <c r="C34" s="91">
        <v>2</v>
      </c>
      <c r="D34" s="102" t="s">
        <v>70</v>
      </c>
      <c r="E34" s="161" t="s">
        <v>71</v>
      </c>
      <c r="F34" s="166">
        <v>0</v>
      </c>
      <c r="G34" s="14"/>
      <c r="H34" s="78">
        <f t="shared" si="7"/>
        <v>0</v>
      </c>
      <c r="I34" s="79">
        <f t="shared" si="1"/>
        <v>0</v>
      </c>
      <c r="J34" s="133"/>
    </row>
    <row r="35" spans="2:10" ht="40.5" customHeight="1" x14ac:dyDescent="0.25">
      <c r="B35" s="90">
        <f t="shared" si="6"/>
        <v>24</v>
      </c>
      <c r="C35" s="91">
        <v>4</v>
      </c>
      <c r="D35" s="102" t="s">
        <v>72</v>
      </c>
      <c r="E35" s="161" t="s">
        <v>73</v>
      </c>
      <c r="F35" s="156">
        <v>0</v>
      </c>
      <c r="G35" s="15"/>
      <c r="H35" s="82">
        <f t="shared" si="7"/>
        <v>0</v>
      </c>
      <c r="I35" s="83">
        <f t="shared" si="1"/>
        <v>0</v>
      </c>
    </row>
    <row r="36" spans="2:10" ht="18" customHeight="1" x14ac:dyDescent="0.25">
      <c r="B36" s="90">
        <f t="shared" si="6"/>
        <v>25</v>
      </c>
      <c r="C36" s="91">
        <v>1</v>
      </c>
      <c r="D36" s="102" t="s">
        <v>74</v>
      </c>
      <c r="E36" s="159" t="s">
        <v>75</v>
      </c>
      <c r="F36" s="156">
        <v>0</v>
      </c>
      <c r="G36" s="15"/>
      <c r="H36" s="82">
        <f t="shared" si="7"/>
        <v>0</v>
      </c>
      <c r="I36" s="83">
        <f t="shared" si="1"/>
        <v>0</v>
      </c>
      <c r="J36" s="103"/>
    </row>
    <row r="37" spans="2:10" ht="33" customHeight="1" x14ac:dyDescent="0.25">
      <c r="B37" s="90">
        <f t="shared" si="6"/>
        <v>26</v>
      </c>
      <c r="C37" s="193">
        <v>2</v>
      </c>
      <c r="D37" s="102" t="s">
        <v>76</v>
      </c>
      <c r="E37" s="194" t="s">
        <v>146</v>
      </c>
      <c r="F37" s="156">
        <v>0</v>
      </c>
      <c r="G37" s="15"/>
      <c r="H37" s="82">
        <f t="shared" si="7"/>
        <v>0</v>
      </c>
      <c r="I37" s="83">
        <f t="shared" si="1"/>
        <v>0</v>
      </c>
    </row>
    <row r="38" spans="2:10" ht="28.8" x14ac:dyDescent="0.25">
      <c r="B38" s="90">
        <f t="shared" si="6"/>
        <v>27</v>
      </c>
      <c r="C38" s="91">
        <v>1</v>
      </c>
      <c r="D38" s="102" t="s">
        <v>77</v>
      </c>
      <c r="E38" s="116" t="s">
        <v>78</v>
      </c>
      <c r="F38" s="156">
        <v>0</v>
      </c>
      <c r="G38" s="15"/>
      <c r="H38" s="82">
        <f t="shared" si="7"/>
        <v>0</v>
      </c>
      <c r="I38" s="83">
        <f t="shared" si="1"/>
        <v>0</v>
      </c>
    </row>
    <row r="39" spans="2:10" ht="28.8" x14ac:dyDescent="0.25">
      <c r="B39" s="90">
        <f t="shared" si="6"/>
        <v>28</v>
      </c>
      <c r="C39" s="91">
        <v>1</v>
      </c>
      <c r="D39" s="102" t="s">
        <v>79</v>
      </c>
      <c r="E39" s="116" t="s">
        <v>80</v>
      </c>
      <c r="F39" s="156">
        <v>0</v>
      </c>
      <c r="G39" s="15"/>
      <c r="H39" s="82">
        <f t="shared" si="7"/>
        <v>0</v>
      </c>
      <c r="I39" s="83">
        <f t="shared" si="1"/>
        <v>0</v>
      </c>
    </row>
    <row r="40" spans="2:10" ht="14.4" x14ac:dyDescent="0.25">
      <c r="B40" s="90">
        <f t="shared" si="6"/>
        <v>29</v>
      </c>
      <c r="C40" s="91">
        <v>1</v>
      </c>
      <c r="D40" s="102" t="s">
        <v>81</v>
      </c>
      <c r="E40" s="116" t="s">
        <v>82</v>
      </c>
      <c r="F40" s="156">
        <v>0</v>
      </c>
      <c r="G40" s="15"/>
      <c r="H40" s="82">
        <f t="shared" si="7"/>
        <v>0</v>
      </c>
      <c r="I40" s="83">
        <f t="shared" si="1"/>
        <v>0</v>
      </c>
      <c r="J40" s="103"/>
    </row>
    <row r="41" spans="2:10" ht="34.799999999999997" customHeight="1" x14ac:dyDescent="0.25">
      <c r="B41" s="90">
        <f t="shared" si="6"/>
        <v>30</v>
      </c>
      <c r="C41" s="91">
        <v>1</v>
      </c>
      <c r="D41" s="102" t="s">
        <v>83</v>
      </c>
      <c r="E41" s="116"/>
      <c r="F41" s="156">
        <v>0</v>
      </c>
      <c r="G41" s="15"/>
      <c r="H41" s="82">
        <f t="shared" si="7"/>
        <v>0</v>
      </c>
      <c r="I41" s="83">
        <f t="shared" si="1"/>
        <v>0</v>
      </c>
    </row>
    <row r="42" spans="2:10" ht="28.8" x14ac:dyDescent="0.25">
      <c r="B42" s="90">
        <f t="shared" si="6"/>
        <v>31</v>
      </c>
      <c r="C42" s="196">
        <v>3</v>
      </c>
      <c r="D42" s="195" t="s">
        <v>147</v>
      </c>
      <c r="E42" s="116" t="s">
        <v>129</v>
      </c>
      <c r="F42" s="156">
        <v>0</v>
      </c>
      <c r="G42" s="15"/>
      <c r="H42" s="82">
        <f t="shared" si="7"/>
        <v>0</v>
      </c>
      <c r="I42" s="83">
        <f t="shared" si="1"/>
        <v>0</v>
      </c>
    </row>
    <row r="43" spans="2:10" ht="14.4" x14ac:dyDescent="0.25">
      <c r="B43" s="90">
        <f t="shared" si="6"/>
        <v>32</v>
      </c>
      <c r="C43" s="91">
        <v>4</v>
      </c>
      <c r="D43" s="102" t="s">
        <v>84</v>
      </c>
      <c r="E43" s="116"/>
      <c r="F43" s="156">
        <v>0</v>
      </c>
      <c r="G43" s="15"/>
      <c r="H43" s="82">
        <f t="shared" si="7"/>
        <v>0</v>
      </c>
      <c r="I43" s="83">
        <f t="shared" si="1"/>
        <v>0</v>
      </c>
    </row>
    <row r="44" spans="2:10" ht="36.9" customHeight="1" thickBot="1" x14ac:dyDescent="0.3">
      <c r="B44" s="90">
        <f t="shared" si="6"/>
        <v>33</v>
      </c>
      <c r="C44" s="91">
        <v>1</v>
      </c>
      <c r="D44" s="102" t="s">
        <v>85</v>
      </c>
      <c r="E44" s="159" t="s">
        <v>130</v>
      </c>
      <c r="F44" s="157">
        <v>0</v>
      </c>
      <c r="G44" s="142"/>
      <c r="H44" s="143">
        <f t="shared" si="7"/>
        <v>0</v>
      </c>
      <c r="I44" s="144">
        <f t="shared" si="1"/>
        <v>0</v>
      </c>
    </row>
    <row r="45" spans="2:10" ht="24.6" thickBot="1" x14ac:dyDescent="0.3">
      <c r="B45" s="86" t="s">
        <v>43</v>
      </c>
      <c r="C45" s="87"/>
      <c r="D45" s="88" t="s">
        <v>86</v>
      </c>
      <c r="E45" s="89" t="s">
        <v>28</v>
      </c>
      <c r="F45" s="57" t="s">
        <v>29</v>
      </c>
      <c r="G45" s="57" t="s">
        <v>30</v>
      </c>
      <c r="H45" s="57" t="s">
        <v>31</v>
      </c>
      <c r="I45" s="57" t="s">
        <v>32</v>
      </c>
    </row>
    <row r="46" spans="2:10" ht="29.4" thickBot="1" x14ac:dyDescent="0.3">
      <c r="B46" s="90">
        <v>34</v>
      </c>
      <c r="C46" s="105">
        <v>1</v>
      </c>
      <c r="D46" s="106" t="s">
        <v>87</v>
      </c>
      <c r="E46" s="107" t="s">
        <v>88</v>
      </c>
      <c r="F46" s="169" t="s">
        <v>36</v>
      </c>
      <c r="G46" s="170" t="s">
        <v>36</v>
      </c>
      <c r="H46" s="171" t="s">
        <v>36</v>
      </c>
      <c r="I46" s="172" t="s">
        <v>36</v>
      </c>
      <c r="J46" s="103"/>
    </row>
    <row r="47" spans="2:10" ht="14.4" x14ac:dyDescent="0.25">
      <c r="B47" s="90">
        <v>35</v>
      </c>
      <c r="C47" s="91">
        <v>1</v>
      </c>
      <c r="D47" s="108" t="s">
        <v>89</v>
      </c>
      <c r="E47" s="167" t="s">
        <v>90</v>
      </c>
      <c r="F47" s="162">
        <v>0</v>
      </c>
      <c r="G47" s="163"/>
      <c r="H47" s="164">
        <f t="shared" si="7"/>
        <v>0</v>
      </c>
      <c r="I47" s="165">
        <f t="shared" si="1"/>
        <v>0</v>
      </c>
    </row>
    <row r="48" spans="2:10" ht="14.4" x14ac:dyDescent="0.25">
      <c r="B48" s="90">
        <v>36</v>
      </c>
      <c r="C48" s="91">
        <v>1</v>
      </c>
      <c r="D48" s="108" t="s">
        <v>91</v>
      </c>
      <c r="E48" s="167" t="s">
        <v>138</v>
      </c>
      <c r="F48" s="156">
        <v>0</v>
      </c>
      <c r="G48" s="15"/>
      <c r="H48" s="82">
        <f t="shared" si="7"/>
        <v>0</v>
      </c>
      <c r="I48" s="83">
        <f t="shared" si="1"/>
        <v>0</v>
      </c>
      <c r="J48" s="103"/>
    </row>
    <row r="49" spans="2:10" ht="14.4" x14ac:dyDescent="0.25">
      <c r="B49" s="90">
        <v>37</v>
      </c>
      <c r="C49" s="91">
        <v>2</v>
      </c>
      <c r="D49" s="108" t="s">
        <v>92</v>
      </c>
      <c r="E49" s="167" t="s">
        <v>93</v>
      </c>
      <c r="F49" s="156">
        <v>0</v>
      </c>
      <c r="G49" s="15"/>
      <c r="H49" s="82">
        <f t="shared" si="7"/>
        <v>0</v>
      </c>
      <c r="I49" s="83">
        <f t="shared" si="1"/>
        <v>0</v>
      </c>
    </row>
    <row r="50" spans="2:10" ht="14.4" x14ac:dyDescent="0.25">
      <c r="B50" s="90">
        <v>38</v>
      </c>
      <c r="C50" s="91">
        <v>1</v>
      </c>
      <c r="D50" s="108" t="s">
        <v>94</v>
      </c>
      <c r="E50" s="167" t="s">
        <v>95</v>
      </c>
      <c r="F50" s="156">
        <v>0</v>
      </c>
      <c r="G50" s="15"/>
      <c r="H50" s="82">
        <f t="shared" si="7"/>
        <v>0</v>
      </c>
      <c r="I50" s="83">
        <f t="shared" si="1"/>
        <v>0</v>
      </c>
    </row>
    <row r="51" spans="2:10" ht="14.4" x14ac:dyDescent="0.25">
      <c r="B51" s="90">
        <v>39</v>
      </c>
      <c r="C51" s="91">
        <v>4</v>
      </c>
      <c r="D51" s="108" t="s">
        <v>96</v>
      </c>
      <c r="E51" s="138" t="s">
        <v>97</v>
      </c>
      <c r="F51" s="156">
        <v>0</v>
      </c>
      <c r="G51" s="15"/>
      <c r="H51" s="82">
        <f t="shared" si="7"/>
        <v>0</v>
      </c>
      <c r="I51" s="83">
        <f t="shared" si="1"/>
        <v>0</v>
      </c>
    </row>
    <row r="52" spans="2:10" ht="14.4" x14ac:dyDescent="0.25">
      <c r="B52" s="90">
        <v>40</v>
      </c>
      <c r="C52" s="91">
        <v>1</v>
      </c>
      <c r="D52" s="108" t="s">
        <v>98</v>
      </c>
      <c r="E52" s="167" t="s">
        <v>99</v>
      </c>
      <c r="F52" s="156">
        <v>0</v>
      </c>
      <c r="G52" s="15"/>
      <c r="H52" s="82">
        <f t="shared" si="7"/>
        <v>0</v>
      </c>
      <c r="I52" s="83">
        <f t="shared" si="1"/>
        <v>0</v>
      </c>
    </row>
    <row r="53" spans="2:10" ht="15" thickBot="1" x14ac:dyDescent="0.3">
      <c r="B53" s="90">
        <v>41</v>
      </c>
      <c r="C53" s="91">
        <v>1</v>
      </c>
      <c r="D53" s="108" t="s">
        <v>100</v>
      </c>
      <c r="E53" s="168" t="s">
        <v>101</v>
      </c>
      <c r="F53" s="157">
        <v>0</v>
      </c>
      <c r="G53" s="142"/>
      <c r="H53" s="143">
        <f t="shared" si="7"/>
        <v>0</v>
      </c>
      <c r="I53" s="144">
        <f t="shared" si="1"/>
        <v>0</v>
      </c>
    </row>
    <row r="54" spans="2:10" ht="24.6" thickBot="1" x14ac:dyDescent="0.3">
      <c r="B54" s="86" t="s">
        <v>43</v>
      </c>
      <c r="C54" s="87"/>
      <c r="D54" s="88" t="s">
        <v>102</v>
      </c>
      <c r="E54" s="89" t="s">
        <v>28</v>
      </c>
      <c r="F54" s="57" t="s">
        <v>29</v>
      </c>
      <c r="G54" s="57" t="s">
        <v>30</v>
      </c>
      <c r="H54" s="57" t="s">
        <v>31</v>
      </c>
      <c r="I54" s="57" t="s">
        <v>32</v>
      </c>
    </row>
    <row r="55" spans="2:10" ht="45" customHeight="1" x14ac:dyDescent="0.25">
      <c r="B55" s="90">
        <v>42</v>
      </c>
      <c r="C55" s="91">
        <v>5</v>
      </c>
      <c r="D55" s="108" t="s">
        <v>103</v>
      </c>
      <c r="E55" s="167" t="s">
        <v>140</v>
      </c>
      <c r="F55" s="162">
        <v>0</v>
      </c>
      <c r="G55" s="163"/>
      <c r="H55" s="164">
        <f t="shared" si="7"/>
        <v>0</v>
      </c>
      <c r="I55" s="165">
        <f t="shared" si="1"/>
        <v>0</v>
      </c>
      <c r="J55" s="103"/>
    </row>
    <row r="56" spans="2:10" ht="28.8" customHeight="1" x14ac:dyDescent="0.25">
      <c r="B56" s="90">
        <v>43</v>
      </c>
      <c r="C56" s="193">
        <v>1</v>
      </c>
      <c r="D56" s="108" t="s">
        <v>104</v>
      </c>
      <c r="E56" s="167" t="s">
        <v>151</v>
      </c>
      <c r="F56" s="156">
        <v>0</v>
      </c>
      <c r="G56" s="15"/>
      <c r="H56" s="82">
        <f t="shared" si="7"/>
        <v>0</v>
      </c>
      <c r="I56" s="83">
        <f t="shared" si="1"/>
        <v>0</v>
      </c>
      <c r="J56" s="103"/>
    </row>
    <row r="57" spans="2:10" ht="14.4" x14ac:dyDescent="0.25">
      <c r="B57" s="90">
        <v>44</v>
      </c>
      <c r="C57" s="91">
        <v>1</v>
      </c>
      <c r="D57" s="108" t="s">
        <v>105</v>
      </c>
      <c r="E57" s="167" t="s">
        <v>106</v>
      </c>
      <c r="F57" s="156">
        <v>0</v>
      </c>
      <c r="G57" s="15"/>
      <c r="H57" s="82">
        <f t="shared" si="7"/>
        <v>0</v>
      </c>
      <c r="I57" s="83">
        <f t="shared" si="1"/>
        <v>0</v>
      </c>
    </row>
    <row r="58" spans="2:10" ht="14.4" x14ac:dyDescent="0.25">
      <c r="B58" s="90">
        <v>45</v>
      </c>
      <c r="C58" s="91">
        <v>1</v>
      </c>
      <c r="D58" s="108" t="s">
        <v>107</v>
      </c>
      <c r="E58" s="167" t="s">
        <v>108</v>
      </c>
      <c r="F58" s="156">
        <v>0</v>
      </c>
      <c r="G58" s="15"/>
      <c r="H58" s="82">
        <f t="shared" si="7"/>
        <v>0</v>
      </c>
      <c r="I58" s="83">
        <f t="shared" si="1"/>
        <v>0</v>
      </c>
    </row>
    <row r="59" spans="2:10" ht="14.4" x14ac:dyDescent="0.25">
      <c r="B59" s="90">
        <v>46</v>
      </c>
      <c r="C59" s="91">
        <v>2</v>
      </c>
      <c r="D59" s="108" t="s">
        <v>109</v>
      </c>
      <c r="E59" s="167" t="s">
        <v>139</v>
      </c>
      <c r="F59" s="156">
        <v>0</v>
      </c>
      <c r="G59" s="15"/>
      <c r="H59" s="82">
        <f t="shared" si="7"/>
        <v>0</v>
      </c>
      <c r="I59" s="83">
        <f t="shared" si="1"/>
        <v>0</v>
      </c>
    </row>
    <row r="60" spans="2:10" ht="15" thickBot="1" x14ac:dyDescent="0.3">
      <c r="B60" s="109">
        <v>47</v>
      </c>
      <c r="C60" s="91">
        <v>1</v>
      </c>
      <c r="D60" s="110" t="s">
        <v>110</v>
      </c>
      <c r="E60" s="167"/>
      <c r="F60" s="157">
        <v>0</v>
      </c>
      <c r="G60" s="142"/>
      <c r="H60" s="143">
        <f t="shared" si="7"/>
        <v>0</v>
      </c>
      <c r="I60" s="144">
        <f t="shared" si="1"/>
        <v>0</v>
      </c>
    </row>
    <row r="61" spans="2:10" ht="27.75" customHeight="1" thickBot="1" x14ac:dyDescent="0.3">
      <c r="B61" s="111"/>
      <c r="C61" s="112"/>
      <c r="D61" s="202" t="s">
        <v>142</v>
      </c>
      <c r="E61" s="113" t="s">
        <v>28</v>
      </c>
      <c r="F61" s="57" t="s">
        <v>29</v>
      </c>
      <c r="G61" s="57" t="s">
        <v>30</v>
      </c>
      <c r="H61" s="57" t="s">
        <v>31</v>
      </c>
      <c r="I61" s="57" t="s">
        <v>32</v>
      </c>
    </row>
    <row r="62" spans="2:10" ht="14.4" x14ac:dyDescent="0.25">
      <c r="B62" s="114">
        <v>48</v>
      </c>
      <c r="C62" s="201">
        <v>1</v>
      </c>
      <c r="D62" s="203" t="s">
        <v>111</v>
      </c>
      <c r="E62" s="200" t="s">
        <v>112</v>
      </c>
      <c r="F62" s="162">
        <v>0</v>
      </c>
      <c r="G62" s="163">
        <v>0</v>
      </c>
      <c r="H62" s="164">
        <v>0</v>
      </c>
      <c r="I62" s="165">
        <v>0</v>
      </c>
      <c r="J62" s="20"/>
    </row>
    <row r="63" spans="2:10" ht="14.4" x14ac:dyDescent="0.25">
      <c r="B63" s="90">
        <v>49</v>
      </c>
      <c r="C63" s="115">
        <v>2</v>
      </c>
      <c r="D63" s="116" t="s">
        <v>113</v>
      </c>
      <c r="E63" s="173" t="s">
        <v>114</v>
      </c>
      <c r="F63" s="156">
        <v>0</v>
      </c>
      <c r="G63" s="15"/>
      <c r="H63" s="82">
        <f t="shared" si="7"/>
        <v>0</v>
      </c>
      <c r="I63" s="83">
        <f t="shared" si="1"/>
        <v>0</v>
      </c>
    </row>
    <row r="64" spans="2:10" ht="14.4" x14ac:dyDescent="0.25">
      <c r="B64" s="90">
        <v>50</v>
      </c>
      <c r="C64" s="115">
        <v>1</v>
      </c>
      <c r="D64" s="116" t="s">
        <v>115</v>
      </c>
      <c r="E64" s="173" t="s">
        <v>141</v>
      </c>
      <c r="F64" s="156">
        <v>0</v>
      </c>
      <c r="G64" s="15"/>
      <c r="H64" s="82">
        <f t="shared" si="7"/>
        <v>0</v>
      </c>
      <c r="I64" s="83">
        <f t="shared" si="1"/>
        <v>0</v>
      </c>
    </row>
    <row r="65" spans="2:9" ht="27" thickBot="1" x14ac:dyDescent="0.3">
      <c r="B65" s="139">
        <v>51</v>
      </c>
      <c r="C65" s="140">
        <v>1</v>
      </c>
      <c r="D65" s="141" t="s">
        <v>116</v>
      </c>
      <c r="E65" s="174" t="s">
        <v>117</v>
      </c>
      <c r="F65" s="157">
        <v>0</v>
      </c>
      <c r="G65" s="142"/>
      <c r="H65" s="143">
        <f t="shared" si="7"/>
        <v>0</v>
      </c>
      <c r="I65" s="144">
        <f t="shared" si="1"/>
        <v>0</v>
      </c>
    </row>
    <row r="66" spans="2:9" ht="37.950000000000003" customHeight="1" thickBot="1" x14ac:dyDescent="0.3">
      <c r="B66" s="103"/>
      <c r="C66" s="117"/>
      <c r="D66" s="118" t="s">
        <v>43</v>
      </c>
      <c r="E66" s="119"/>
      <c r="F66" s="120"/>
      <c r="G66" s="120"/>
      <c r="H66" s="134" t="s">
        <v>143</v>
      </c>
      <c r="I66" s="135">
        <f>SUM(I13:I65)</f>
        <v>0</v>
      </c>
    </row>
    <row r="67" spans="2:9" x14ac:dyDescent="0.25">
      <c r="B67" s="103"/>
      <c r="C67" s="117"/>
      <c r="D67" s="121" t="s">
        <v>118</v>
      </c>
      <c r="E67" s="119"/>
      <c r="F67" s="120"/>
      <c r="G67" s="120"/>
      <c r="H67" s="122"/>
      <c r="I67" s="123"/>
    </row>
    <row r="68" spans="2:9" ht="13.2" x14ac:dyDescent="0.25">
      <c r="C68" s="124"/>
      <c r="D68" s="125"/>
      <c r="E68" s="126"/>
      <c r="F68" s="127"/>
      <c r="G68" s="127"/>
      <c r="H68" s="127"/>
      <c r="I68" s="127"/>
    </row>
  </sheetData>
  <sheetProtection algorithmName="SHA-512" hashValue="EHl/Objd9dFJSrEm8OIvQix9BwhBdUVBrTFbpLEY9MgNNlXPfj4G0yAOuHAQ239tWOK8ZeA0VucxRCHKovW/AA==" saltValue="vY3BYtuOxUhxKN3UqL0/aA==" spinCount="100000" sheet="1" objects="1" scenarios="1"/>
  <mergeCells count="6">
    <mergeCell ref="B1:I2"/>
    <mergeCell ref="B3:I3"/>
    <mergeCell ref="F4:I5"/>
    <mergeCell ref="B7:E7"/>
    <mergeCell ref="B8:B9"/>
    <mergeCell ref="F6:I6"/>
  </mergeCells>
  <pageMargins left="0.23622047244094491" right="0.23622047244094491" top="0.74803149606299213" bottom="0.74803149606299213" header="0.31496062992125984" footer="0.31496062992125984"/>
  <pageSetup paperSize="9" scale="51" fitToHeight="0" orientation="portrait" r:id="rId1"/>
  <headerFooter>
    <oddFooter>&amp;L&amp;"Calibri,Standaard"2016/1013MH&amp;CVeiligheidsregio Fryslân   &amp;A&amp;R&amp;P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B780A0EE7F64EB1E4F289E69CCCC8" ma:contentTypeVersion="" ma:contentTypeDescription="Een nieuw document maken." ma:contentTypeScope="" ma:versionID="1d445969de6edcd086217d389c28f3c0">
  <xsd:schema xmlns:xsd="http://www.w3.org/2001/XMLSchema" xmlns:xs="http://www.w3.org/2001/XMLSchema" xmlns:p="http://schemas.microsoft.com/office/2006/metadata/properties" xmlns:ns2="2cd743f0-63ae-473d-99e8-ef96cf6a8b87" xmlns:ns3="d770e883-2212-4492-8314-bff33c14e97e" xmlns:ns4="a0845668-f2bf-42b7-9160-e7984fc09c32" xmlns:ns5="509c1074-dc4b-4f6f-910c-6e25b5ea9ad8" targetNamespace="http://schemas.microsoft.com/office/2006/metadata/properties" ma:root="true" ma:fieldsID="d0631242c0e9afefcd9e9d77384f54eb" ns2:_="" ns3:_="" ns4:_="" ns5:_="">
    <xsd:import namespace="2cd743f0-63ae-473d-99e8-ef96cf6a8b87"/>
    <xsd:import namespace="d770e883-2212-4492-8314-bff33c14e97e"/>
    <xsd:import namespace="a0845668-f2bf-42b7-9160-e7984fc09c32"/>
    <xsd:import namespace="509c1074-dc4b-4f6f-910c-6e25b5ea9a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743f0-63ae-473d-99e8-ef96cf6a8b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0e883-2212-4492-8314-bff33c14e97e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45668-f2bf-42b7-9160-e7984fc09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c1074-dc4b-4f6f-910c-6e25b5ea9a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89e49f6-ed52-45f8-ae89-6696d6902f2c}" ma:internalName="TaxCatchAll" ma:showField="CatchAllData" ma:web="2cd743f0-63ae-473d-99e8-ef96cf6a8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9c1074-dc4b-4f6f-910c-6e25b5ea9ad8" xsi:nil="true"/>
    <SharedWithUsers xmlns="2cd743f0-63ae-473d-99e8-ef96cf6a8b87">
      <UserInfo>
        <DisplayName>Henk van der Schaaf</DisplayName>
        <AccountId>471</AccountId>
        <AccountType/>
      </UserInfo>
      <UserInfo>
        <DisplayName>Henk Middeljans</DisplayName>
        <AccountId>3259</AccountId>
        <AccountType/>
      </UserInfo>
      <UserInfo>
        <DisplayName>Henry Slagter</DisplayName>
        <AccountId>1023</AccountId>
        <AccountType/>
      </UserInfo>
      <UserInfo>
        <DisplayName>Marc Jorna</DisplayName>
        <AccountId>2085</AccountId>
        <AccountType/>
      </UserInfo>
      <UserInfo>
        <DisplayName>Michel Verherbrugge</DisplayName>
        <AccountId>5495</AccountId>
        <AccountType/>
      </UserInfo>
    </SharedWithUsers>
    <lcf76f155ced4ddcb4097134ff3c332f xmlns="a0845668-f2bf-42b7-9160-e7984fc09c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650291-7A5E-46A4-BF8F-C3983A2E8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d743f0-63ae-473d-99e8-ef96cf6a8b87"/>
    <ds:schemaRef ds:uri="d770e883-2212-4492-8314-bff33c14e97e"/>
    <ds:schemaRef ds:uri="a0845668-f2bf-42b7-9160-e7984fc09c32"/>
    <ds:schemaRef ds:uri="509c1074-dc4b-4f6f-910c-6e25b5ea9a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B0AA8E-A72D-45F7-BE50-580E1B90B7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AB603C-468C-429A-AC93-A11069F3D3F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ba1e6678-144a-4d90-a5a8-c5092648f599"/>
    <ds:schemaRef ds:uri="509c1074-dc4b-4f6f-910c-6e25b5ea9ad8"/>
    <ds:schemaRef ds:uri="http://purl.org/dc/elements/1.1/"/>
    <ds:schemaRef ds:uri="cf8399df-67db-4db0-997a-e179f367fe8d"/>
    <ds:schemaRef ds:uri="http://schemas.microsoft.com/office/2006/metadata/properties"/>
    <ds:schemaRef ds:uri="http://www.w3.org/XML/1998/namespace"/>
    <ds:schemaRef ds:uri="2cd743f0-63ae-473d-99e8-ef96cf6a8b87"/>
    <ds:schemaRef ds:uri="a0845668-f2bf-42b7-9160-e7984fc09c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CCFM voertuig</vt:lpstr>
      <vt:lpstr>Bepakking CCFM</vt:lpstr>
      <vt:lpstr>'Bepakking CCFM'!Afdrukbereik</vt:lpstr>
      <vt:lpstr>'CCFM voertuig'!Afdrukbereik</vt:lpstr>
      <vt:lpstr>'Bepakking CCFM'!Afdruktitels</vt:lpstr>
      <vt:lpstr>'CCFM voertuig'!Afdruktitels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H.Snijder@vrfryslan.nl</dc:creator>
  <cp:keywords/>
  <dc:description/>
  <cp:lastModifiedBy>Hester Snijder</cp:lastModifiedBy>
  <cp:revision/>
  <dcterms:created xsi:type="dcterms:W3CDTF">2012-01-23T15:28:59Z</dcterms:created>
  <dcterms:modified xsi:type="dcterms:W3CDTF">2023-01-19T12:43:33Z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0x010100E21B780A0EE7F64EB1E4F289E69CCCC8</vt:lpwstr>
  </property>
  <property fmtid="{D5CDD505-2E9C-101B-9397-08002B2CF9AE}" pid="3" name="_dlc_DocIdItemGuid">
    <vt:lpwstr>33317011-b067-4bd9-a520-c38fc84c048a</vt:lpwstr>
  </property>
  <property fmtid="{D5CDD505-2E9C-101B-9397-08002B2CF9AE}" pid="4" name="MediaServiceImageTags">
    <vt:lpwstr/>
  </property>
</Properties>
</file>