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\1. Inkoop\A. Aanbestedingen\3. Automatisering en telecommunicatie\2023 MTK Netwerkcomponenten\3. Offerteaanvraag\gepubliceerde set\"/>
    </mc:Choice>
  </mc:AlternateContent>
  <xr:revisionPtr revIDLastSave="0" documentId="8_{C6568E11-7BC9-42A0-9215-47F5FCB70FBD}" xr6:coauthVersionLast="47" xr6:coauthVersionMax="47" xr10:uidLastSave="{00000000-0000-0000-0000-000000000000}"/>
  <bookViews>
    <workbookView xWindow="33720" yWindow="-120" windowWidth="29040" windowHeight="15840" activeTab="3" xr2:uid="{69AC6BCC-1A00-4EA9-ACAA-E92B0E7D89C9}"/>
  </bookViews>
  <sheets>
    <sheet name="A.1 - Aanschaf" sheetId="1" r:id="rId1"/>
    <sheet name="L.1 - Licenties" sheetId="6" r:id="rId2"/>
    <sheet name="O.1 - Onderhoud" sheetId="2" r:id="rId3"/>
    <sheet name="Verzamelstaa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F3" i="2" s="1"/>
  <c r="D4" i="2"/>
  <c r="F4" i="2" s="1"/>
  <c r="G4" i="2" s="1"/>
  <c r="D5" i="2"/>
  <c r="F5" i="2"/>
  <c r="D6" i="2"/>
  <c r="F6" i="2" s="1"/>
  <c r="G6" i="2" s="1"/>
  <c r="D7" i="2"/>
  <c r="F7" i="2" s="1"/>
  <c r="D8" i="2"/>
  <c r="F8" i="2" s="1"/>
  <c r="D9" i="2"/>
  <c r="F9" i="2" s="1"/>
  <c r="D10" i="2"/>
  <c r="F10" i="2"/>
  <c r="D11" i="2"/>
  <c r="F11" i="2" s="1"/>
  <c r="D12" i="2"/>
  <c r="F12" i="2" s="1"/>
  <c r="D13" i="2"/>
  <c r="F13" i="2" s="1"/>
  <c r="D14" i="2"/>
  <c r="F14" i="2" s="1"/>
  <c r="G14" i="2" s="1"/>
  <c r="D15" i="2"/>
  <c r="F15" i="2"/>
  <c r="G15" i="2" s="1"/>
  <c r="D16" i="2"/>
  <c r="F16" i="2" s="1"/>
  <c r="D17" i="2"/>
  <c r="F17" i="2"/>
  <c r="G17" i="2" s="1"/>
  <c r="D18" i="2"/>
  <c r="F18" i="2" s="1"/>
  <c r="D19" i="2"/>
  <c r="F19" i="2" s="1"/>
  <c r="D20" i="2"/>
  <c r="F20" i="2"/>
  <c r="G20" i="2"/>
  <c r="D21" i="2"/>
  <c r="F21" i="2" s="1"/>
  <c r="D22" i="2"/>
  <c r="F22" i="2" s="1"/>
  <c r="G22" i="2" s="1"/>
  <c r="D23" i="2"/>
  <c r="F23" i="2" s="1"/>
  <c r="G23" i="2" s="1"/>
  <c r="D24" i="2"/>
  <c r="F24" i="2" s="1"/>
  <c r="D25" i="2"/>
  <c r="F25" i="2" s="1"/>
  <c r="D26" i="2"/>
  <c r="F26" i="2"/>
  <c r="G26" i="2" s="1"/>
  <c r="D27" i="2"/>
  <c r="F27" i="2" s="1"/>
  <c r="G27" i="2" s="1"/>
  <c r="D28" i="2"/>
  <c r="F28" i="2" s="1"/>
  <c r="D29" i="2"/>
  <c r="F29" i="2" s="1"/>
  <c r="D30" i="2"/>
  <c r="F30" i="2"/>
  <c r="G30" i="2" s="1"/>
  <c r="D31" i="2"/>
  <c r="F31" i="2"/>
  <c r="D32" i="2"/>
  <c r="F32" i="2" s="1"/>
  <c r="D33" i="2"/>
  <c r="F33" i="2" s="1"/>
  <c r="G33" i="2" s="1"/>
  <c r="D34" i="2"/>
  <c r="G34" i="2" s="1"/>
  <c r="F34" i="2"/>
  <c r="D35" i="2"/>
  <c r="F35" i="2" s="1"/>
  <c r="G35" i="2" s="1"/>
  <c r="D36" i="2"/>
  <c r="F36" i="2" s="1"/>
  <c r="G36" i="2" s="1"/>
  <c r="D37" i="2"/>
  <c r="F37" i="2" s="1"/>
  <c r="D38" i="2"/>
  <c r="F38" i="2"/>
  <c r="D39" i="2"/>
  <c r="F39" i="2" s="1"/>
  <c r="G39" i="2" s="1"/>
  <c r="D40" i="2"/>
  <c r="F40" i="2" s="1"/>
  <c r="D41" i="2"/>
  <c r="F41" i="2" s="1"/>
  <c r="G41" i="2" s="1"/>
  <c r="D42" i="2"/>
  <c r="F42" i="2" s="1"/>
  <c r="D43" i="2"/>
  <c r="F43" i="2" s="1"/>
  <c r="G43" i="2" s="1"/>
  <c r="D44" i="2"/>
  <c r="F44" i="2"/>
  <c r="G44" i="2" s="1"/>
  <c r="D45" i="2"/>
  <c r="D46" i="2"/>
  <c r="F46" i="2" s="1"/>
  <c r="G46" i="2" s="1"/>
  <c r="D47" i="2"/>
  <c r="F47" i="2" s="1"/>
  <c r="D48" i="2"/>
  <c r="F48" i="2" s="1"/>
  <c r="D49" i="2"/>
  <c r="F49" i="2"/>
  <c r="D50" i="2"/>
  <c r="F50" i="2"/>
  <c r="G50" i="2" s="1"/>
  <c r="D51" i="2"/>
  <c r="F51" i="2" s="1"/>
  <c r="G51" i="2" s="1"/>
  <c r="D52" i="2"/>
  <c r="F52" i="2" s="1"/>
  <c r="D53" i="2"/>
  <c r="F53" i="2"/>
  <c r="D54" i="2"/>
  <c r="F54" i="2" s="1"/>
  <c r="G54" i="2" s="1"/>
  <c r="D55" i="2"/>
  <c r="F55" i="2" s="1"/>
  <c r="D56" i="2"/>
  <c r="F56" i="2" s="1"/>
  <c r="D57" i="2"/>
  <c r="F57" i="2" s="1"/>
  <c r="G57" i="2" s="1"/>
  <c r="D58" i="2"/>
  <c r="F58" i="2"/>
  <c r="D59" i="2"/>
  <c r="F59" i="2" s="1"/>
  <c r="G59" i="2" s="1"/>
  <c r="D60" i="2"/>
  <c r="F60" i="2" s="1"/>
  <c r="D61" i="2"/>
  <c r="F61" i="2"/>
  <c r="D62" i="2"/>
  <c r="F62" i="2" s="1"/>
  <c r="D63" i="2"/>
  <c r="F63" i="2" s="1"/>
  <c r="G63" i="2" s="1"/>
  <c r="D64" i="2"/>
  <c r="F64" i="2" s="1"/>
  <c r="D65" i="2"/>
  <c r="F65" i="2" s="1"/>
  <c r="D66" i="2"/>
  <c r="F66" i="2" s="1"/>
  <c r="G66" i="2" s="1"/>
  <c r="D67" i="2"/>
  <c r="F67" i="2" s="1"/>
  <c r="G67" i="2" s="1"/>
  <c r="D68" i="2"/>
  <c r="F68" i="2" s="1"/>
  <c r="G68" i="2" s="1"/>
  <c r="D69" i="2"/>
  <c r="F69" i="2" s="1"/>
  <c r="D70" i="2"/>
  <c r="F70" i="2"/>
  <c r="G70" i="2" s="1"/>
  <c r="D71" i="2"/>
  <c r="F71" i="2"/>
  <c r="G71" i="2" s="1"/>
  <c r="D72" i="2"/>
  <c r="F72" i="2" s="1"/>
  <c r="D73" i="2"/>
  <c r="F73" i="2" s="1"/>
  <c r="G73" i="2" s="1"/>
  <c r="D74" i="2"/>
  <c r="F74" i="2" s="1"/>
  <c r="G74" i="2" s="1"/>
  <c r="D75" i="2"/>
  <c r="F75" i="2" s="1"/>
  <c r="G75" i="2" s="1"/>
  <c r="D76" i="2"/>
  <c r="F76" i="2"/>
  <c r="D77" i="2"/>
  <c r="F77" i="2" s="1"/>
  <c r="D78" i="2"/>
  <c r="F78" i="2"/>
  <c r="G78" i="2" s="1"/>
  <c r="D79" i="2"/>
  <c r="F79" i="2" s="1"/>
  <c r="D80" i="2"/>
  <c r="F80" i="2" s="1"/>
  <c r="D81" i="2"/>
  <c r="F81" i="2"/>
  <c r="G81" i="2" s="1"/>
  <c r="D82" i="2"/>
  <c r="F82" i="2" s="1"/>
  <c r="D83" i="2"/>
  <c r="F83" i="2" s="1"/>
  <c r="G83" i="2" s="1"/>
  <c r="D86" i="2"/>
  <c r="F86" i="2"/>
  <c r="G86" i="2" s="1"/>
  <c r="D87" i="2"/>
  <c r="F87" i="2"/>
  <c r="G87" i="2" s="1"/>
  <c r="D88" i="2"/>
  <c r="F88" i="2" s="1"/>
  <c r="D89" i="2"/>
  <c r="F89" i="2" s="1"/>
  <c r="D90" i="2"/>
  <c r="F90" i="2"/>
  <c r="G90" i="2"/>
  <c r="D91" i="2"/>
  <c r="F91" i="2" s="1"/>
  <c r="G91" i="2" s="1"/>
  <c r="D92" i="2"/>
  <c r="F92" i="2" s="1"/>
  <c r="D93" i="2"/>
  <c r="F93" i="2" s="1"/>
  <c r="E10" i="6"/>
  <c r="G10" i="6" s="1"/>
  <c r="E9" i="6"/>
  <c r="G9" i="6" s="1"/>
  <c r="E8" i="6"/>
  <c r="G8" i="6" s="1"/>
  <c r="E7" i="6"/>
  <c r="G7" i="6" s="1"/>
  <c r="E6" i="6"/>
  <c r="G6" i="6" s="1"/>
  <c r="E5" i="6"/>
  <c r="G5" i="6" s="1"/>
  <c r="E4" i="6"/>
  <c r="G4" i="6" s="1"/>
  <c r="E3" i="6"/>
  <c r="G3" i="6" s="1"/>
  <c r="E2" i="6"/>
  <c r="G2" i="6" s="1"/>
  <c r="E3" i="1"/>
  <c r="G3" i="1" s="1"/>
  <c r="I3" i="1" s="1"/>
  <c r="D2" i="2"/>
  <c r="F2" i="2" s="1"/>
  <c r="E4" i="1"/>
  <c r="E5" i="1"/>
  <c r="E6" i="1"/>
  <c r="E7" i="1"/>
  <c r="E8" i="1"/>
  <c r="G8" i="1" s="1"/>
  <c r="E9" i="1"/>
  <c r="G9" i="1" s="1"/>
  <c r="E10" i="1"/>
  <c r="G4" i="1"/>
  <c r="G5" i="1"/>
  <c r="I5" i="1" s="1"/>
  <c r="G6" i="1"/>
  <c r="G7" i="1"/>
  <c r="G10" i="1"/>
  <c r="E2" i="1"/>
  <c r="G2" i="1" s="1"/>
  <c r="G12" i="2" l="1"/>
  <c r="G31" i="2"/>
  <c r="G47" i="2"/>
  <c r="G58" i="2"/>
  <c r="G60" i="2"/>
  <c r="G9" i="2"/>
  <c r="G65" i="2"/>
  <c r="G92" i="2"/>
  <c r="G79" i="2"/>
  <c r="G28" i="2"/>
  <c r="G38" i="2"/>
  <c r="G10" i="2"/>
  <c r="G42" i="2"/>
  <c r="G76" i="2"/>
  <c r="G49" i="2"/>
  <c r="G61" i="2"/>
  <c r="G77" i="2"/>
  <c r="G21" i="2"/>
  <c r="G5" i="2"/>
  <c r="G53" i="2"/>
  <c r="G13" i="2"/>
  <c r="G93" i="2"/>
  <c r="G82" i="2"/>
  <c r="G62" i="2"/>
  <c r="G55" i="2"/>
  <c r="G52" i="2"/>
  <c r="G29" i="2"/>
  <c r="G25" i="2"/>
  <c r="G18" i="2"/>
  <c r="G7" i="2"/>
  <c r="G37" i="2"/>
  <c r="G89" i="2"/>
  <c r="G69" i="2"/>
  <c r="F45" i="2"/>
  <c r="G45" i="2" s="1"/>
  <c r="G19" i="2"/>
  <c r="G11" i="2"/>
  <c r="G3" i="2"/>
  <c r="G88" i="2"/>
  <c r="G80" i="2"/>
  <c r="G72" i="2"/>
  <c r="G64" i="2"/>
  <c r="G56" i="2"/>
  <c r="G48" i="2"/>
  <c r="G40" i="2"/>
  <c r="G32" i="2"/>
  <c r="G24" i="2"/>
  <c r="G16" i="2"/>
  <c r="G8" i="2"/>
  <c r="G2" i="2"/>
  <c r="I3" i="6"/>
  <c r="J3" i="6" s="1"/>
  <c r="I4" i="6"/>
  <c r="J4" i="6" s="1"/>
  <c r="I9" i="6"/>
  <c r="J9" i="6" s="1"/>
  <c r="I2" i="6"/>
  <c r="J2" i="6" s="1"/>
  <c r="I5" i="6"/>
  <c r="J5" i="6" s="1"/>
  <c r="I7" i="6"/>
  <c r="J7" i="6" s="1"/>
  <c r="I10" i="6"/>
  <c r="J10" i="6" s="1"/>
  <c r="I6" i="6"/>
  <c r="J6" i="6" s="1"/>
  <c r="I8" i="6"/>
  <c r="J8" i="6" s="1"/>
  <c r="I8" i="1"/>
  <c r="J8" i="1" s="1"/>
  <c r="I2" i="1"/>
  <c r="J2" i="1" s="1"/>
  <c r="J7" i="1"/>
  <c r="J6" i="1"/>
  <c r="I9" i="1"/>
  <c r="J9" i="1" s="1"/>
  <c r="J5" i="1"/>
  <c r="I4" i="1"/>
  <c r="J4" i="1" s="1"/>
  <c r="I6" i="1"/>
  <c r="J3" i="1"/>
  <c r="I10" i="1"/>
  <c r="J10" i="1" s="1"/>
  <c r="I7" i="1"/>
  <c r="G94" i="2" l="1"/>
  <c r="B4" i="3" s="1"/>
  <c r="J12" i="6"/>
  <c r="B3" i="3" s="1"/>
  <c r="J12" i="1"/>
  <c r="B2" i="3" s="1"/>
  <c r="B5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2C2200-0307-4D1C-9CA9-BD3045191BF5}" keepAlive="1" name="Query - Type licentie" description="Verbinding maken met de query Type licentie in de werkmap." type="5" refreshedVersion="8" background="1" saveData="1">
    <dbPr connection="Provider=Microsoft.Mashup.OleDb.1;Data Source=$Workbook$;Location=&quot;Type licentie&quot;;Extended Properties=&quot;&quot;" command="SELECT * FROM [Type licentie]"/>
  </connection>
</connections>
</file>

<file path=xl/sharedStrings.xml><?xml version="1.0" encoding="utf-8"?>
<sst xmlns="http://schemas.openxmlformats.org/spreadsheetml/2006/main" count="149" uniqueCount="112">
  <si>
    <r>
      <t xml:space="preserve">Te vervangen netwerk component (afkomstig uit CMDB gemeente Eindhoven)
</t>
    </r>
    <r>
      <rPr>
        <b/>
        <sz val="9"/>
        <color rgb="FF0070C0"/>
        <rFont val="Arial"/>
        <family val="2"/>
      </rPr>
      <t>Omschrijving huidig merk / type</t>
    </r>
  </si>
  <si>
    <t>% Korting</t>
  </si>
  <si>
    <r>
      <t xml:space="preserve">Netto korting
</t>
    </r>
    <r>
      <rPr>
        <b/>
        <i/>
        <sz val="9"/>
        <color rgb="FFFF0000"/>
        <rFont val="Arial"/>
        <family val="2"/>
      </rPr>
      <t>excl. BTW p/st</t>
    </r>
  </si>
  <si>
    <r>
      <t xml:space="preserve">Netto prijs
 </t>
    </r>
    <r>
      <rPr>
        <b/>
        <i/>
        <sz val="9"/>
        <color rgb="FFFF0000"/>
        <rFont val="Arial"/>
        <family val="2"/>
      </rPr>
      <t>excl. BTW TOTAAL</t>
    </r>
  </si>
  <si>
    <r>
      <t>100% naar</t>
    </r>
    <r>
      <rPr>
        <b/>
        <sz val="10"/>
        <color rgb="FF000000"/>
        <rFont val="Arial"/>
        <family val="2"/>
      </rPr>
      <t xml:space="preserve"> Verzamelstaat</t>
    </r>
  </si>
  <si>
    <r>
      <t xml:space="preserve">Netto korting  
</t>
    </r>
    <r>
      <rPr>
        <b/>
        <i/>
        <sz val="9"/>
        <color rgb="FFFF0000"/>
        <rFont val="Arial"/>
        <family val="2"/>
      </rPr>
      <t>excl. BTW Totaal</t>
    </r>
  </si>
  <si>
    <r>
      <t xml:space="preserve">Type support
</t>
    </r>
    <r>
      <rPr>
        <b/>
        <i/>
        <sz val="9"/>
        <color rgb="FFFF0000"/>
        <rFont val="Arial"/>
        <family val="2"/>
      </rPr>
      <t>Soort support selecteren</t>
    </r>
  </si>
  <si>
    <r>
      <t xml:space="preserve">Omschrijving type support / tijdsduur indien gekozen is voor </t>
    </r>
    <r>
      <rPr>
        <b/>
        <i/>
        <sz val="9"/>
        <color rgb="FFFF0000"/>
        <rFont val="Arial"/>
        <family val="2"/>
      </rPr>
      <t>Anders in kolom H</t>
    </r>
  </si>
  <si>
    <r>
      <t>VERZAMELSTAAT</t>
    </r>
    <r>
      <rPr>
        <sz val="10"/>
        <color rgb="FF000000"/>
        <rFont val="Arial"/>
        <family val="2"/>
      </rPr>
      <t xml:space="preserve"> 
* alle bedragen excl. BTW, in te vullen door alle inschrijvers (als dit op het formulier niet automatisch gebeurt)</t>
    </r>
  </si>
  <si>
    <t>Aanschaf (A.1)</t>
  </si>
  <si>
    <t>VERGELIJKINGSPRIJS</t>
  </si>
  <si>
    <t>AIR-CAP-2802E-E-K9</t>
  </si>
  <si>
    <t>AIR-CAP-2802I-E-K9</t>
  </si>
  <si>
    <t>C9300-48P-A</t>
  </si>
  <si>
    <t>PWR-C1-715WAC</t>
  </si>
  <si>
    <t>C9300-NM-8X=</t>
  </si>
  <si>
    <t>WS-C3560 CX-8PC</t>
  </si>
  <si>
    <t>C9500-24Q-A</t>
  </si>
  <si>
    <t>PWR-C4-950WAC-R</t>
  </si>
  <si>
    <t>PWR-C4-950WAC-R/2</t>
  </si>
  <si>
    <t>C6880-X-1E</t>
  </si>
  <si>
    <t>C6880-X-LE-PFC</t>
  </si>
  <si>
    <t>C6880-X-LE-SUP</t>
  </si>
  <si>
    <t>C6880-X-3KW-AC</t>
  </si>
  <si>
    <t>C6880-X-FAN</t>
  </si>
  <si>
    <t>IE-3000</t>
  </si>
  <si>
    <t>WS-C4500X-16SFP+ (ILO)</t>
  </si>
  <si>
    <t>C4KX-PWR-750AC-R= (ILO)</t>
  </si>
  <si>
    <t>C9300-48S-A</t>
  </si>
  <si>
    <t>C9300-NW-A-48</t>
  </si>
  <si>
    <t>C9300-SPWR-NONE</t>
  </si>
  <si>
    <t>PWR-C1-715WAC-P</t>
  </si>
  <si>
    <t>GLC-BX-D20-SO</t>
  </si>
  <si>
    <t>X2-10GB-LR=</t>
  </si>
  <si>
    <t>SFP-10G-LR=</t>
  </si>
  <si>
    <t>SFP-10G-SR-S=</t>
  </si>
  <si>
    <t>X2-10GB-SR=</t>
  </si>
  <si>
    <t>XENPAK-10GB-LR=</t>
  </si>
  <si>
    <t>WS-X6824-SFP-2T</t>
  </si>
  <si>
    <t>VS-S2T-10G</t>
  </si>
  <si>
    <t>VS-C6509E-SUP2T</t>
  </si>
  <si>
    <t>WS-C6509-E</t>
  </si>
  <si>
    <t>WS-CAC-3000W</t>
  </si>
  <si>
    <t>APIC-CPU-E52609D</t>
  </si>
  <si>
    <t>ACI-N9K-48X</t>
  </si>
  <si>
    <t>ACI-ES-GF</t>
  </si>
  <si>
    <t>NXA-PAC-650W-PE</t>
  </si>
  <si>
    <t>APIC-PSU1-770W</t>
  </si>
  <si>
    <t>APIC-SD120GBKS4-EV</t>
  </si>
  <si>
    <t>APIC-MR-1X162RU-A</t>
  </si>
  <si>
    <t>NXA-PAC-350W-PE</t>
  </si>
  <si>
    <t>N9K-PAC-1200W-B</t>
  </si>
  <si>
    <t>N9K-C9300-FAN3-B</t>
  </si>
  <si>
    <t>NXA-FAN-30CFM-F</t>
  </si>
  <si>
    <t>APIC-SERVER-M2</t>
  </si>
  <si>
    <t>APIC-PCIE-CSC-02</t>
  </si>
  <si>
    <t>APIC-TPM2-001</t>
  </si>
  <si>
    <t>APIC-PCIE-C25Q-04</t>
  </si>
  <si>
    <t>N9K-C9336PQ</t>
  </si>
  <si>
    <t>N9K-C93180YC-EX-B</t>
  </si>
  <si>
    <t>N9K-C9348GC-FXP</t>
  </si>
  <si>
    <t>N9K-C93180YC-EX</t>
  </si>
  <si>
    <t>N9K-C93600CD-GX</t>
  </si>
  <si>
    <t>APIC-CLUSTER-M3</t>
  </si>
  <si>
    <t>APIC-MRAID12G</t>
  </si>
  <si>
    <t>APIC-USBFLSHB-16GB</t>
  </si>
  <si>
    <t>DN1-S3260-G3SD48</t>
  </si>
  <si>
    <t>DN1-MR-1X322RV-A</t>
  </si>
  <si>
    <t>DN1-PSU1-770W</t>
  </si>
  <si>
    <t>DN1-MLOM-CSC-02</t>
  </si>
  <si>
    <t>DN1-TPM2-002</t>
  </si>
  <si>
    <t>DN1-HW-APL</t>
  </si>
  <si>
    <t>DN1-HW-APL-U</t>
  </si>
  <si>
    <t>DN1-MRAID12G</t>
  </si>
  <si>
    <t>DN1-MRAID12G-4GB</t>
  </si>
  <si>
    <t>DN1-CPU-E52699E</t>
  </si>
  <si>
    <t>DN1-SD19TBKSS-EV</t>
  </si>
  <si>
    <t>DN1-SD-32G-S</t>
  </si>
  <si>
    <t>SNS-3655-K9</t>
  </si>
  <si>
    <t>CVR-QSFP-SFP10G=</t>
  </si>
  <si>
    <t>QSFP-40G-LR4-S=</t>
  </si>
  <si>
    <t>QSFP-40G-SR-BD</t>
  </si>
  <si>
    <t xml:space="preserve">QSFP-H40G-CU3M=   </t>
  </si>
  <si>
    <t>QSFP-H40G-ACU7M=</t>
  </si>
  <si>
    <t>QSFP-H40G-CU1M=</t>
  </si>
  <si>
    <t>QSFP-H40G-CU5M=</t>
  </si>
  <si>
    <t>C3KX-PWR-350WAC</t>
  </si>
  <si>
    <t>AIR-CT6870-NIC-K9</t>
  </si>
  <si>
    <t>AIR-TPM2-001</t>
  </si>
  <si>
    <t>AIR-CT5520-K9</t>
  </si>
  <si>
    <t>AIR-PSU1-770W</t>
  </si>
  <si>
    <t>AIR-SD240GBKS4-EV</t>
  </si>
  <si>
    <t>AIR-SD-32G-S</t>
  </si>
  <si>
    <t xml:space="preserve">AIR-CT5520-K9  </t>
  </si>
  <si>
    <t>AIR-CPU-E52609D</t>
  </si>
  <si>
    <t>INFINERA MULTIPLEXERS</t>
  </si>
  <si>
    <t xml:space="preserve">Aantal </t>
  </si>
  <si>
    <r>
      <t xml:space="preserve">Cisco Global Prijslijst (in US dollar) 
</t>
    </r>
    <r>
      <rPr>
        <b/>
        <i/>
        <sz val="9"/>
        <rFont val="Arial"/>
        <family val="2"/>
      </rPr>
      <t>excl. BTW p/st</t>
    </r>
  </si>
  <si>
    <r>
      <t xml:space="preserve">(CxD)
</t>
    </r>
    <r>
      <rPr>
        <b/>
        <i/>
        <sz val="9"/>
        <rFont val="Arial"/>
        <family val="2"/>
      </rPr>
      <t>excl. BTW Totaal</t>
    </r>
  </si>
  <si>
    <t>Omrekenkoers*</t>
  </si>
  <si>
    <r>
      <t xml:space="preserve">
</t>
    </r>
    <r>
      <rPr>
        <b/>
        <sz val="9"/>
        <color rgb="FF0070C0"/>
        <rFont val="Arial"/>
        <family val="2"/>
      </rPr>
      <t>Vervangend component "Omschrijving huidig merk / type"</t>
    </r>
  </si>
  <si>
    <t>Totaal in euro</t>
  </si>
  <si>
    <r>
      <t xml:space="preserve">Onderhoud, prijzen per jaar (afkomstig uit CMDB gemeente Eindhoven)
</t>
    </r>
    <r>
      <rPr>
        <b/>
        <sz val="9"/>
        <color rgb="FF0070C0"/>
        <rFont val="Arial"/>
        <family val="2"/>
      </rPr>
      <t>Omschrijving huidig merk / type</t>
    </r>
  </si>
  <si>
    <r>
      <t xml:space="preserve">List prijs leverancier 
</t>
    </r>
    <r>
      <rPr>
        <b/>
        <i/>
        <sz val="9"/>
        <color rgb="FFFF0000"/>
        <rFont val="Arial"/>
        <family val="2"/>
      </rPr>
      <t>excl. BTW p/st</t>
    </r>
  </si>
  <si>
    <t xml:space="preserve">Totaal prijs </t>
  </si>
  <si>
    <t>Licenties (L.1)</t>
  </si>
  <si>
    <t>** de gemeente heeft altijd de mogelijkheid licenties te upgraden naar een advanced licentie of looptijden aan te passen met behoud van kortingspercentage</t>
  </si>
  <si>
    <r>
      <t xml:space="preserve">Cisco Global Prijslijst (in US dollar) 
</t>
    </r>
    <r>
      <rPr>
        <b/>
        <i/>
        <sz val="9"/>
        <rFont val="Arial"/>
        <family val="2"/>
      </rPr>
      <t>excl. BTW p/st</t>
    </r>
    <r>
      <rPr>
        <b/>
        <sz val="9"/>
        <rFont val="Arial"/>
        <family val="2"/>
      </rPr>
      <t xml:space="preserve"> (uitgaande van essential licentie en looptijd 5 jaar)</t>
    </r>
  </si>
  <si>
    <t>* de gemeente hanteert hier tbv de vergelijking een koers van 1,09. bij contractering wordt de dan geldende koers vastgelegd. Het valuta risico is vervolgens voor leverancier.</t>
  </si>
  <si>
    <t>Omrekenkoers* (Eur/USD)</t>
  </si>
  <si>
    <t>Onderhoud (O.1) x 5</t>
  </si>
  <si>
    <t>100% x 5 naar verzamelstaat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</si>
</sst>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-[$$-409]* #,##0.00_ ;_-[$$-409]* \-#,##0.00\ ;_-[$$-409]* &quot;-&quot;??_ ;_-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mbria"/>
      <family val="1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D0D0D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sz val="1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</font>
    <font>
      <sz val="8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44" fontId="4" fillId="0" borderId="4" xfId="0" applyNumberFormat="1" applyFont="1" applyBorder="1" applyAlignment="1" applyProtection="1">
      <alignment horizontal="right" vertical="center"/>
      <protection hidden="1"/>
    </xf>
    <xf numFmtId="44" fontId="4" fillId="3" borderId="4" xfId="0" applyNumberFormat="1" applyFont="1" applyFill="1" applyBorder="1" applyAlignment="1">
      <alignment horizontal="right" vertical="center"/>
    </xf>
    <xf numFmtId="0" fontId="3" fillId="3" borderId="5" xfId="0" applyFont="1" applyFill="1" applyBorder="1"/>
    <xf numFmtId="0" fontId="3" fillId="0" borderId="5" xfId="0" applyFont="1" applyBorder="1" applyAlignment="1">
      <alignment horizontal="center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top"/>
      <protection hidden="1"/>
    </xf>
    <xf numFmtId="44" fontId="6" fillId="0" borderId="0" xfId="0" applyNumberFormat="1" applyFont="1" applyAlignment="1" applyProtection="1">
      <alignment vertical="top"/>
      <protection hidden="1"/>
    </xf>
    <xf numFmtId="44" fontId="7" fillId="4" borderId="6" xfId="0" applyNumberFormat="1" applyFont="1" applyFill="1" applyBorder="1"/>
    <xf numFmtId="44" fontId="8" fillId="0" borderId="0" xfId="0" applyNumberFormat="1" applyFont="1" applyAlignment="1">
      <alignment horizontal="right"/>
    </xf>
    <xf numFmtId="44" fontId="9" fillId="0" borderId="7" xfId="0" applyNumberFormat="1" applyFont="1" applyBorder="1" applyAlignment="1" applyProtection="1">
      <alignment horizontal="right" vertical="center"/>
      <protection hidden="1"/>
    </xf>
    <xf numFmtId="44" fontId="6" fillId="0" borderId="1" xfId="0" applyNumberFormat="1" applyFont="1" applyBorder="1" applyAlignment="1" applyProtection="1">
      <alignment vertical="top"/>
      <protection hidden="1"/>
    </xf>
    <xf numFmtId="44" fontId="2" fillId="0" borderId="1" xfId="0" applyNumberFormat="1" applyFont="1" applyBorder="1" applyAlignment="1" applyProtection="1">
      <alignment horizontal="right" vertical="center"/>
      <protection hidden="1"/>
    </xf>
    <xf numFmtId="164" fontId="4" fillId="0" borderId="4" xfId="0" applyNumberFormat="1" applyFont="1" applyBorder="1" applyAlignment="1" applyProtection="1">
      <alignment vertical="center"/>
      <protection locked="0"/>
    </xf>
    <xf numFmtId="164" fontId="6" fillId="0" borderId="1" xfId="0" applyNumberFormat="1" applyFont="1" applyBorder="1" applyAlignment="1" applyProtection="1">
      <alignment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0" fillId="0" borderId="0" xfId="0" applyNumberFormat="1"/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44" fontId="12" fillId="2" borderId="1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Font="1"/>
    <xf numFmtId="44" fontId="12" fillId="2" borderId="1" xfId="0" applyNumberFormat="1" applyFont="1" applyFill="1" applyBorder="1" applyAlignment="1" applyProtection="1">
      <alignment horizontal="center" vertical="top" wrapText="1"/>
      <protection locked="0"/>
    </xf>
    <xf numFmtId="10" fontId="12" fillId="2" borderId="1" xfId="1" applyNumberFormat="1" applyFont="1" applyFill="1" applyBorder="1" applyAlignment="1" applyProtection="1">
      <alignment horizontal="center" vertical="top" wrapText="1"/>
      <protection locked="0"/>
    </xf>
    <xf numFmtId="4" fontId="4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/>
    <xf numFmtId="0" fontId="3" fillId="7" borderId="5" xfId="0" applyFont="1" applyFill="1" applyBorder="1"/>
    <xf numFmtId="0" fontId="12" fillId="2" borderId="1" xfId="1" applyNumberFormat="1" applyFont="1" applyFill="1" applyBorder="1" applyAlignment="1" applyProtection="1">
      <alignment vertical="top" wrapText="1"/>
      <protection hidden="1"/>
    </xf>
    <xf numFmtId="0" fontId="6" fillId="0" borderId="1" xfId="1" applyNumberFormat="1" applyFont="1" applyBorder="1" applyAlignment="1" applyProtection="1">
      <alignment vertical="top"/>
      <protection hidden="1"/>
    </xf>
    <xf numFmtId="0" fontId="6" fillId="0" borderId="0" xfId="1" applyNumberFormat="1" applyFont="1" applyBorder="1" applyAlignment="1" applyProtection="1">
      <alignment vertical="top"/>
      <protection hidden="1"/>
    </xf>
    <xf numFmtId="9" fontId="12" fillId="2" borderId="1" xfId="1" applyFont="1" applyFill="1" applyBorder="1" applyAlignment="1" applyProtection="1">
      <alignment vertical="top" wrapText="1"/>
      <protection hidden="1"/>
    </xf>
    <xf numFmtId="9" fontId="6" fillId="0" borderId="0" xfId="1" applyFont="1" applyBorder="1" applyAlignment="1" applyProtection="1">
      <alignment vertical="top"/>
      <protection hidden="1"/>
    </xf>
    <xf numFmtId="9" fontId="0" fillId="0" borderId="0" xfId="0" applyNumberFormat="1"/>
    <xf numFmtId="164" fontId="1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>
      <alignment horizontal="left"/>
    </xf>
    <xf numFmtId="49" fontId="0" fillId="0" borderId="1" xfId="0" applyNumberFormat="1" applyBorder="1" applyAlignment="1">
      <alignment vertical="top" wrapText="1"/>
    </xf>
    <xf numFmtId="49" fontId="20" fillId="9" borderId="1" xfId="0" applyNumberFormat="1" applyFont="1" applyFill="1" applyBorder="1" applyAlignment="1">
      <alignment vertical="top" wrapText="1"/>
    </xf>
    <xf numFmtId="44" fontId="2" fillId="0" borderId="0" xfId="0" applyNumberFormat="1" applyFont="1" applyAlignment="1" applyProtection="1">
      <alignment horizontal="right" vertical="center"/>
      <protection hidden="1"/>
    </xf>
    <xf numFmtId="0" fontId="16" fillId="10" borderId="1" xfId="0" applyFont="1" applyFill="1" applyBorder="1" applyAlignment="1">
      <alignment horizontal="left"/>
    </xf>
    <xf numFmtId="49" fontId="0" fillId="10" borderId="1" xfId="0" applyNumberFormat="1" applyFill="1" applyBorder="1" applyAlignment="1">
      <alignment vertical="top" wrapText="1"/>
    </xf>
    <xf numFmtId="0" fontId="0" fillId="10" borderId="1" xfId="0" applyFill="1" applyBorder="1" applyAlignment="1">
      <alignment horizontal="left"/>
    </xf>
    <xf numFmtId="0" fontId="0" fillId="10" borderId="1" xfId="0" applyFill="1" applyBorder="1"/>
    <xf numFmtId="0" fontId="21" fillId="7" borderId="0" xfId="0" applyFont="1" applyFill="1"/>
    <xf numFmtId="0" fontId="21" fillId="7" borderId="2" xfId="0" applyFont="1" applyFill="1" applyBorder="1"/>
    <xf numFmtId="0" fontId="21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7" borderId="0" xfId="0" applyFont="1" applyFill="1" applyAlignment="1">
      <alignment horizontal="center"/>
    </xf>
    <xf numFmtId="44" fontId="4" fillId="0" borderId="0" xfId="0" applyNumberFormat="1" applyFont="1" applyAlignment="1">
      <alignment vertical="center"/>
    </xf>
    <xf numFmtId="165" fontId="4" fillId="0" borderId="3" xfId="0" applyNumberFormat="1" applyFont="1" applyBorder="1" applyAlignment="1">
      <alignment vertical="center"/>
    </xf>
    <xf numFmtId="9" fontId="4" fillId="0" borderId="0" xfId="1" applyFont="1" applyFill="1" applyBorder="1" applyAlignment="1" applyProtection="1">
      <alignment horizontal="center" vertical="center"/>
      <protection locked="0"/>
    </xf>
    <xf numFmtId="43" fontId="4" fillId="0" borderId="0" xfId="0" applyNumberFormat="1" applyFont="1" applyAlignment="1">
      <alignment horizontal="center" vertical="center"/>
    </xf>
    <xf numFmtId="44" fontId="4" fillId="0" borderId="4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 applyProtection="1">
      <alignment vertical="center"/>
      <protection locked="0"/>
    </xf>
    <xf numFmtId="44" fontId="9" fillId="0" borderId="0" xfId="0" applyNumberFormat="1" applyFont="1" applyAlignment="1" applyProtection="1">
      <alignment horizontal="right" vertical="center"/>
      <protection hidden="1"/>
    </xf>
    <xf numFmtId="44" fontId="7" fillId="4" borderId="8" xfId="0" applyNumberFormat="1" applyFont="1" applyFill="1" applyBorder="1"/>
    <xf numFmtId="9" fontId="4" fillId="0" borderId="1" xfId="1" applyFont="1" applyFill="1" applyBorder="1" applyAlignment="1" applyProtection="1">
      <alignment vertical="center"/>
      <protection locked="0"/>
    </xf>
    <xf numFmtId="49" fontId="0" fillId="10" borderId="1" xfId="0" applyNumberFormat="1" applyFill="1" applyBorder="1" applyAlignment="1">
      <alignment vertical="top"/>
    </xf>
    <xf numFmtId="49" fontId="19" fillId="10" borderId="1" xfId="0" applyNumberFormat="1" applyFont="1" applyFill="1" applyBorder="1" applyAlignment="1">
      <alignment vertical="top" wrapText="1"/>
    </xf>
    <xf numFmtId="49" fontId="0" fillId="10" borderId="1" xfId="0" applyNumberFormat="1" applyFill="1" applyBorder="1"/>
    <xf numFmtId="49" fontId="19" fillId="10" borderId="1" xfId="0" applyNumberFormat="1" applyFont="1" applyFill="1" applyBorder="1"/>
    <xf numFmtId="0" fontId="3" fillId="11" borderId="5" xfId="0" applyFont="1" applyFill="1" applyBorder="1" applyAlignment="1">
      <alignment horizontal="center"/>
    </xf>
    <xf numFmtId="0" fontId="10" fillId="2" borderId="9" xfId="0" applyFont="1" applyFill="1" applyBorder="1" applyAlignment="1" applyProtection="1">
      <alignment vertical="top" wrapText="1"/>
      <protection locked="0"/>
    </xf>
    <xf numFmtId="0" fontId="11" fillId="2" borderId="10" xfId="0" applyFont="1" applyFill="1" applyBorder="1" applyAlignment="1" applyProtection="1">
      <alignment vertical="top" wrapText="1"/>
      <protection locked="0"/>
    </xf>
    <xf numFmtId="0" fontId="11" fillId="3" borderId="11" xfId="0" applyFont="1" applyFill="1" applyBorder="1" applyAlignment="1">
      <alignment vertical="center" wrapText="1"/>
    </xf>
    <xf numFmtId="0" fontId="5" fillId="0" borderId="13" xfId="0" applyFont="1" applyBorder="1" applyAlignment="1" applyProtection="1">
      <alignment vertical="center" wrapText="1"/>
      <protection locked="0"/>
    </xf>
    <xf numFmtId="44" fontId="0" fillId="6" borderId="14" xfId="0" applyNumberFormat="1" applyFill="1" applyBorder="1"/>
    <xf numFmtId="44" fontId="0" fillId="5" borderId="12" xfId="0" applyNumberFormat="1" applyFill="1" applyBorder="1"/>
    <xf numFmtId="44" fontId="0" fillId="8" borderId="12" xfId="0" applyNumberFormat="1" applyFill="1" applyBorder="1"/>
    <xf numFmtId="44" fontId="4" fillId="0" borderId="1" xfId="0" applyNumberFormat="1" applyFont="1" applyBorder="1" applyAlignment="1">
      <alignment vertical="center"/>
    </xf>
    <xf numFmtId="44" fontId="4" fillId="0" borderId="1" xfId="0" applyNumberFormat="1" applyFont="1" applyBorder="1" applyAlignment="1">
      <alignment horizontal="right" vertical="center"/>
    </xf>
    <xf numFmtId="44" fontId="4" fillId="3" borderId="1" xfId="0" applyNumberFormat="1" applyFont="1" applyFill="1" applyBorder="1" applyAlignment="1">
      <alignment horizontal="right" vertical="center"/>
    </xf>
    <xf numFmtId="165" fontId="23" fillId="12" borderId="3" xfId="0" applyNumberFormat="1" applyFont="1" applyFill="1" applyBorder="1" applyAlignment="1" applyProtection="1">
      <alignment vertical="center"/>
      <protection locked="0"/>
    </xf>
    <xf numFmtId="164" fontId="4" fillId="12" borderId="3" xfId="0" applyNumberFormat="1" applyFont="1" applyFill="1" applyBorder="1" applyAlignment="1" applyProtection="1">
      <alignment vertical="center"/>
      <protection locked="0"/>
    </xf>
    <xf numFmtId="9" fontId="4" fillId="12" borderId="0" xfId="1" applyFont="1" applyFill="1" applyBorder="1" applyAlignment="1" applyProtection="1">
      <alignment horizontal="center" vertical="center"/>
      <protection locked="0"/>
    </xf>
    <xf numFmtId="44" fontId="4" fillId="12" borderId="1" xfId="0" applyNumberFormat="1" applyFont="1" applyFill="1" applyBorder="1" applyAlignment="1" applyProtection="1">
      <alignment vertical="center"/>
      <protection locked="0"/>
    </xf>
    <xf numFmtId="9" fontId="4" fillId="12" borderId="1" xfId="1" applyFont="1" applyFill="1" applyBorder="1" applyAlignment="1" applyProtection="1">
      <alignment vertical="center"/>
      <protection locked="0"/>
    </xf>
    <xf numFmtId="44" fontId="4" fillId="0" borderId="1" xfId="0" applyNumberFormat="1" applyFont="1" applyBorder="1" applyAlignment="1" applyProtection="1">
      <alignment vertic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D3BB-ACE0-4540-97A3-252CDB76FB8A}">
  <dimension ref="A1:J15"/>
  <sheetViews>
    <sheetView workbookViewId="0">
      <selection activeCell="G18" sqref="G18"/>
    </sheetView>
  </sheetViews>
  <sheetFormatPr defaultRowHeight="14.5" x14ac:dyDescent="0.35"/>
  <cols>
    <col min="1" max="2" width="39.1796875" customWidth="1"/>
    <col min="3" max="3" width="12.81640625" customWidth="1"/>
    <col min="4" max="4" width="15.54296875" style="16" customWidth="1"/>
    <col min="5" max="5" width="15.54296875" customWidth="1"/>
    <col min="6" max="7" width="8.54296875" customWidth="1"/>
    <col min="8" max="8" width="8.6328125" bestFit="1" customWidth="1"/>
    <col min="9" max="9" width="11.7265625" customWidth="1"/>
    <col min="10" max="10" width="15.54296875" customWidth="1"/>
  </cols>
  <sheetData>
    <row r="1" spans="1:10" s="20" customFormat="1" ht="49.5" customHeight="1" x14ac:dyDescent="0.3">
      <c r="A1" s="17" t="s">
        <v>0</v>
      </c>
      <c r="B1" s="17" t="s">
        <v>100</v>
      </c>
      <c r="C1" s="18" t="s">
        <v>96</v>
      </c>
      <c r="D1" s="32" t="s">
        <v>97</v>
      </c>
      <c r="E1" s="32" t="s">
        <v>98</v>
      </c>
      <c r="F1" s="32" t="s">
        <v>99</v>
      </c>
      <c r="G1" s="32" t="s">
        <v>101</v>
      </c>
      <c r="H1" s="26" t="s">
        <v>1</v>
      </c>
      <c r="I1" s="19" t="s">
        <v>2</v>
      </c>
      <c r="J1" s="19" t="s">
        <v>3</v>
      </c>
    </row>
    <row r="2" spans="1:10" x14ac:dyDescent="0.35">
      <c r="A2" s="42" t="s">
        <v>11</v>
      </c>
      <c r="B2" s="76"/>
      <c r="C2" s="44">
        <v>8</v>
      </c>
      <c r="D2" s="70">
        <v>0</v>
      </c>
      <c r="E2" s="51">
        <f t="shared" ref="E2:E10" si="0">C2*D2</f>
        <v>0</v>
      </c>
      <c r="F2" s="49">
        <v>1.0900000000000001</v>
      </c>
      <c r="G2" s="49">
        <f t="shared" ref="G2:G10" si="1">E2/F2</f>
        <v>0</v>
      </c>
      <c r="H2" s="72">
        <v>0</v>
      </c>
      <c r="I2" s="50">
        <f t="shared" ref="I2:I10" si="2">SUM(G2*H2)</f>
        <v>0</v>
      </c>
      <c r="J2" s="2">
        <f t="shared" ref="J2:J10" si="3">G2-I2</f>
        <v>0</v>
      </c>
    </row>
    <row r="3" spans="1:10" x14ac:dyDescent="0.35">
      <c r="A3" s="43" t="s">
        <v>12</v>
      </c>
      <c r="B3" s="77"/>
      <c r="C3" s="44">
        <v>486</v>
      </c>
      <c r="D3" s="70">
        <v>0</v>
      </c>
      <c r="E3" s="51">
        <f t="shared" si="0"/>
        <v>0</v>
      </c>
      <c r="F3" s="49">
        <v>1.0900000000000001</v>
      </c>
      <c r="G3" s="49">
        <f t="shared" si="1"/>
        <v>0</v>
      </c>
      <c r="H3" s="72">
        <v>0</v>
      </c>
      <c r="I3" s="50">
        <f t="shared" si="2"/>
        <v>0</v>
      </c>
      <c r="J3" s="2">
        <f t="shared" si="3"/>
        <v>0</v>
      </c>
    </row>
    <row r="4" spans="1:10" x14ac:dyDescent="0.35">
      <c r="A4" s="41" t="s">
        <v>16</v>
      </c>
      <c r="B4" s="77"/>
      <c r="C4" s="45">
        <v>23</v>
      </c>
      <c r="D4" s="70">
        <v>0</v>
      </c>
      <c r="E4" s="51">
        <f t="shared" si="0"/>
        <v>0</v>
      </c>
      <c r="F4" s="49">
        <v>1.0900000000000001</v>
      </c>
      <c r="G4" s="49">
        <f t="shared" si="1"/>
        <v>0</v>
      </c>
      <c r="H4" s="72">
        <v>0</v>
      </c>
      <c r="I4" s="50">
        <f t="shared" si="2"/>
        <v>0</v>
      </c>
      <c r="J4" s="2">
        <f t="shared" si="3"/>
        <v>0</v>
      </c>
    </row>
    <row r="5" spans="1:10" x14ac:dyDescent="0.35">
      <c r="A5" s="43" t="s">
        <v>37</v>
      </c>
      <c r="B5" s="77"/>
      <c r="C5" s="44">
        <v>4</v>
      </c>
      <c r="D5" s="70">
        <v>0</v>
      </c>
      <c r="E5" s="51">
        <f t="shared" si="0"/>
        <v>0</v>
      </c>
      <c r="F5" s="49">
        <v>1.0900000000000001</v>
      </c>
      <c r="G5" s="49">
        <f t="shared" si="1"/>
        <v>0</v>
      </c>
      <c r="H5" s="72">
        <v>0</v>
      </c>
      <c r="I5" s="50">
        <f t="shared" si="2"/>
        <v>0</v>
      </c>
      <c r="J5" s="2">
        <f t="shared" si="3"/>
        <v>0</v>
      </c>
    </row>
    <row r="6" spans="1:10" x14ac:dyDescent="0.35">
      <c r="A6" s="43" t="s">
        <v>38</v>
      </c>
      <c r="B6" s="77"/>
      <c r="C6" s="44">
        <v>2</v>
      </c>
      <c r="D6" s="70">
        <v>0</v>
      </c>
      <c r="E6" s="51">
        <f t="shared" si="0"/>
        <v>0</v>
      </c>
      <c r="F6" s="49">
        <v>1.0900000000000001</v>
      </c>
      <c r="G6" s="49">
        <f t="shared" si="1"/>
        <v>0</v>
      </c>
      <c r="H6" s="72">
        <v>0</v>
      </c>
      <c r="I6" s="50">
        <f t="shared" si="2"/>
        <v>0</v>
      </c>
      <c r="J6" s="2">
        <f t="shared" si="3"/>
        <v>0</v>
      </c>
    </row>
    <row r="7" spans="1:10" x14ac:dyDescent="0.35">
      <c r="A7" s="43" t="s">
        <v>39</v>
      </c>
      <c r="B7" s="77"/>
      <c r="C7" s="44">
        <v>1</v>
      </c>
      <c r="D7" s="70">
        <v>0</v>
      </c>
      <c r="E7" s="51">
        <f t="shared" si="0"/>
        <v>0</v>
      </c>
      <c r="F7" s="49">
        <v>1.0900000000000001</v>
      </c>
      <c r="G7" s="49">
        <f t="shared" si="1"/>
        <v>0</v>
      </c>
      <c r="H7" s="72">
        <v>0</v>
      </c>
      <c r="I7" s="50">
        <f t="shared" si="2"/>
        <v>0</v>
      </c>
      <c r="J7" s="2">
        <f t="shared" si="3"/>
        <v>0</v>
      </c>
    </row>
    <row r="8" spans="1:10" x14ac:dyDescent="0.35">
      <c r="A8" s="43" t="s">
        <v>40</v>
      </c>
      <c r="B8" s="77"/>
      <c r="C8" s="44">
        <v>1</v>
      </c>
      <c r="D8" s="70">
        <v>0</v>
      </c>
      <c r="E8" s="51">
        <f t="shared" si="0"/>
        <v>0</v>
      </c>
      <c r="F8" s="49">
        <v>1.0900000000000001</v>
      </c>
      <c r="G8" s="49">
        <f t="shared" si="1"/>
        <v>0</v>
      </c>
      <c r="H8" s="72">
        <v>0</v>
      </c>
      <c r="I8" s="50">
        <f t="shared" si="2"/>
        <v>0</v>
      </c>
      <c r="J8" s="2">
        <f t="shared" si="3"/>
        <v>0</v>
      </c>
    </row>
    <row r="9" spans="1:10" x14ac:dyDescent="0.35">
      <c r="A9" s="43" t="s">
        <v>41</v>
      </c>
      <c r="B9" s="77"/>
      <c r="C9" s="44">
        <v>1</v>
      </c>
      <c r="D9" s="70">
        <v>0</v>
      </c>
      <c r="E9" s="51">
        <f t="shared" si="0"/>
        <v>0</v>
      </c>
      <c r="F9" s="49">
        <v>1.0900000000000001</v>
      </c>
      <c r="G9" s="49">
        <f t="shared" si="1"/>
        <v>0</v>
      </c>
      <c r="H9" s="72">
        <v>0</v>
      </c>
      <c r="I9" s="50">
        <f t="shared" si="2"/>
        <v>0</v>
      </c>
      <c r="J9" s="2">
        <f t="shared" si="3"/>
        <v>0</v>
      </c>
    </row>
    <row r="10" spans="1:10" x14ac:dyDescent="0.35">
      <c r="A10" s="43" t="s">
        <v>42</v>
      </c>
      <c r="B10" s="77"/>
      <c r="C10" s="44">
        <v>3</v>
      </c>
      <c r="D10" s="70">
        <v>0</v>
      </c>
      <c r="E10" s="51">
        <f t="shared" si="0"/>
        <v>0</v>
      </c>
      <c r="F10" s="49">
        <v>1.0900000000000001</v>
      </c>
      <c r="G10" s="49">
        <f t="shared" si="1"/>
        <v>0</v>
      </c>
      <c r="H10" s="72">
        <v>0</v>
      </c>
      <c r="I10" s="50">
        <f t="shared" si="2"/>
        <v>0</v>
      </c>
      <c r="J10" s="2">
        <f t="shared" si="3"/>
        <v>0</v>
      </c>
    </row>
    <row r="11" spans="1:10" ht="15" thickBot="1" x14ac:dyDescent="0.4">
      <c r="A11" s="25"/>
      <c r="B11" s="3"/>
      <c r="C11" s="4"/>
      <c r="D11" s="13"/>
      <c r="E11" s="47"/>
      <c r="F11" s="46"/>
      <c r="G11" s="46"/>
      <c r="H11" s="48"/>
      <c r="I11" s="1"/>
      <c r="J11" s="2"/>
    </row>
    <row r="12" spans="1:10" ht="15" thickBot="1" x14ac:dyDescent="0.4">
      <c r="A12" s="5"/>
      <c r="B12" s="5"/>
      <c r="C12" s="6"/>
      <c r="D12" s="14"/>
      <c r="E12" s="11"/>
      <c r="F12" s="11"/>
      <c r="G12" s="11"/>
      <c r="H12" s="27"/>
      <c r="I12" s="12"/>
      <c r="J12" s="8">
        <f>SUM(J2:J11)</f>
        <v>0</v>
      </c>
    </row>
    <row r="13" spans="1:10" x14ac:dyDescent="0.35">
      <c r="A13" s="5"/>
      <c r="B13" s="5"/>
      <c r="C13" s="6"/>
      <c r="D13" s="15"/>
      <c r="E13" s="7"/>
      <c r="F13" s="7"/>
      <c r="G13" s="7"/>
      <c r="H13" s="28"/>
      <c r="I13" s="9"/>
      <c r="J13" s="10" t="s">
        <v>4</v>
      </c>
    </row>
    <row r="15" spans="1:10" x14ac:dyDescent="0.35">
      <c r="A15" s="20" t="s">
        <v>108</v>
      </c>
    </row>
  </sheetData>
  <sheetProtection algorithmName="SHA-512" hashValue="oNzu+yTflO+vS8VrTQq9pHdV3q2fHV1x8L3tMgiYn6hcUPRF40wPcI34YIVHlOpR+zD0mImrrRn+CUi+10diQw==" saltValue="x/05U7+Qj7jvrj1NBa+Zz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DB14-717D-41B1-82EB-374521923656}">
  <dimension ref="A1:J16"/>
  <sheetViews>
    <sheetView workbookViewId="0">
      <selection activeCell="E20" sqref="E20"/>
    </sheetView>
  </sheetViews>
  <sheetFormatPr defaultRowHeight="14.5" x14ac:dyDescent="0.35"/>
  <cols>
    <col min="1" max="2" width="39.1796875" customWidth="1"/>
    <col min="3" max="3" width="12.81640625" customWidth="1"/>
    <col min="4" max="4" width="15.54296875" style="16" customWidth="1"/>
    <col min="5" max="5" width="15.54296875" customWidth="1"/>
    <col min="6" max="7" width="8.54296875" customWidth="1"/>
    <col min="8" max="8" width="8.6328125" bestFit="1" customWidth="1"/>
    <col min="9" max="9" width="11.7265625" customWidth="1"/>
    <col min="10" max="10" width="15.54296875" customWidth="1"/>
    <col min="11" max="11" width="20.54296875" customWidth="1"/>
    <col min="12" max="12" width="19.7265625" customWidth="1"/>
  </cols>
  <sheetData>
    <row r="1" spans="1:10" s="20" customFormat="1" ht="80.5" x14ac:dyDescent="0.3">
      <c r="A1" s="17" t="s">
        <v>0</v>
      </c>
      <c r="B1" s="17" t="s">
        <v>100</v>
      </c>
      <c r="C1" s="18" t="s">
        <v>96</v>
      </c>
      <c r="D1" s="32" t="s">
        <v>107</v>
      </c>
      <c r="E1" s="32" t="s">
        <v>98</v>
      </c>
      <c r="F1" s="32" t="s">
        <v>109</v>
      </c>
      <c r="G1" s="32" t="s">
        <v>101</v>
      </c>
      <c r="H1" s="26" t="s">
        <v>1</v>
      </c>
      <c r="I1" s="19" t="s">
        <v>2</v>
      </c>
      <c r="J1" s="19" t="s">
        <v>3</v>
      </c>
    </row>
    <row r="2" spans="1:10" x14ac:dyDescent="0.35">
      <c r="A2" s="42" t="s">
        <v>11</v>
      </c>
      <c r="B2" s="76"/>
      <c r="C2" s="44">
        <v>8</v>
      </c>
      <c r="D2" s="70">
        <v>0</v>
      </c>
      <c r="E2" s="47">
        <f t="shared" ref="E2:E10" si="0">C2*D2</f>
        <v>0</v>
      </c>
      <c r="F2" s="49">
        <v>1.0900000000000001</v>
      </c>
      <c r="G2" s="49">
        <f t="shared" ref="G2:G10" si="1">E2/F2</f>
        <v>0</v>
      </c>
      <c r="H2" s="72">
        <v>0</v>
      </c>
      <c r="I2" s="50">
        <f t="shared" ref="I2:I10" si="2">SUM(G2*H2)</f>
        <v>0</v>
      </c>
      <c r="J2" s="2">
        <f t="shared" ref="J2:J10" si="3">G2-I2</f>
        <v>0</v>
      </c>
    </row>
    <row r="3" spans="1:10" x14ac:dyDescent="0.35">
      <c r="A3" s="43" t="s">
        <v>12</v>
      </c>
      <c r="B3" s="77"/>
      <c r="C3" s="44">
        <v>486</v>
      </c>
      <c r="D3" s="70">
        <v>0</v>
      </c>
      <c r="E3" s="47">
        <f t="shared" si="0"/>
        <v>0</v>
      </c>
      <c r="F3" s="49">
        <v>1.0900000000000001</v>
      </c>
      <c r="G3" s="49">
        <f t="shared" si="1"/>
        <v>0</v>
      </c>
      <c r="H3" s="72">
        <v>0</v>
      </c>
      <c r="I3" s="50">
        <f t="shared" si="2"/>
        <v>0</v>
      </c>
      <c r="J3" s="2">
        <f t="shared" si="3"/>
        <v>0</v>
      </c>
    </row>
    <row r="4" spans="1:10" x14ac:dyDescent="0.35">
      <c r="A4" s="41" t="s">
        <v>16</v>
      </c>
      <c r="B4" s="77"/>
      <c r="C4" s="44">
        <v>23</v>
      </c>
      <c r="D4" s="70">
        <v>0</v>
      </c>
      <c r="E4" s="47">
        <f t="shared" si="0"/>
        <v>0</v>
      </c>
      <c r="F4" s="49">
        <v>1.0900000000000001</v>
      </c>
      <c r="G4" s="49">
        <f t="shared" si="1"/>
        <v>0</v>
      </c>
      <c r="H4" s="72">
        <v>0</v>
      </c>
      <c r="I4" s="50">
        <f t="shared" si="2"/>
        <v>0</v>
      </c>
      <c r="J4" s="2">
        <f t="shared" si="3"/>
        <v>0</v>
      </c>
    </row>
    <row r="5" spans="1:10" x14ac:dyDescent="0.35">
      <c r="A5" s="43" t="s">
        <v>37</v>
      </c>
      <c r="B5" s="77"/>
      <c r="C5" s="44">
        <v>4</v>
      </c>
      <c r="D5" s="70">
        <v>0</v>
      </c>
      <c r="E5" s="47">
        <f t="shared" si="0"/>
        <v>0</v>
      </c>
      <c r="F5" s="49">
        <v>1.0900000000000001</v>
      </c>
      <c r="G5" s="49">
        <f t="shared" si="1"/>
        <v>0</v>
      </c>
      <c r="H5" s="72">
        <v>0</v>
      </c>
      <c r="I5" s="50">
        <f t="shared" si="2"/>
        <v>0</v>
      </c>
      <c r="J5" s="2">
        <f t="shared" si="3"/>
        <v>0</v>
      </c>
    </row>
    <row r="6" spans="1:10" x14ac:dyDescent="0.35">
      <c r="A6" s="43" t="s">
        <v>38</v>
      </c>
      <c r="B6" s="77"/>
      <c r="C6" s="44">
        <v>2</v>
      </c>
      <c r="D6" s="70">
        <v>0</v>
      </c>
      <c r="E6" s="47">
        <f t="shared" si="0"/>
        <v>0</v>
      </c>
      <c r="F6" s="49">
        <v>1.0900000000000001</v>
      </c>
      <c r="G6" s="49">
        <f t="shared" si="1"/>
        <v>0</v>
      </c>
      <c r="H6" s="72">
        <v>0</v>
      </c>
      <c r="I6" s="50">
        <f t="shared" si="2"/>
        <v>0</v>
      </c>
      <c r="J6" s="2">
        <f t="shared" si="3"/>
        <v>0</v>
      </c>
    </row>
    <row r="7" spans="1:10" x14ac:dyDescent="0.35">
      <c r="A7" s="43" t="s">
        <v>39</v>
      </c>
      <c r="B7" s="77"/>
      <c r="C7" s="44">
        <v>1</v>
      </c>
      <c r="D7" s="70">
        <v>0</v>
      </c>
      <c r="E7" s="47">
        <f t="shared" si="0"/>
        <v>0</v>
      </c>
      <c r="F7" s="49">
        <v>1.0900000000000001</v>
      </c>
      <c r="G7" s="49">
        <f t="shared" si="1"/>
        <v>0</v>
      </c>
      <c r="H7" s="72">
        <v>0</v>
      </c>
      <c r="I7" s="50">
        <f t="shared" si="2"/>
        <v>0</v>
      </c>
      <c r="J7" s="2">
        <f t="shared" si="3"/>
        <v>0</v>
      </c>
    </row>
    <row r="8" spans="1:10" x14ac:dyDescent="0.35">
      <c r="A8" s="43" t="s">
        <v>40</v>
      </c>
      <c r="B8" s="77"/>
      <c r="C8" s="44">
        <v>1</v>
      </c>
      <c r="D8" s="70">
        <v>0</v>
      </c>
      <c r="E8" s="47">
        <f t="shared" si="0"/>
        <v>0</v>
      </c>
      <c r="F8" s="49">
        <v>1.0900000000000001</v>
      </c>
      <c r="G8" s="49">
        <f t="shared" si="1"/>
        <v>0</v>
      </c>
      <c r="H8" s="72">
        <v>0</v>
      </c>
      <c r="I8" s="50">
        <f t="shared" si="2"/>
        <v>0</v>
      </c>
      <c r="J8" s="2">
        <f t="shared" si="3"/>
        <v>0</v>
      </c>
    </row>
    <row r="9" spans="1:10" x14ac:dyDescent="0.35">
      <c r="A9" s="43" t="s">
        <v>41</v>
      </c>
      <c r="B9" s="77"/>
      <c r="C9" s="44">
        <v>1</v>
      </c>
      <c r="D9" s="70">
        <v>0</v>
      </c>
      <c r="E9" s="47">
        <f t="shared" si="0"/>
        <v>0</v>
      </c>
      <c r="F9" s="49">
        <v>1.0900000000000001</v>
      </c>
      <c r="G9" s="49">
        <f t="shared" si="1"/>
        <v>0</v>
      </c>
      <c r="H9" s="72">
        <v>0</v>
      </c>
      <c r="I9" s="50">
        <f t="shared" si="2"/>
        <v>0</v>
      </c>
      <c r="J9" s="2">
        <f t="shared" si="3"/>
        <v>0</v>
      </c>
    </row>
    <row r="10" spans="1:10" x14ac:dyDescent="0.35">
      <c r="A10" s="43" t="s">
        <v>42</v>
      </c>
      <c r="B10" s="77"/>
      <c r="C10" s="44">
        <v>3</v>
      </c>
      <c r="D10" s="70">
        <v>0</v>
      </c>
      <c r="E10" s="47">
        <f t="shared" si="0"/>
        <v>0</v>
      </c>
      <c r="F10" s="49">
        <v>1.0900000000000001</v>
      </c>
      <c r="G10" s="49">
        <f t="shared" si="1"/>
        <v>0</v>
      </c>
      <c r="H10" s="72">
        <v>0</v>
      </c>
      <c r="I10" s="50">
        <f t="shared" si="2"/>
        <v>0</v>
      </c>
      <c r="J10" s="2">
        <f t="shared" si="3"/>
        <v>0</v>
      </c>
    </row>
    <row r="11" spans="1:10" ht="15" thickBot="1" x14ac:dyDescent="0.4">
      <c r="A11" s="25"/>
      <c r="B11" s="78"/>
      <c r="C11" s="59"/>
      <c r="D11" s="71"/>
      <c r="E11" s="47"/>
      <c r="F11" s="46"/>
      <c r="G11" s="46"/>
      <c r="H11" s="72"/>
      <c r="I11" s="1"/>
      <c r="J11" s="2"/>
    </row>
    <row r="12" spans="1:10" ht="15" thickBot="1" x14ac:dyDescent="0.4">
      <c r="A12" s="5"/>
      <c r="B12" s="5"/>
      <c r="C12" s="6"/>
      <c r="D12" s="14"/>
      <c r="E12" s="11"/>
      <c r="F12" s="11"/>
      <c r="G12" s="11"/>
      <c r="H12" s="27"/>
      <c r="I12" s="12"/>
      <c r="J12" s="8">
        <f>SUM(J2:J11)</f>
        <v>0</v>
      </c>
    </row>
    <row r="13" spans="1:10" x14ac:dyDescent="0.35">
      <c r="A13" s="5"/>
      <c r="B13" s="5"/>
      <c r="C13" s="6"/>
      <c r="D13" s="15"/>
      <c r="E13" s="7"/>
      <c r="F13" s="7"/>
      <c r="G13" s="7"/>
      <c r="H13" s="28"/>
      <c r="I13" s="9"/>
      <c r="J13" s="10" t="s">
        <v>4</v>
      </c>
    </row>
    <row r="14" spans="1:10" x14ac:dyDescent="0.35">
      <c r="D14"/>
    </row>
    <row r="15" spans="1:10" x14ac:dyDescent="0.35">
      <c r="A15" s="20" t="s">
        <v>108</v>
      </c>
    </row>
    <row r="16" spans="1:10" x14ac:dyDescent="0.35">
      <c r="A16" s="20" t="s">
        <v>106</v>
      </c>
    </row>
  </sheetData>
  <sheetProtection algorithmName="SHA-512" hashValue="9CSor709gMVoGImu2gNCBKKIopLgmc4hKnX+ogArUeTc8geKupxocERZe8Yv0UXKSuUuxgsc4YsCMPZjp4ptGQ==" saltValue="kJyX8qxn8pUsxRzF5KVt+A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A973-508A-4973-8B9E-4769BFE171D7}">
  <dimension ref="A1:I95"/>
  <sheetViews>
    <sheetView topLeftCell="A72" workbookViewId="0">
      <selection activeCell="B101" sqref="B101"/>
    </sheetView>
  </sheetViews>
  <sheetFormatPr defaultRowHeight="14.5" x14ac:dyDescent="0.35"/>
  <cols>
    <col min="1" max="1" width="34.453125" customWidth="1"/>
    <col min="2" max="2" width="15" customWidth="1"/>
    <col min="3" max="4" width="15.54296875" customWidth="1"/>
    <col min="5" max="5" width="15.54296875" style="31" customWidth="1"/>
    <col min="6" max="7" width="15.54296875" customWidth="1"/>
    <col min="8" max="8" width="14.453125" customWidth="1"/>
    <col min="9" max="9" width="50" customWidth="1"/>
  </cols>
  <sheetData>
    <row r="1" spans="1:9" s="20" customFormat="1" ht="34.5" x14ac:dyDescent="0.3">
      <c r="A1" s="17" t="s">
        <v>102</v>
      </c>
      <c r="B1" s="18" t="s">
        <v>96</v>
      </c>
      <c r="C1" s="21" t="s">
        <v>103</v>
      </c>
      <c r="D1" s="21" t="s">
        <v>104</v>
      </c>
      <c r="E1" s="29" t="s">
        <v>1</v>
      </c>
      <c r="F1" s="19" t="s">
        <v>5</v>
      </c>
      <c r="G1" s="19" t="s">
        <v>3</v>
      </c>
      <c r="H1" s="22" t="s">
        <v>6</v>
      </c>
      <c r="I1" s="22" t="s">
        <v>7</v>
      </c>
    </row>
    <row r="2" spans="1:9" x14ac:dyDescent="0.35">
      <c r="A2" s="40" t="s">
        <v>11</v>
      </c>
      <c r="B2" s="37">
        <v>8</v>
      </c>
      <c r="C2" s="73">
        <v>0</v>
      </c>
      <c r="D2" s="67">
        <f t="shared" ref="D2" si="0">B2*C2</f>
        <v>0</v>
      </c>
      <c r="E2" s="74">
        <v>0</v>
      </c>
      <c r="F2" s="68">
        <f>D2*E2</f>
        <v>0</v>
      </c>
      <c r="G2" s="69">
        <f>D2-F2</f>
        <v>0</v>
      </c>
      <c r="H2" s="23"/>
      <c r="I2" s="24"/>
    </row>
    <row r="3" spans="1:9" x14ac:dyDescent="0.35">
      <c r="A3" s="40" t="s">
        <v>12</v>
      </c>
      <c r="B3" s="37">
        <v>486</v>
      </c>
      <c r="C3" s="73">
        <v>0</v>
      </c>
      <c r="D3" s="67">
        <f t="shared" ref="D3:D66" si="1">B3*C3</f>
        <v>0</v>
      </c>
      <c r="E3" s="74">
        <v>0</v>
      </c>
      <c r="F3" s="68">
        <f t="shared" ref="F3:F66" si="2">D3*E3</f>
        <v>0</v>
      </c>
      <c r="G3" s="69">
        <f t="shared" ref="G3:G66" si="3">D3-F3</f>
        <v>0</v>
      </c>
      <c r="H3" s="24"/>
      <c r="I3" s="24"/>
    </row>
    <row r="4" spans="1:9" x14ac:dyDescent="0.35">
      <c r="A4" s="40" t="s">
        <v>13</v>
      </c>
      <c r="B4" s="37">
        <v>125</v>
      </c>
      <c r="C4" s="73">
        <v>0</v>
      </c>
      <c r="D4" s="67">
        <f t="shared" si="1"/>
        <v>0</v>
      </c>
      <c r="E4" s="74">
        <v>0</v>
      </c>
      <c r="F4" s="68">
        <f t="shared" si="2"/>
        <v>0</v>
      </c>
      <c r="G4" s="69">
        <f t="shared" si="3"/>
        <v>0</v>
      </c>
      <c r="H4" s="24"/>
      <c r="I4" s="24"/>
    </row>
    <row r="5" spans="1:9" x14ac:dyDescent="0.35">
      <c r="A5" s="40" t="s">
        <v>14</v>
      </c>
      <c r="B5" s="37">
        <v>125</v>
      </c>
      <c r="C5" s="73">
        <v>0</v>
      </c>
      <c r="D5" s="67">
        <f t="shared" si="1"/>
        <v>0</v>
      </c>
      <c r="E5" s="74">
        <v>0</v>
      </c>
      <c r="F5" s="68">
        <f t="shared" si="2"/>
        <v>0</v>
      </c>
      <c r="G5" s="69">
        <f t="shared" si="3"/>
        <v>0</v>
      </c>
      <c r="H5" s="24"/>
      <c r="I5" s="24"/>
    </row>
    <row r="6" spans="1:9" x14ac:dyDescent="0.35">
      <c r="A6" s="40" t="s">
        <v>15</v>
      </c>
      <c r="B6" s="37">
        <v>107</v>
      </c>
      <c r="C6" s="73">
        <v>0</v>
      </c>
      <c r="D6" s="67">
        <f t="shared" si="1"/>
        <v>0</v>
      </c>
      <c r="E6" s="74">
        <v>0</v>
      </c>
      <c r="F6" s="68">
        <f t="shared" si="2"/>
        <v>0</v>
      </c>
      <c r="G6" s="69">
        <f t="shared" si="3"/>
        <v>0</v>
      </c>
      <c r="H6" s="24"/>
      <c r="I6" s="24"/>
    </row>
    <row r="7" spans="1:9" x14ac:dyDescent="0.35">
      <c r="A7" s="40" t="s">
        <v>16</v>
      </c>
      <c r="B7" s="37">
        <v>23</v>
      </c>
      <c r="C7" s="73">
        <v>0</v>
      </c>
      <c r="D7" s="67">
        <f t="shared" si="1"/>
        <v>0</v>
      </c>
      <c r="E7" s="74">
        <v>0</v>
      </c>
      <c r="F7" s="68">
        <f t="shared" si="2"/>
        <v>0</v>
      </c>
      <c r="G7" s="69">
        <f t="shared" si="3"/>
        <v>0</v>
      </c>
      <c r="H7" s="24"/>
      <c r="I7" s="24"/>
    </row>
    <row r="8" spans="1:9" x14ac:dyDescent="0.35">
      <c r="A8" s="55" t="s">
        <v>17</v>
      </c>
      <c r="B8" s="37">
        <v>4</v>
      </c>
      <c r="C8" s="73">
        <v>0</v>
      </c>
      <c r="D8" s="67">
        <f t="shared" si="1"/>
        <v>0</v>
      </c>
      <c r="E8" s="74">
        <v>0</v>
      </c>
      <c r="F8" s="68">
        <f t="shared" si="2"/>
        <v>0</v>
      </c>
      <c r="G8" s="69">
        <f t="shared" si="3"/>
        <v>0</v>
      </c>
      <c r="H8" s="24"/>
      <c r="I8" s="24"/>
    </row>
    <row r="9" spans="1:9" x14ac:dyDescent="0.35">
      <c r="A9" s="38" t="s">
        <v>18</v>
      </c>
      <c r="B9" s="37">
        <v>4</v>
      </c>
      <c r="C9" s="73">
        <v>0</v>
      </c>
      <c r="D9" s="67">
        <f t="shared" si="1"/>
        <v>0</v>
      </c>
      <c r="E9" s="74">
        <v>0</v>
      </c>
      <c r="F9" s="68">
        <f t="shared" si="2"/>
        <v>0</v>
      </c>
      <c r="G9" s="69">
        <f t="shared" si="3"/>
        <v>0</v>
      </c>
      <c r="H9" s="24"/>
      <c r="I9" s="24"/>
    </row>
    <row r="10" spans="1:9" x14ac:dyDescent="0.35">
      <c r="A10" s="38" t="s">
        <v>19</v>
      </c>
      <c r="B10" s="37">
        <v>4</v>
      </c>
      <c r="C10" s="73">
        <v>0</v>
      </c>
      <c r="D10" s="67">
        <f t="shared" si="1"/>
        <v>0</v>
      </c>
      <c r="E10" s="74">
        <v>0</v>
      </c>
      <c r="F10" s="68">
        <f t="shared" si="2"/>
        <v>0</v>
      </c>
      <c r="G10" s="69">
        <f t="shared" si="3"/>
        <v>0</v>
      </c>
      <c r="H10" s="24"/>
      <c r="I10" s="24"/>
    </row>
    <row r="11" spans="1:9" x14ac:dyDescent="0.35">
      <c r="A11" s="40" t="s">
        <v>20</v>
      </c>
      <c r="B11" s="37">
        <v>10</v>
      </c>
      <c r="C11" s="73">
        <v>0</v>
      </c>
      <c r="D11" s="67">
        <f t="shared" si="1"/>
        <v>0</v>
      </c>
      <c r="E11" s="74">
        <v>0</v>
      </c>
      <c r="F11" s="68">
        <f t="shared" si="2"/>
        <v>0</v>
      </c>
      <c r="G11" s="69">
        <f t="shared" si="3"/>
        <v>0</v>
      </c>
      <c r="H11" s="24"/>
      <c r="I11" s="24"/>
    </row>
    <row r="12" spans="1:9" x14ac:dyDescent="0.35">
      <c r="A12" s="40" t="s">
        <v>21</v>
      </c>
      <c r="B12" s="37">
        <v>10</v>
      </c>
      <c r="C12" s="73">
        <v>0</v>
      </c>
      <c r="D12" s="67">
        <f t="shared" si="1"/>
        <v>0</v>
      </c>
      <c r="E12" s="74">
        <v>0</v>
      </c>
      <c r="F12" s="68">
        <f t="shared" si="2"/>
        <v>0</v>
      </c>
      <c r="G12" s="69">
        <f t="shared" si="3"/>
        <v>0</v>
      </c>
      <c r="H12" s="24"/>
      <c r="I12" s="24"/>
    </row>
    <row r="13" spans="1:9" x14ac:dyDescent="0.35">
      <c r="A13" s="40" t="s">
        <v>22</v>
      </c>
      <c r="B13" s="37">
        <v>10</v>
      </c>
      <c r="C13" s="73">
        <v>0</v>
      </c>
      <c r="D13" s="67">
        <f t="shared" si="1"/>
        <v>0</v>
      </c>
      <c r="E13" s="74">
        <v>0</v>
      </c>
      <c r="F13" s="68">
        <f t="shared" si="2"/>
        <v>0</v>
      </c>
      <c r="G13" s="69">
        <f t="shared" si="3"/>
        <v>0</v>
      </c>
      <c r="H13" s="24"/>
      <c r="I13" s="24"/>
    </row>
    <row r="14" spans="1:9" x14ac:dyDescent="0.35">
      <c r="A14" s="38" t="s">
        <v>23</v>
      </c>
      <c r="B14" s="37">
        <v>12</v>
      </c>
      <c r="C14" s="73">
        <v>0</v>
      </c>
      <c r="D14" s="67">
        <f t="shared" si="1"/>
        <v>0</v>
      </c>
      <c r="E14" s="74">
        <v>0</v>
      </c>
      <c r="F14" s="68">
        <f t="shared" si="2"/>
        <v>0</v>
      </c>
      <c r="G14" s="69">
        <f t="shared" si="3"/>
        <v>0</v>
      </c>
      <c r="H14" s="24"/>
      <c r="I14" s="24"/>
    </row>
    <row r="15" spans="1:9" x14ac:dyDescent="0.35">
      <c r="A15" s="38" t="s">
        <v>24</v>
      </c>
      <c r="B15" s="37">
        <v>10</v>
      </c>
      <c r="C15" s="73">
        <v>0</v>
      </c>
      <c r="D15" s="67">
        <f t="shared" si="1"/>
        <v>0</v>
      </c>
      <c r="E15" s="74">
        <v>0</v>
      </c>
      <c r="F15" s="68">
        <f t="shared" si="2"/>
        <v>0</v>
      </c>
      <c r="G15" s="69">
        <f t="shared" si="3"/>
        <v>0</v>
      </c>
      <c r="H15" s="24"/>
      <c r="I15" s="24"/>
    </row>
    <row r="16" spans="1:9" x14ac:dyDescent="0.35">
      <c r="A16" s="40" t="s">
        <v>25</v>
      </c>
      <c r="B16" s="37">
        <v>1</v>
      </c>
      <c r="C16" s="73">
        <v>0</v>
      </c>
      <c r="D16" s="67">
        <f t="shared" si="1"/>
        <v>0</v>
      </c>
      <c r="E16" s="74">
        <v>0</v>
      </c>
      <c r="F16" s="68">
        <f t="shared" si="2"/>
        <v>0</v>
      </c>
      <c r="G16" s="69">
        <f t="shared" si="3"/>
        <v>0</v>
      </c>
      <c r="H16" s="24"/>
      <c r="I16" s="24"/>
    </row>
    <row r="17" spans="1:9" x14ac:dyDescent="0.35">
      <c r="A17" s="38" t="s">
        <v>26</v>
      </c>
      <c r="B17" s="37">
        <v>2</v>
      </c>
      <c r="C17" s="73">
        <v>0</v>
      </c>
      <c r="D17" s="67">
        <f t="shared" si="1"/>
        <v>0</v>
      </c>
      <c r="E17" s="74">
        <v>0</v>
      </c>
      <c r="F17" s="68">
        <f t="shared" si="2"/>
        <v>0</v>
      </c>
      <c r="G17" s="69">
        <f t="shared" si="3"/>
        <v>0</v>
      </c>
      <c r="H17" s="24"/>
      <c r="I17" s="24"/>
    </row>
    <row r="18" spans="1:9" x14ac:dyDescent="0.35">
      <c r="A18" s="38" t="s">
        <v>27</v>
      </c>
      <c r="B18" s="37">
        <v>4</v>
      </c>
      <c r="C18" s="73">
        <v>0</v>
      </c>
      <c r="D18" s="67">
        <f t="shared" si="1"/>
        <v>0</v>
      </c>
      <c r="E18" s="74">
        <v>0</v>
      </c>
      <c r="F18" s="68">
        <f t="shared" si="2"/>
        <v>0</v>
      </c>
      <c r="G18" s="69">
        <f t="shared" si="3"/>
        <v>0</v>
      </c>
      <c r="H18" s="24"/>
      <c r="I18" s="24"/>
    </row>
    <row r="19" spans="1:9" x14ac:dyDescent="0.35">
      <c r="A19" s="38" t="s">
        <v>28</v>
      </c>
      <c r="B19" s="37">
        <v>1</v>
      </c>
      <c r="C19" s="73">
        <v>0</v>
      </c>
      <c r="D19" s="67">
        <f t="shared" si="1"/>
        <v>0</v>
      </c>
      <c r="E19" s="74">
        <v>0</v>
      </c>
      <c r="F19" s="68">
        <f t="shared" si="2"/>
        <v>0</v>
      </c>
      <c r="G19" s="69">
        <f t="shared" si="3"/>
        <v>0</v>
      </c>
      <c r="H19" s="24"/>
      <c r="I19" s="24"/>
    </row>
    <row r="20" spans="1:9" x14ac:dyDescent="0.35">
      <c r="A20" s="38" t="s">
        <v>29</v>
      </c>
      <c r="B20" s="37">
        <v>1</v>
      </c>
      <c r="C20" s="73">
        <v>0</v>
      </c>
      <c r="D20" s="67">
        <f t="shared" si="1"/>
        <v>0</v>
      </c>
      <c r="E20" s="74">
        <v>0</v>
      </c>
      <c r="F20" s="68">
        <f t="shared" si="2"/>
        <v>0</v>
      </c>
      <c r="G20" s="69">
        <f t="shared" si="3"/>
        <v>0</v>
      </c>
      <c r="H20" s="24"/>
      <c r="I20" s="24"/>
    </row>
    <row r="21" spans="1:9" x14ac:dyDescent="0.35">
      <c r="A21" s="38" t="s">
        <v>30</v>
      </c>
      <c r="B21" s="37">
        <v>1</v>
      </c>
      <c r="C21" s="73">
        <v>0</v>
      </c>
      <c r="D21" s="67">
        <f t="shared" si="1"/>
        <v>0</v>
      </c>
      <c r="E21" s="74">
        <v>0</v>
      </c>
      <c r="F21" s="68">
        <f t="shared" si="2"/>
        <v>0</v>
      </c>
      <c r="G21" s="69">
        <f t="shared" si="3"/>
        <v>0</v>
      </c>
      <c r="H21" s="24"/>
      <c r="I21" s="24"/>
    </row>
    <row r="22" spans="1:9" x14ac:dyDescent="0.35">
      <c r="A22" s="38" t="s">
        <v>31</v>
      </c>
      <c r="B22" s="37">
        <v>2</v>
      </c>
      <c r="C22" s="73">
        <v>0</v>
      </c>
      <c r="D22" s="67">
        <f t="shared" si="1"/>
        <v>0</v>
      </c>
      <c r="E22" s="74">
        <v>0</v>
      </c>
      <c r="F22" s="68">
        <f t="shared" si="2"/>
        <v>0</v>
      </c>
      <c r="G22" s="69">
        <f t="shared" si="3"/>
        <v>0</v>
      </c>
      <c r="H22" s="24"/>
      <c r="I22" s="24"/>
    </row>
    <row r="23" spans="1:9" x14ac:dyDescent="0.35">
      <c r="A23" s="38" t="s">
        <v>32</v>
      </c>
      <c r="B23" s="37">
        <v>30</v>
      </c>
      <c r="C23" s="73">
        <v>0</v>
      </c>
      <c r="D23" s="67">
        <f t="shared" si="1"/>
        <v>0</v>
      </c>
      <c r="E23" s="74">
        <v>0</v>
      </c>
      <c r="F23" s="68">
        <f t="shared" si="2"/>
        <v>0</v>
      </c>
      <c r="G23" s="69">
        <f t="shared" si="3"/>
        <v>0</v>
      </c>
      <c r="H23" s="24"/>
      <c r="I23" s="24"/>
    </row>
    <row r="24" spans="1:9" x14ac:dyDescent="0.35">
      <c r="A24" s="38" t="s">
        <v>33</v>
      </c>
      <c r="B24" s="37">
        <v>16</v>
      </c>
      <c r="C24" s="73">
        <v>0</v>
      </c>
      <c r="D24" s="67">
        <f t="shared" si="1"/>
        <v>0</v>
      </c>
      <c r="E24" s="74">
        <v>0</v>
      </c>
      <c r="F24" s="68">
        <f t="shared" si="2"/>
        <v>0</v>
      </c>
      <c r="G24" s="69">
        <f t="shared" si="3"/>
        <v>0</v>
      </c>
      <c r="H24" s="24"/>
      <c r="I24" s="24"/>
    </row>
    <row r="25" spans="1:9" x14ac:dyDescent="0.35">
      <c r="A25" s="38" t="s">
        <v>34</v>
      </c>
      <c r="B25" s="37">
        <v>15</v>
      </c>
      <c r="C25" s="73">
        <v>0</v>
      </c>
      <c r="D25" s="67">
        <f t="shared" si="1"/>
        <v>0</v>
      </c>
      <c r="E25" s="74">
        <v>0</v>
      </c>
      <c r="F25" s="68">
        <f t="shared" si="2"/>
        <v>0</v>
      </c>
      <c r="G25" s="69">
        <f t="shared" si="3"/>
        <v>0</v>
      </c>
      <c r="H25" s="24"/>
      <c r="I25" s="24"/>
    </row>
    <row r="26" spans="1:9" x14ac:dyDescent="0.35">
      <c r="A26" s="38" t="s">
        <v>35</v>
      </c>
      <c r="B26" s="37">
        <v>6</v>
      </c>
      <c r="C26" s="73">
        <v>0</v>
      </c>
      <c r="D26" s="67">
        <f t="shared" si="1"/>
        <v>0</v>
      </c>
      <c r="E26" s="74">
        <v>0</v>
      </c>
      <c r="F26" s="68">
        <f t="shared" si="2"/>
        <v>0</v>
      </c>
      <c r="G26" s="69">
        <f t="shared" si="3"/>
        <v>0</v>
      </c>
      <c r="H26" s="24"/>
      <c r="I26" s="24"/>
    </row>
    <row r="27" spans="1:9" x14ac:dyDescent="0.35">
      <c r="A27" s="38" t="s">
        <v>36</v>
      </c>
      <c r="B27" s="37">
        <v>2</v>
      </c>
      <c r="C27" s="73">
        <v>0</v>
      </c>
      <c r="D27" s="67">
        <f t="shared" si="1"/>
        <v>0</v>
      </c>
      <c r="E27" s="74">
        <v>0</v>
      </c>
      <c r="F27" s="68">
        <f t="shared" si="2"/>
        <v>0</v>
      </c>
      <c r="G27" s="69">
        <f t="shared" si="3"/>
        <v>0</v>
      </c>
      <c r="H27" s="24"/>
      <c r="I27" s="24"/>
    </row>
    <row r="28" spans="1:9" x14ac:dyDescent="0.35">
      <c r="A28" s="38" t="s">
        <v>37</v>
      </c>
      <c r="B28" s="37">
        <v>4</v>
      </c>
      <c r="C28" s="73">
        <v>0</v>
      </c>
      <c r="D28" s="67">
        <f t="shared" si="1"/>
        <v>0</v>
      </c>
      <c r="E28" s="74">
        <v>0</v>
      </c>
      <c r="F28" s="68">
        <f t="shared" si="2"/>
        <v>0</v>
      </c>
      <c r="G28" s="69">
        <f t="shared" si="3"/>
        <v>0</v>
      </c>
      <c r="H28" s="24"/>
      <c r="I28" s="24"/>
    </row>
    <row r="29" spans="1:9" x14ac:dyDescent="0.35">
      <c r="A29" s="38" t="s">
        <v>38</v>
      </c>
      <c r="B29" s="37">
        <v>2</v>
      </c>
      <c r="C29" s="73">
        <v>0</v>
      </c>
      <c r="D29" s="67">
        <f t="shared" si="1"/>
        <v>0</v>
      </c>
      <c r="E29" s="74">
        <v>0</v>
      </c>
      <c r="F29" s="68">
        <f t="shared" si="2"/>
        <v>0</v>
      </c>
      <c r="G29" s="69">
        <f t="shared" si="3"/>
        <v>0</v>
      </c>
      <c r="H29" s="24"/>
      <c r="I29" s="24"/>
    </row>
    <row r="30" spans="1:9" x14ac:dyDescent="0.35">
      <c r="A30" s="38" t="s">
        <v>39</v>
      </c>
      <c r="B30" s="37">
        <v>1</v>
      </c>
      <c r="C30" s="73">
        <v>0</v>
      </c>
      <c r="D30" s="67">
        <f t="shared" si="1"/>
        <v>0</v>
      </c>
      <c r="E30" s="74">
        <v>0</v>
      </c>
      <c r="F30" s="68">
        <f t="shared" si="2"/>
        <v>0</v>
      </c>
      <c r="G30" s="69">
        <f t="shared" si="3"/>
        <v>0</v>
      </c>
      <c r="H30" s="24"/>
      <c r="I30" s="24"/>
    </row>
    <row r="31" spans="1:9" x14ac:dyDescent="0.35">
      <c r="A31" s="38" t="s">
        <v>40</v>
      </c>
      <c r="B31" s="37">
        <v>1</v>
      </c>
      <c r="C31" s="73">
        <v>0</v>
      </c>
      <c r="D31" s="67">
        <f t="shared" si="1"/>
        <v>0</v>
      </c>
      <c r="E31" s="74">
        <v>0</v>
      </c>
      <c r="F31" s="68">
        <f t="shared" si="2"/>
        <v>0</v>
      </c>
      <c r="G31" s="69">
        <f t="shared" si="3"/>
        <v>0</v>
      </c>
      <c r="H31" s="24"/>
      <c r="I31" s="24"/>
    </row>
    <row r="32" spans="1:9" x14ac:dyDescent="0.35">
      <c r="A32" s="38" t="s">
        <v>41</v>
      </c>
      <c r="B32" s="37">
        <v>1</v>
      </c>
      <c r="C32" s="73">
        <v>0</v>
      </c>
      <c r="D32" s="67">
        <f t="shared" si="1"/>
        <v>0</v>
      </c>
      <c r="E32" s="74">
        <v>0</v>
      </c>
      <c r="F32" s="68">
        <f t="shared" si="2"/>
        <v>0</v>
      </c>
      <c r="G32" s="69">
        <f t="shared" si="3"/>
        <v>0</v>
      </c>
      <c r="H32" s="24"/>
      <c r="I32" s="24"/>
    </row>
    <row r="33" spans="1:9" x14ac:dyDescent="0.35">
      <c r="A33" s="38" t="s">
        <v>42</v>
      </c>
      <c r="B33" s="37">
        <v>3</v>
      </c>
      <c r="C33" s="73">
        <v>0</v>
      </c>
      <c r="D33" s="67">
        <f t="shared" si="1"/>
        <v>0</v>
      </c>
      <c r="E33" s="74">
        <v>0</v>
      </c>
      <c r="F33" s="68">
        <f t="shared" si="2"/>
        <v>0</v>
      </c>
      <c r="G33" s="69">
        <f t="shared" si="3"/>
        <v>0</v>
      </c>
      <c r="H33" s="24"/>
      <c r="I33" s="24"/>
    </row>
    <row r="34" spans="1:9" x14ac:dyDescent="0.35">
      <c r="A34" s="56" t="s">
        <v>43</v>
      </c>
      <c r="B34" s="37">
        <v>6</v>
      </c>
      <c r="C34" s="73">
        <v>0</v>
      </c>
      <c r="D34" s="67">
        <f t="shared" si="1"/>
        <v>0</v>
      </c>
      <c r="E34" s="74">
        <v>0</v>
      </c>
      <c r="F34" s="68">
        <f t="shared" si="2"/>
        <v>0</v>
      </c>
      <c r="G34" s="69">
        <f t="shared" si="3"/>
        <v>0</v>
      </c>
      <c r="H34" s="24"/>
      <c r="I34" s="24"/>
    </row>
    <row r="35" spans="1:9" x14ac:dyDescent="0.35">
      <c r="A35" s="38" t="s">
        <v>44</v>
      </c>
      <c r="B35" s="37">
        <v>4</v>
      </c>
      <c r="C35" s="73">
        <v>0</v>
      </c>
      <c r="D35" s="67">
        <f t="shared" si="1"/>
        <v>0</v>
      </c>
      <c r="E35" s="74">
        <v>0</v>
      </c>
      <c r="F35" s="68">
        <f t="shared" si="2"/>
        <v>0</v>
      </c>
      <c r="G35" s="69">
        <f t="shared" si="3"/>
        <v>0</v>
      </c>
      <c r="H35" s="24"/>
      <c r="I35" s="24"/>
    </row>
    <row r="36" spans="1:9" x14ac:dyDescent="0.35">
      <c r="A36" s="38" t="s">
        <v>45</v>
      </c>
      <c r="B36" s="37">
        <v>1</v>
      </c>
      <c r="C36" s="73">
        <v>0</v>
      </c>
      <c r="D36" s="67">
        <f t="shared" si="1"/>
        <v>0</v>
      </c>
      <c r="E36" s="74">
        <v>0</v>
      </c>
      <c r="F36" s="68">
        <f t="shared" si="2"/>
        <v>0</v>
      </c>
      <c r="G36" s="69">
        <f t="shared" si="3"/>
        <v>0</v>
      </c>
      <c r="H36" s="24"/>
      <c r="I36" s="24"/>
    </row>
    <row r="37" spans="1:9" x14ac:dyDescent="0.35">
      <c r="A37" s="38" t="s">
        <v>46</v>
      </c>
      <c r="B37" s="37">
        <v>8</v>
      </c>
      <c r="C37" s="73">
        <v>0</v>
      </c>
      <c r="D37" s="67">
        <f t="shared" si="1"/>
        <v>0</v>
      </c>
      <c r="E37" s="74">
        <v>0</v>
      </c>
      <c r="F37" s="68">
        <f t="shared" si="2"/>
        <v>0</v>
      </c>
      <c r="G37" s="69">
        <f t="shared" si="3"/>
        <v>0</v>
      </c>
      <c r="H37" s="24"/>
      <c r="I37" s="24"/>
    </row>
    <row r="38" spans="1:9" x14ac:dyDescent="0.35">
      <c r="A38" s="57" t="s">
        <v>47</v>
      </c>
      <c r="B38" s="37">
        <v>3</v>
      </c>
      <c r="C38" s="73">
        <v>0</v>
      </c>
      <c r="D38" s="67">
        <f t="shared" si="1"/>
        <v>0</v>
      </c>
      <c r="E38" s="74">
        <v>0</v>
      </c>
      <c r="F38" s="68">
        <f t="shared" si="2"/>
        <v>0</v>
      </c>
      <c r="G38" s="69">
        <f t="shared" si="3"/>
        <v>0</v>
      </c>
      <c r="H38" s="24"/>
      <c r="I38" s="24"/>
    </row>
    <row r="39" spans="1:9" x14ac:dyDescent="0.35">
      <c r="A39" s="56" t="s">
        <v>48</v>
      </c>
      <c r="B39" s="37">
        <v>3</v>
      </c>
      <c r="C39" s="73">
        <v>0</v>
      </c>
      <c r="D39" s="67">
        <f t="shared" si="1"/>
        <v>0</v>
      </c>
      <c r="E39" s="74">
        <v>0</v>
      </c>
      <c r="F39" s="68">
        <f t="shared" si="2"/>
        <v>0</v>
      </c>
      <c r="G39" s="69">
        <f t="shared" si="3"/>
        <v>0</v>
      </c>
      <c r="H39" s="24"/>
      <c r="I39" s="24"/>
    </row>
    <row r="40" spans="1:9" x14ac:dyDescent="0.35">
      <c r="A40" s="56" t="s">
        <v>49</v>
      </c>
      <c r="B40" s="37">
        <v>5</v>
      </c>
      <c r="C40" s="73">
        <v>0</v>
      </c>
      <c r="D40" s="67">
        <f t="shared" si="1"/>
        <v>0</v>
      </c>
      <c r="E40" s="74">
        <v>0</v>
      </c>
      <c r="F40" s="68">
        <f t="shared" si="2"/>
        <v>0</v>
      </c>
      <c r="G40" s="69">
        <f t="shared" si="3"/>
        <v>0</v>
      </c>
      <c r="H40" s="24"/>
      <c r="I40" s="24"/>
    </row>
    <row r="41" spans="1:9" x14ac:dyDescent="0.35">
      <c r="A41" s="38" t="s">
        <v>50</v>
      </c>
      <c r="B41" s="37">
        <v>8</v>
      </c>
      <c r="C41" s="73">
        <v>0</v>
      </c>
      <c r="D41" s="67">
        <f t="shared" si="1"/>
        <v>0</v>
      </c>
      <c r="E41" s="74">
        <v>0</v>
      </c>
      <c r="F41" s="68">
        <f t="shared" si="2"/>
        <v>0</v>
      </c>
      <c r="G41" s="69">
        <f t="shared" si="3"/>
        <v>0</v>
      </c>
      <c r="H41" s="24"/>
      <c r="I41" s="24"/>
    </row>
    <row r="42" spans="1:9" x14ac:dyDescent="0.35">
      <c r="A42" s="38" t="s">
        <v>51</v>
      </c>
      <c r="B42" s="37">
        <v>8</v>
      </c>
      <c r="C42" s="73">
        <v>0</v>
      </c>
      <c r="D42" s="67">
        <f t="shared" si="1"/>
        <v>0</v>
      </c>
      <c r="E42" s="74">
        <v>0</v>
      </c>
      <c r="F42" s="68">
        <f t="shared" si="2"/>
        <v>0</v>
      </c>
      <c r="G42" s="69">
        <f t="shared" si="3"/>
        <v>0</v>
      </c>
      <c r="H42" s="24"/>
      <c r="I42" s="24"/>
    </row>
    <row r="43" spans="1:9" x14ac:dyDescent="0.35">
      <c r="A43" s="38" t="s">
        <v>52</v>
      </c>
      <c r="B43" s="37">
        <v>8</v>
      </c>
      <c r="C43" s="73">
        <v>0</v>
      </c>
      <c r="D43" s="67">
        <f t="shared" si="1"/>
        <v>0</v>
      </c>
      <c r="E43" s="74">
        <v>0</v>
      </c>
      <c r="F43" s="68">
        <f t="shared" si="2"/>
        <v>0</v>
      </c>
      <c r="G43" s="69">
        <f t="shared" si="3"/>
        <v>0</v>
      </c>
      <c r="H43" s="24"/>
      <c r="I43" s="24"/>
    </row>
    <row r="44" spans="1:9" x14ac:dyDescent="0.35">
      <c r="A44" s="38" t="s">
        <v>53</v>
      </c>
      <c r="B44" s="37">
        <v>16</v>
      </c>
      <c r="C44" s="73">
        <v>0</v>
      </c>
      <c r="D44" s="67">
        <f t="shared" si="1"/>
        <v>0</v>
      </c>
      <c r="E44" s="74">
        <v>0</v>
      </c>
      <c r="F44" s="68">
        <f t="shared" si="2"/>
        <v>0</v>
      </c>
      <c r="G44" s="69">
        <f t="shared" si="3"/>
        <v>0</v>
      </c>
      <c r="H44" s="24"/>
      <c r="I44" s="24"/>
    </row>
    <row r="45" spans="1:9" x14ac:dyDescent="0.35">
      <c r="A45" s="56" t="s">
        <v>54</v>
      </c>
      <c r="B45" s="37">
        <v>3</v>
      </c>
      <c r="C45" s="73">
        <v>0</v>
      </c>
      <c r="D45" s="67">
        <f t="shared" si="1"/>
        <v>0</v>
      </c>
      <c r="E45" s="74">
        <v>0</v>
      </c>
      <c r="F45" s="68">
        <f t="shared" si="2"/>
        <v>0</v>
      </c>
      <c r="G45" s="69">
        <f t="shared" si="3"/>
        <v>0</v>
      </c>
      <c r="H45" s="24"/>
      <c r="I45" s="24"/>
    </row>
    <row r="46" spans="1:9" x14ac:dyDescent="0.35">
      <c r="A46" s="56" t="s">
        <v>55</v>
      </c>
      <c r="B46" s="37">
        <v>3</v>
      </c>
      <c r="C46" s="73">
        <v>0</v>
      </c>
      <c r="D46" s="67">
        <f t="shared" si="1"/>
        <v>0</v>
      </c>
      <c r="E46" s="74">
        <v>0</v>
      </c>
      <c r="F46" s="68">
        <f t="shared" si="2"/>
        <v>0</v>
      </c>
      <c r="G46" s="69">
        <f t="shared" si="3"/>
        <v>0</v>
      </c>
      <c r="H46" s="24"/>
      <c r="I46" s="24"/>
    </row>
    <row r="47" spans="1:9" x14ac:dyDescent="0.35">
      <c r="A47" s="56" t="s">
        <v>56</v>
      </c>
      <c r="B47" s="37">
        <v>3</v>
      </c>
      <c r="C47" s="73">
        <v>0</v>
      </c>
      <c r="D47" s="67">
        <f t="shared" si="1"/>
        <v>0</v>
      </c>
      <c r="E47" s="74">
        <v>0</v>
      </c>
      <c r="F47" s="68">
        <f t="shared" si="2"/>
        <v>0</v>
      </c>
      <c r="G47" s="69">
        <f t="shared" si="3"/>
        <v>0</v>
      </c>
      <c r="H47" s="24"/>
      <c r="I47" s="24"/>
    </row>
    <row r="48" spans="1:9" x14ac:dyDescent="0.35">
      <c r="A48" s="57" t="s">
        <v>57</v>
      </c>
      <c r="B48" s="37">
        <v>3</v>
      </c>
      <c r="C48" s="73">
        <v>0</v>
      </c>
      <c r="D48" s="67">
        <f t="shared" si="1"/>
        <v>0</v>
      </c>
      <c r="E48" s="74">
        <v>0</v>
      </c>
      <c r="F48" s="68">
        <f t="shared" si="2"/>
        <v>0</v>
      </c>
      <c r="G48" s="69">
        <f t="shared" si="3"/>
        <v>0</v>
      </c>
      <c r="H48" s="24"/>
      <c r="I48" s="24"/>
    </row>
    <row r="49" spans="1:9" x14ac:dyDescent="0.35">
      <c r="A49" s="38" t="s">
        <v>58</v>
      </c>
      <c r="B49" s="37">
        <v>4</v>
      </c>
      <c r="C49" s="73">
        <v>0</v>
      </c>
      <c r="D49" s="67">
        <f t="shared" si="1"/>
        <v>0</v>
      </c>
      <c r="E49" s="74">
        <v>0</v>
      </c>
      <c r="F49" s="68">
        <f t="shared" si="2"/>
        <v>0</v>
      </c>
      <c r="G49" s="69">
        <f t="shared" si="3"/>
        <v>0</v>
      </c>
      <c r="H49" s="24"/>
      <c r="I49" s="24"/>
    </row>
    <row r="50" spans="1:9" x14ac:dyDescent="0.35">
      <c r="A50" s="38" t="s">
        <v>59</v>
      </c>
      <c r="B50" s="37">
        <v>3</v>
      </c>
      <c r="C50" s="73">
        <v>0</v>
      </c>
      <c r="D50" s="67">
        <f t="shared" si="1"/>
        <v>0</v>
      </c>
      <c r="E50" s="74">
        <v>0</v>
      </c>
      <c r="F50" s="68">
        <f t="shared" si="2"/>
        <v>0</v>
      </c>
      <c r="G50" s="69">
        <f t="shared" si="3"/>
        <v>0</v>
      </c>
      <c r="H50" s="24"/>
      <c r="I50" s="24"/>
    </row>
    <row r="51" spans="1:9" x14ac:dyDescent="0.35">
      <c r="A51" s="38" t="s">
        <v>60</v>
      </c>
      <c r="B51" s="37">
        <v>3</v>
      </c>
      <c r="C51" s="73">
        <v>0</v>
      </c>
      <c r="D51" s="67">
        <f t="shared" si="1"/>
        <v>0</v>
      </c>
      <c r="E51" s="74">
        <v>0</v>
      </c>
      <c r="F51" s="68">
        <f t="shared" si="2"/>
        <v>0</v>
      </c>
      <c r="G51" s="69">
        <f t="shared" si="3"/>
        <v>0</v>
      </c>
      <c r="H51" s="24"/>
      <c r="I51" s="24"/>
    </row>
    <row r="52" spans="1:9" x14ac:dyDescent="0.35">
      <c r="A52" s="38" t="s">
        <v>61</v>
      </c>
      <c r="B52" s="37">
        <v>4</v>
      </c>
      <c r="C52" s="73">
        <v>0</v>
      </c>
      <c r="D52" s="67">
        <f t="shared" si="1"/>
        <v>0</v>
      </c>
      <c r="E52" s="74">
        <v>0</v>
      </c>
      <c r="F52" s="68">
        <f t="shared" si="2"/>
        <v>0</v>
      </c>
      <c r="G52" s="69">
        <f t="shared" si="3"/>
        <v>0</v>
      </c>
      <c r="H52" s="24"/>
      <c r="I52" s="24"/>
    </row>
    <row r="53" spans="1:9" x14ac:dyDescent="0.35">
      <c r="A53" s="57" t="s">
        <v>62</v>
      </c>
      <c r="B53" s="37">
        <v>4</v>
      </c>
      <c r="C53" s="73">
        <v>0</v>
      </c>
      <c r="D53" s="67">
        <f t="shared" si="1"/>
        <v>0</v>
      </c>
      <c r="E53" s="74">
        <v>0</v>
      </c>
      <c r="F53" s="68">
        <f t="shared" si="2"/>
        <v>0</v>
      </c>
      <c r="G53" s="69">
        <f t="shared" si="3"/>
        <v>0</v>
      </c>
      <c r="H53" s="24"/>
      <c r="I53" s="24"/>
    </row>
    <row r="54" spans="1:9" x14ac:dyDescent="0.35">
      <c r="A54" s="58" t="s">
        <v>63</v>
      </c>
      <c r="B54" s="37">
        <v>1</v>
      </c>
      <c r="C54" s="73">
        <v>0</v>
      </c>
      <c r="D54" s="67">
        <f t="shared" si="1"/>
        <v>0</v>
      </c>
      <c r="E54" s="74">
        <v>0</v>
      </c>
      <c r="F54" s="68">
        <f t="shared" si="2"/>
        <v>0</v>
      </c>
      <c r="G54" s="69">
        <f t="shared" si="3"/>
        <v>0</v>
      </c>
      <c r="H54" s="24"/>
      <c r="I54" s="24"/>
    </row>
    <row r="55" spans="1:9" x14ac:dyDescent="0.35">
      <c r="A55" s="38" t="s">
        <v>46</v>
      </c>
      <c r="B55" s="37">
        <v>8</v>
      </c>
      <c r="C55" s="73">
        <v>0</v>
      </c>
      <c r="D55" s="67">
        <f t="shared" si="1"/>
        <v>0</v>
      </c>
      <c r="E55" s="74">
        <v>0</v>
      </c>
      <c r="F55" s="68">
        <f t="shared" si="2"/>
        <v>0</v>
      </c>
      <c r="G55" s="69">
        <f t="shared" si="3"/>
        <v>0</v>
      </c>
      <c r="H55" s="24"/>
      <c r="I55" s="24"/>
    </row>
    <row r="56" spans="1:9" x14ac:dyDescent="0.35">
      <c r="A56" s="56" t="s">
        <v>47</v>
      </c>
      <c r="B56" s="37">
        <v>6</v>
      </c>
      <c r="C56" s="73">
        <v>0</v>
      </c>
      <c r="D56" s="67">
        <f t="shared" si="1"/>
        <v>0</v>
      </c>
      <c r="E56" s="74">
        <v>0</v>
      </c>
      <c r="F56" s="68">
        <f t="shared" si="2"/>
        <v>0</v>
      </c>
      <c r="G56" s="69">
        <f t="shared" si="3"/>
        <v>0</v>
      </c>
      <c r="H56" s="24"/>
      <c r="I56" s="24"/>
    </row>
    <row r="57" spans="1:9" x14ac:dyDescent="0.35">
      <c r="A57" s="56" t="s">
        <v>64</v>
      </c>
      <c r="B57" s="37">
        <v>3</v>
      </c>
      <c r="C57" s="73">
        <v>0</v>
      </c>
      <c r="D57" s="67">
        <f t="shared" si="1"/>
        <v>0</v>
      </c>
      <c r="E57" s="74">
        <v>0</v>
      </c>
      <c r="F57" s="68">
        <f t="shared" si="2"/>
        <v>0</v>
      </c>
      <c r="G57" s="69">
        <f t="shared" si="3"/>
        <v>0</v>
      </c>
      <c r="H57" s="24"/>
      <c r="I57" s="24"/>
    </row>
    <row r="58" spans="1:9" x14ac:dyDescent="0.35">
      <c r="A58" s="38" t="s">
        <v>53</v>
      </c>
      <c r="B58" s="37">
        <v>28</v>
      </c>
      <c r="C58" s="73">
        <v>0</v>
      </c>
      <c r="D58" s="67">
        <f t="shared" si="1"/>
        <v>0</v>
      </c>
      <c r="E58" s="74">
        <v>0</v>
      </c>
      <c r="F58" s="68">
        <f t="shared" si="2"/>
        <v>0</v>
      </c>
      <c r="G58" s="69">
        <f t="shared" si="3"/>
        <v>0</v>
      </c>
      <c r="H58" s="24"/>
      <c r="I58" s="24"/>
    </row>
    <row r="59" spans="1:9" x14ac:dyDescent="0.35">
      <c r="A59" s="56" t="s">
        <v>49</v>
      </c>
      <c r="B59" s="37">
        <v>7</v>
      </c>
      <c r="C59" s="73">
        <v>0</v>
      </c>
      <c r="D59" s="67">
        <f t="shared" si="1"/>
        <v>0</v>
      </c>
      <c r="E59" s="74">
        <v>0</v>
      </c>
      <c r="F59" s="68">
        <f t="shared" si="2"/>
        <v>0</v>
      </c>
      <c r="G59" s="69">
        <f t="shared" si="3"/>
        <v>0</v>
      </c>
      <c r="H59" s="24"/>
      <c r="I59" s="24"/>
    </row>
    <row r="60" spans="1:9" x14ac:dyDescent="0.35">
      <c r="A60" s="56" t="s">
        <v>65</v>
      </c>
      <c r="B60" s="37">
        <v>3</v>
      </c>
      <c r="C60" s="73">
        <v>0</v>
      </c>
      <c r="D60" s="67">
        <f t="shared" si="1"/>
        <v>0</v>
      </c>
      <c r="E60" s="74">
        <v>0</v>
      </c>
      <c r="F60" s="68">
        <f t="shared" si="2"/>
        <v>0</v>
      </c>
      <c r="G60" s="69">
        <f t="shared" si="3"/>
        <v>0</v>
      </c>
      <c r="H60" s="24"/>
      <c r="I60" s="24"/>
    </row>
    <row r="61" spans="1:9" x14ac:dyDescent="0.35">
      <c r="A61" s="38" t="s">
        <v>59</v>
      </c>
      <c r="B61" s="37">
        <v>1</v>
      </c>
      <c r="C61" s="73">
        <v>0</v>
      </c>
      <c r="D61" s="67">
        <f t="shared" si="1"/>
        <v>0</v>
      </c>
      <c r="E61" s="74">
        <v>0</v>
      </c>
      <c r="F61" s="68">
        <f t="shared" si="2"/>
        <v>0</v>
      </c>
      <c r="G61" s="69">
        <f t="shared" si="3"/>
        <v>0</v>
      </c>
      <c r="H61" s="24"/>
      <c r="I61" s="24"/>
    </row>
    <row r="62" spans="1:9" x14ac:dyDescent="0.35">
      <c r="A62" s="38" t="s">
        <v>66</v>
      </c>
      <c r="B62" s="37">
        <v>6</v>
      </c>
      <c r="C62" s="73">
        <v>0</v>
      </c>
      <c r="D62" s="67">
        <f t="shared" si="1"/>
        <v>0</v>
      </c>
      <c r="E62" s="74">
        <v>0</v>
      </c>
      <c r="F62" s="68">
        <f t="shared" si="2"/>
        <v>0</v>
      </c>
      <c r="G62" s="69">
        <f t="shared" si="3"/>
        <v>0</v>
      </c>
      <c r="H62" s="24"/>
      <c r="I62" s="24"/>
    </row>
    <row r="63" spans="1:9" x14ac:dyDescent="0.35">
      <c r="A63" s="38" t="s">
        <v>67</v>
      </c>
      <c r="B63" s="37">
        <v>8</v>
      </c>
      <c r="C63" s="73">
        <v>0</v>
      </c>
      <c r="D63" s="67">
        <f t="shared" si="1"/>
        <v>0</v>
      </c>
      <c r="E63" s="74">
        <v>0</v>
      </c>
      <c r="F63" s="68">
        <f t="shared" si="2"/>
        <v>0</v>
      </c>
      <c r="G63" s="69">
        <f t="shared" si="3"/>
        <v>0</v>
      </c>
      <c r="H63" s="24"/>
      <c r="I63" s="24"/>
    </row>
    <row r="64" spans="1:9" x14ac:dyDescent="0.35">
      <c r="A64" s="38" t="s">
        <v>68</v>
      </c>
      <c r="B64" s="37">
        <v>6</v>
      </c>
      <c r="C64" s="73">
        <v>0</v>
      </c>
      <c r="D64" s="67">
        <f t="shared" si="1"/>
        <v>0</v>
      </c>
      <c r="E64" s="74">
        <v>0</v>
      </c>
      <c r="F64" s="68">
        <f t="shared" si="2"/>
        <v>0</v>
      </c>
      <c r="G64" s="69">
        <f t="shared" si="3"/>
        <v>0</v>
      </c>
      <c r="H64" s="24"/>
      <c r="I64" s="24"/>
    </row>
    <row r="65" spans="1:9" x14ac:dyDescent="0.35">
      <c r="A65" s="38" t="s">
        <v>69</v>
      </c>
      <c r="B65" s="37">
        <v>3</v>
      </c>
      <c r="C65" s="73">
        <v>0</v>
      </c>
      <c r="D65" s="67">
        <f t="shared" si="1"/>
        <v>0</v>
      </c>
      <c r="E65" s="74">
        <v>0</v>
      </c>
      <c r="F65" s="68">
        <f t="shared" si="2"/>
        <v>0</v>
      </c>
      <c r="G65" s="69">
        <f t="shared" si="3"/>
        <v>0</v>
      </c>
      <c r="H65" s="24"/>
      <c r="I65" s="24"/>
    </row>
    <row r="66" spans="1:9" x14ac:dyDescent="0.35">
      <c r="A66" s="38" t="s">
        <v>70</v>
      </c>
      <c r="B66" s="37">
        <v>3</v>
      </c>
      <c r="C66" s="73">
        <v>0</v>
      </c>
      <c r="D66" s="67">
        <f t="shared" si="1"/>
        <v>0</v>
      </c>
      <c r="E66" s="74">
        <v>0</v>
      </c>
      <c r="F66" s="68">
        <f t="shared" si="2"/>
        <v>0</v>
      </c>
      <c r="G66" s="69">
        <f t="shared" si="3"/>
        <v>0</v>
      </c>
      <c r="H66" s="24"/>
      <c r="I66" s="24"/>
    </row>
    <row r="67" spans="1:9" x14ac:dyDescent="0.35">
      <c r="A67" s="38" t="s">
        <v>71</v>
      </c>
      <c r="B67" s="37">
        <v>2</v>
      </c>
      <c r="C67" s="73">
        <v>0</v>
      </c>
      <c r="D67" s="67">
        <f t="shared" ref="D67:D93" si="4">B67*C67</f>
        <v>0</v>
      </c>
      <c r="E67" s="74">
        <v>0</v>
      </c>
      <c r="F67" s="68">
        <f t="shared" ref="F67:F93" si="5">D67*E67</f>
        <v>0</v>
      </c>
      <c r="G67" s="69">
        <f t="shared" ref="G67:G93" si="6">D67-F67</f>
        <v>0</v>
      </c>
      <c r="H67" s="24"/>
      <c r="I67" s="24"/>
    </row>
    <row r="68" spans="1:9" x14ac:dyDescent="0.35">
      <c r="A68" s="38" t="s">
        <v>72</v>
      </c>
      <c r="B68" s="37">
        <v>1</v>
      </c>
      <c r="C68" s="73">
        <v>0</v>
      </c>
      <c r="D68" s="67">
        <f t="shared" si="4"/>
        <v>0</v>
      </c>
      <c r="E68" s="74">
        <v>0</v>
      </c>
      <c r="F68" s="68">
        <f t="shared" si="5"/>
        <v>0</v>
      </c>
      <c r="G68" s="69">
        <f t="shared" si="6"/>
        <v>0</v>
      </c>
      <c r="H68" s="24"/>
      <c r="I68" s="24"/>
    </row>
    <row r="69" spans="1:9" x14ac:dyDescent="0.35">
      <c r="A69" s="38" t="s">
        <v>67</v>
      </c>
      <c r="B69" s="37">
        <v>16</v>
      </c>
      <c r="C69" s="73">
        <v>0</v>
      </c>
      <c r="D69" s="67">
        <f t="shared" si="4"/>
        <v>0</v>
      </c>
      <c r="E69" s="74">
        <v>0</v>
      </c>
      <c r="F69" s="68">
        <f t="shared" si="5"/>
        <v>0</v>
      </c>
      <c r="G69" s="69">
        <f t="shared" si="6"/>
        <v>0</v>
      </c>
      <c r="H69" s="24"/>
      <c r="I69" s="24"/>
    </row>
    <row r="70" spans="1:9" x14ac:dyDescent="0.35">
      <c r="A70" s="38" t="s">
        <v>73</v>
      </c>
      <c r="B70" s="37">
        <v>3</v>
      </c>
      <c r="C70" s="73">
        <v>0</v>
      </c>
      <c r="D70" s="67">
        <f t="shared" si="4"/>
        <v>0</v>
      </c>
      <c r="E70" s="74">
        <v>0</v>
      </c>
      <c r="F70" s="68">
        <f t="shared" si="5"/>
        <v>0</v>
      </c>
      <c r="G70" s="69">
        <f t="shared" si="6"/>
        <v>0</v>
      </c>
      <c r="H70" s="24"/>
      <c r="I70" s="24"/>
    </row>
    <row r="71" spans="1:9" x14ac:dyDescent="0.35">
      <c r="A71" s="38" t="s">
        <v>74</v>
      </c>
      <c r="B71" s="37">
        <v>3</v>
      </c>
      <c r="C71" s="73">
        <v>0</v>
      </c>
      <c r="D71" s="67">
        <f t="shared" si="4"/>
        <v>0</v>
      </c>
      <c r="E71" s="74">
        <v>0</v>
      </c>
      <c r="F71" s="68">
        <f t="shared" si="5"/>
        <v>0</v>
      </c>
      <c r="G71" s="69">
        <f t="shared" si="6"/>
        <v>0</v>
      </c>
      <c r="H71" s="24"/>
      <c r="I71" s="24"/>
    </row>
    <row r="72" spans="1:9" x14ac:dyDescent="0.35">
      <c r="A72" s="38" t="s">
        <v>75</v>
      </c>
      <c r="B72" s="37">
        <v>6</v>
      </c>
      <c r="C72" s="73">
        <v>0</v>
      </c>
      <c r="D72" s="67">
        <f t="shared" si="4"/>
        <v>0</v>
      </c>
      <c r="E72" s="74">
        <v>0</v>
      </c>
      <c r="F72" s="68">
        <f t="shared" si="5"/>
        <v>0</v>
      </c>
      <c r="G72" s="69">
        <f t="shared" si="6"/>
        <v>0</v>
      </c>
      <c r="H72" s="24"/>
      <c r="I72" s="24"/>
    </row>
    <row r="73" spans="1:9" x14ac:dyDescent="0.35">
      <c r="A73" s="38" t="s">
        <v>76</v>
      </c>
      <c r="B73" s="37">
        <v>18</v>
      </c>
      <c r="C73" s="73">
        <v>0</v>
      </c>
      <c r="D73" s="67">
        <f t="shared" si="4"/>
        <v>0</v>
      </c>
      <c r="E73" s="74">
        <v>0</v>
      </c>
      <c r="F73" s="68">
        <f t="shared" si="5"/>
        <v>0</v>
      </c>
      <c r="G73" s="69">
        <f t="shared" si="6"/>
        <v>0</v>
      </c>
      <c r="H73" s="24"/>
      <c r="I73" s="24"/>
    </row>
    <row r="74" spans="1:9" x14ac:dyDescent="0.35">
      <c r="A74" s="38" t="s">
        <v>77</v>
      </c>
      <c r="B74" s="37">
        <v>3</v>
      </c>
      <c r="C74" s="73">
        <v>0</v>
      </c>
      <c r="D74" s="67">
        <f t="shared" si="4"/>
        <v>0</v>
      </c>
      <c r="E74" s="74">
        <v>0</v>
      </c>
      <c r="F74" s="68">
        <f t="shared" si="5"/>
        <v>0</v>
      </c>
      <c r="G74" s="69">
        <f t="shared" si="6"/>
        <v>0</v>
      </c>
      <c r="H74" s="24"/>
      <c r="I74" s="24"/>
    </row>
    <row r="75" spans="1:9" x14ac:dyDescent="0.35">
      <c r="A75" s="38" t="s">
        <v>78</v>
      </c>
      <c r="B75" s="37">
        <v>5</v>
      </c>
      <c r="C75" s="73">
        <v>0</v>
      </c>
      <c r="D75" s="67">
        <f t="shared" si="4"/>
        <v>0</v>
      </c>
      <c r="E75" s="74">
        <v>0</v>
      </c>
      <c r="F75" s="68">
        <f t="shared" si="5"/>
        <v>0</v>
      </c>
      <c r="G75" s="69">
        <f t="shared" si="6"/>
        <v>0</v>
      </c>
      <c r="H75" s="24"/>
      <c r="I75" s="24"/>
    </row>
    <row r="76" spans="1:9" x14ac:dyDescent="0.35">
      <c r="A76" s="38" t="s">
        <v>79</v>
      </c>
      <c r="B76" s="37">
        <v>34</v>
      </c>
      <c r="C76" s="73">
        <v>0</v>
      </c>
      <c r="D76" s="67">
        <f t="shared" si="4"/>
        <v>0</v>
      </c>
      <c r="E76" s="74">
        <v>0</v>
      </c>
      <c r="F76" s="68">
        <f t="shared" si="5"/>
        <v>0</v>
      </c>
      <c r="G76" s="69">
        <f t="shared" si="6"/>
        <v>0</v>
      </c>
      <c r="H76" s="24"/>
      <c r="I76" s="24"/>
    </row>
    <row r="77" spans="1:9" x14ac:dyDescent="0.35">
      <c r="A77" s="38" t="s">
        <v>80</v>
      </c>
      <c r="B77" s="37">
        <v>14</v>
      </c>
      <c r="C77" s="73">
        <v>0</v>
      </c>
      <c r="D77" s="67">
        <f t="shared" si="4"/>
        <v>0</v>
      </c>
      <c r="E77" s="74">
        <v>0</v>
      </c>
      <c r="F77" s="68">
        <f t="shared" si="5"/>
        <v>0</v>
      </c>
      <c r="G77" s="69">
        <f t="shared" si="6"/>
        <v>0</v>
      </c>
      <c r="H77" s="24"/>
      <c r="I77" s="24"/>
    </row>
    <row r="78" spans="1:9" x14ac:dyDescent="0.35">
      <c r="A78" s="39" t="s">
        <v>81</v>
      </c>
      <c r="B78" s="37">
        <v>28</v>
      </c>
      <c r="C78" s="73">
        <v>0</v>
      </c>
      <c r="D78" s="67">
        <f t="shared" si="4"/>
        <v>0</v>
      </c>
      <c r="E78" s="74">
        <v>0</v>
      </c>
      <c r="F78" s="68">
        <f t="shared" si="5"/>
        <v>0</v>
      </c>
      <c r="G78" s="69">
        <f t="shared" si="6"/>
        <v>0</v>
      </c>
      <c r="H78" s="24"/>
      <c r="I78" s="24"/>
    </row>
    <row r="79" spans="1:9" x14ac:dyDescent="0.35">
      <c r="A79" s="38" t="s">
        <v>82</v>
      </c>
      <c r="B79" s="37">
        <v>8</v>
      </c>
      <c r="C79" s="73">
        <v>0</v>
      </c>
      <c r="D79" s="67">
        <f t="shared" si="4"/>
        <v>0</v>
      </c>
      <c r="E79" s="74">
        <v>0</v>
      </c>
      <c r="F79" s="68">
        <f t="shared" si="5"/>
        <v>0</v>
      </c>
      <c r="G79" s="69">
        <f t="shared" si="6"/>
        <v>0</v>
      </c>
      <c r="H79" s="24"/>
      <c r="I79" s="24"/>
    </row>
    <row r="80" spans="1:9" x14ac:dyDescent="0.35">
      <c r="A80" s="40" t="s">
        <v>83</v>
      </c>
      <c r="B80" s="37">
        <v>2</v>
      </c>
      <c r="C80" s="73">
        <v>0</v>
      </c>
      <c r="D80" s="67">
        <f t="shared" si="4"/>
        <v>0</v>
      </c>
      <c r="E80" s="74">
        <v>0</v>
      </c>
      <c r="F80" s="68">
        <f t="shared" si="5"/>
        <v>0</v>
      </c>
      <c r="G80" s="69">
        <f t="shared" si="6"/>
        <v>0</v>
      </c>
      <c r="H80" s="24"/>
      <c r="I80" s="24"/>
    </row>
    <row r="81" spans="1:9" x14ac:dyDescent="0.35">
      <c r="A81" s="38" t="s">
        <v>84</v>
      </c>
      <c r="B81" s="37">
        <v>4</v>
      </c>
      <c r="C81" s="73">
        <v>0</v>
      </c>
      <c r="D81" s="67">
        <f t="shared" si="4"/>
        <v>0</v>
      </c>
      <c r="E81" s="74">
        <v>0</v>
      </c>
      <c r="F81" s="68">
        <f t="shared" si="5"/>
        <v>0</v>
      </c>
      <c r="G81" s="69">
        <f t="shared" si="6"/>
        <v>0</v>
      </c>
      <c r="H81" s="24"/>
      <c r="I81" s="24"/>
    </row>
    <row r="82" spans="1:9" x14ac:dyDescent="0.35">
      <c r="A82" s="38" t="s">
        <v>85</v>
      </c>
      <c r="B82" s="37">
        <v>2</v>
      </c>
      <c r="C82" s="73">
        <v>0</v>
      </c>
      <c r="D82" s="67">
        <f t="shared" si="4"/>
        <v>0</v>
      </c>
      <c r="E82" s="74">
        <v>0</v>
      </c>
      <c r="F82" s="68">
        <f t="shared" si="5"/>
        <v>0</v>
      </c>
      <c r="G82" s="69">
        <f t="shared" si="6"/>
        <v>0</v>
      </c>
      <c r="H82" s="24"/>
      <c r="I82" s="24"/>
    </row>
    <row r="83" spans="1:9" x14ac:dyDescent="0.35">
      <c r="A83" s="38" t="s">
        <v>86</v>
      </c>
      <c r="B83" s="37">
        <v>2</v>
      </c>
      <c r="C83" s="73">
        <v>0</v>
      </c>
      <c r="D83" s="67">
        <f t="shared" si="4"/>
        <v>0</v>
      </c>
      <c r="E83" s="74">
        <v>0</v>
      </c>
      <c r="F83" s="68">
        <f t="shared" si="5"/>
        <v>0</v>
      </c>
      <c r="G83" s="69">
        <f t="shared" si="6"/>
        <v>0</v>
      </c>
      <c r="H83" s="24"/>
      <c r="I83" s="24"/>
    </row>
    <row r="84" spans="1:9" x14ac:dyDescent="0.35">
      <c r="A84" s="34"/>
      <c r="B84" s="33"/>
      <c r="C84" s="75"/>
      <c r="D84" s="67"/>
      <c r="E84" s="54"/>
      <c r="F84" s="68"/>
      <c r="G84" s="68"/>
      <c r="H84" s="24"/>
      <c r="I84" s="24"/>
    </row>
    <row r="85" spans="1:9" x14ac:dyDescent="0.35">
      <c r="A85" s="35" t="s">
        <v>95</v>
      </c>
      <c r="B85" s="33"/>
      <c r="C85" s="75"/>
      <c r="D85" s="67"/>
      <c r="E85" s="54"/>
      <c r="F85" s="68"/>
      <c r="G85" s="68"/>
      <c r="H85" s="24"/>
      <c r="I85" s="24"/>
    </row>
    <row r="86" spans="1:9" x14ac:dyDescent="0.35">
      <c r="A86" s="38" t="s">
        <v>87</v>
      </c>
      <c r="B86" s="37">
        <v>2</v>
      </c>
      <c r="C86" s="73">
        <v>0</v>
      </c>
      <c r="D86" s="67">
        <f t="shared" si="4"/>
        <v>0</v>
      </c>
      <c r="E86" s="74">
        <v>0</v>
      </c>
      <c r="F86" s="68">
        <f t="shared" si="5"/>
        <v>0</v>
      </c>
      <c r="G86" s="69">
        <f t="shared" si="6"/>
        <v>0</v>
      </c>
      <c r="H86" s="24"/>
      <c r="I86" s="24"/>
    </row>
    <row r="87" spans="1:9" x14ac:dyDescent="0.35">
      <c r="A87" s="38" t="s">
        <v>88</v>
      </c>
      <c r="B87" s="37">
        <v>2</v>
      </c>
      <c r="C87" s="73">
        <v>0</v>
      </c>
      <c r="D87" s="67">
        <f t="shared" si="4"/>
        <v>0</v>
      </c>
      <c r="E87" s="74">
        <v>0</v>
      </c>
      <c r="F87" s="68">
        <f t="shared" si="5"/>
        <v>0</v>
      </c>
      <c r="G87" s="69">
        <f t="shared" si="6"/>
        <v>0</v>
      </c>
      <c r="H87" s="24"/>
      <c r="I87" s="24"/>
    </row>
    <row r="88" spans="1:9" x14ac:dyDescent="0.35">
      <c r="A88" s="38" t="s">
        <v>89</v>
      </c>
      <c r="B88" s="37">
        <v>2</v>
      </c>
      <c r="C88" s="73">
        <v>0</v>
      </c>
      <c r="D88" s="67">
        <f t="shared" si="4"/>
        <v>0</v>
      </c>
      <c r="E88" s="74">
        <v>0</v>
      </c>
      <c r="F88" s="68">
        <f t="shared" si="5"/>
        <v>0</v>
      </c>
      <c r="G88" s="69">
        <f t="shared" si="6"/>
        <v>0</v>
      </c>
      <c r="H88" s="24"/>
      <c r="I88" s="24"/>
    </row>
    <row r="89" spans="1:9" x14ac:dyDescent="0.35">
      <c r="A89" s="38" t="s">
        <v>90</v>
      </c>
      <c r="B89" s="37">
        <v>4</v>
      </c>
      <c r="C89" s="73">
        <v>0</v>
      </c>
      <c r="D89" s="67">
        <f t="shared" si="4"/>
        <v>0</v>
      </c>
      <c r="E89" s="74">
        <v>0</v>
      </c>
      <c r="F89" s="68">
        <f t="shared" si="5"/>
        <v>0</v>
      </c>
      <c r="G89" s="69">
        <f t="shared" si="6"/>
        <v>0</v>
      </c>
      <c r="H89" s="24"/>
      <c r="I89" s="24"/>
    </row>
    <row r="90" spans="1:9" x14ac:dyDescent="0.35">
      <c r="A90" s="38" t="s">
        <v>91</v>
      </c>
      <c r="B90" s="37">
        <v>2</v>
      </c>
      <c r="C90" s="73">
        <v>0</v>
      </c>
      <c r="D90" s="67">
        <f t="shared" si="4"/>
        <v>0</v>
      </c>
      <c r="E90" s="74">
        <v>0</v>
      </c>
      <c r="F90" s="68">
        <f t="shared" si="5"/>
        <v>0</v>
      </c>
      <c r="G90" s="69">
        <f t="shared" si="6"/>
        <v>0</v>
      </c>
      <c r="H90" s="24"/>
      <c r="I90" s="24"/>
    </row>
    <row r="91" spans="1:9" x14ac:dyDescent="0.35">
      <c r="A91" s="38" t="s">
        <v>92</v>
      </c>
      <c r="B91" s="37">
        <v>2</v>
      </c>
      <c r="C91" s="73">
        <v>0</v>
      </c>
      <c r="D91" s="67">
        <f t="shared" si="4"/>
        <v>0</v>
      </c>
      <c r="E91" s="74">
        <v>0</v>
      </c>
      <c r="F91" s="68">
        <f t="shared" si="5"/>
        <v>0</v>
      </c>
      <c r="G91" s="69">
        <f t="shared" si="6"/>
        <v>0</v>
      </c>
      <c r="H91" s="24"/>
      <c r="I91" s="24"/>
    </row>
    <row r="92" spans="1:9" x14ac:dyDescent="0.35">
      <c r="A92" s="40" t="s">
        <v>93</v>
      </c>
      <c r="B92" s="37">
        <v>2</v>
      </c>
      <c r="C92" s="73">
        <v>0</v>
      </c>
      <c r="D92" s="67">
        <f t="shared" si="4"/>
        <v>0</v>
      </c>
      <c r="E92" s="74">
        <v>0</v>
      </c>
      <c r="F92" s="68">
        <f t="shared" si="5"/>
        <v>0</v>
      </c>
      <c r="G92" s="69">
        <f t="shared" si="6"/>
        <v>0</v>
      </c>
      <c r="H92" s="24"/>
      <c r="I92" s="24"/>
    </row>
    <row r="93" spans="1:9" x14ac:dyDescent="0.35">
      <c r="A93" s="38" t="s">
        <v>94</v>
      </c>
      <c r="B93" s="37">
        <v>2</v>
      </c>
      <c r="C93" s="73">
        <v>0</v>
      </c>
      <c r="D93" s="67">
        <f t="shared" si="4"/>
        <v>0</v>
      </c>
      <c r="E93" s="74">
        <v>0</v>
      </c>
      <c r="F93" s="68">
        <f t="shared" si="5"/>
        <v>0</v>
      </c>
      <c r="G93" s="69">
        <f t="shared" si="6"/>
        <v>0</v>
      </c>
      <c r="H93" s="24"/>
      <c r="I93" s="24"/>
    </row>
    <row r="94" spans="1:9" ht="15" thickBot="1" x14ac:dyDescent="0.4">
      <c r="C94" s="7"/>
      <c r="D94" s="7"/>
      <c r="E94" s="30"/>
      <c r="F94" s="36"/>
      <c r="G94" s="53">
        <f>SUM(G2:G93)</f>
        <v>0</v>
      </c>
    </row>
    <row r="95" spans="1:9" x14ac:dyDescent="0.35">
      <c r="C95" s="7"/>
      <c r="D95" s="7"/>
      <c r="E95" s="30"/>
      <c r="F95" s="9"/>
      <c r="G95" s="52" t="s">
        <v>111</v>
      </c>
    </row>
  </sheetData>
  <sheetProtection algorithmName="SHA-512" hashValue="cGPm7UwlQO+HmLj3SVu9lNjNpb8lOzkJFeyWewoK9OSUZHAfy9Bc6wZmVaUnIPKvogaTtswDLoWdjMubduAa2w==" saltValue="HtWCqwkozINZ8L4l8BsMEA==" spinCount="100000" sheet="1" objects="1" scenarios="1"/>
  <dataValidations count="1">
    <dataValidation type="list" allowBlank="1" showInputMessage="1" showErrorMessage="1" sqref="H2" xr:uid="{7090F88E-AE44-49F9-BE31-1AD9D5455D9C}">
      <formula1>"24x7x4,8x5x4,Anders"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9941-528E-42C9-BC26-BDDCF7880A3A}">
  <dimension ref="A1:B5"/>
  <sheetViews>
    <sheetView tabSelected="1" workbookViewId="0">
      <selection activeCell="B13" sqref="B13"/>
    </sheetView>
  </sheetViews>
  <sheetFormatPr defaultRowHeight="14.5" x14ac:dyDescent="0.35"/>
  <cols>
    <col min="1" max="1" width="37.7265625" customWidth="1"/>
    <col min="2" max="2" width="30.54296875" customWidth="1"/>
  </cols>
  <sheetData>
    <row r="1" spans="1:2" ht="50.5" x14ac:dyDescent="0.35">
      <c r="A1" s="60" t="s">
        <v>8</v>
      </c>
      <c r="B1" s="61"/>
    </row>
    <row r="2" spans="1:2" ht="25" customHeight="1" x14ac:dyDescent="0.35">
      <c r="A2" s="62" t="s">
        <v>9</v>
      </c>
      <c r="B2" s="65">
        <f>'A.1 - Aanschaf'!J12</f>
        <v>0</v>
      </c>
    </row>
    <row r="3" spans="1:2" ht="25" customHeight="1" x14ac:dyDescent="0.35">
      <c r="A3" s="62" t="s">
        <v>105</v>
      </c>
      <c r="B3" s="65">
        <f>'L.1 - Licenties'!J12</f>
        <v>0</v>
      </c>
    </row>
    <row r="4" spans="1:2" ht="25" customHeight="1" x14ac:dyDescent="0.35">
      <c r="A4" s="62" t="s">
        <v>110</v>
      </c>
      <c r="B4" s="66">
        <f>('O.1 - Onderhoud'!G94*5)</f>
        <v>0</v>
      </c>
    </row>
    <row r="5" spans="1:2" ht="25" customHeight="1" thickBot="1" x14ac:dyDescent="0.4">
      <c r="A5" s="63" t="s">
        <v>10</v>
      </c>
      <c r="B5" s="64">
        <f>SUM(B2:B4)</f>
        <v>0</v>
      </c>
    </row>
  </sheetData>
  <sheetProtection algorithmName="SHA-512" hashValue="hqsg8cRnNL0UfuOWzH9k87t0glX/gE873af+50SRk30NJO+0+aOzlDMuVF8kEpDo6xzY0XAGMot0qgOs4XumvQ==" saltValue="WbqlYdMQwOkHxxDx2xeO1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58BA1B2376340B5471276F90BB39C" ma:contentTypeVersion="8" ma:contentTypeDescription="Een nieuw document maken." ma:contentTypeScope="" ma:versionID="e46640977bc1d8048e6024a0c6fae602">
  <xsd:schema xmlns:xsd="http://www.w3.org/2001/XMLSchema" xmlns:xs="http://www.w3.org/2001/XMLSchema" xmlns:p="http://schemas.microsoft.com/office/2006/metadata/properties" xmlns:ns2="6a784d5a-2d1c-4701-bc19-a4778e840d45" xmlns:ns3="44c63ea5-74cb-4a14-899b-6828991d46d7" targetNamespace="http://schemas.microsoft.com/office/2006/metadata/properties" ma:root="true" ma:fieldsID="f8161b011039c1f6dff91c647ef8e341" ns2:_="" ns3:_="">
    <xsd:import namespace="6a784d5a-2d1c-4701-bc19-a4778e840d45"/>
    <xsd:import namespace="44c63ea5-74cb-4a14-899b-6828991d4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4d5a-2d1c-4701-bc19-a4778e840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63ea5-74cb-4a14-899b-6828991d46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87cbbf-5a3c-4233-b153-9641ce2e9df1}" ma:internalName="TaxCatchAll" ma:showField="CatchAllData" ma:web="44c63ea5-74cb-4a14-899b-6828991d4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c63ea5-74cb-4a14-899b-6828991d46d7" xsi:nil="true"/>
    <lcf76f155ced4ddcb4097134ff3c332f xmlns="6a784d5a-2d1c-4701-bc19-a4778e840d45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K g D A A B Q S w M E F A A C A A g A Y n a J V s h r H e m m A A A A 9 w A A A B I A H A B D b 2 5 m a W c v U G F j a 2 F n Z S 5 4 b W w g o h g A K K A U A A A A A A A A A A A A A A A A A A A A A A A A A A A A h Y + 9 D o I w H M R 3 E 9 + B d K c f S B z I n z K 4 g j E x M a 4 N N N J Y W k O L 8 G 4 O P p K v I E R R N 8 e 7 + y V 3 9 7 j d I R s a H V x l 6 5 Q 1 K W K Y o s B 5 Y S q h r Z E p M h Z l f L m A n S j P 4 i S D k T Y u G V y V o t r 7 S 0 J I 3 / e 4 X 2 H b n k h E K S P H I t + X t W w E + s D q P x w q M 9 W W E n E 4 v N b w C D O 2 x j G N M Q U y m 1 A o 8 w W i c f C U / p i w 6 b T v W s m N D r c 5 k F k C e X / g T 1 B L A w Q U A A I A C A B i d o l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Y n a J V k G v q f i p A A A A 4 g A A A B M A H A B G b 3 J t d W x h c y 9 T Z W N 0 a W 9 u M S 5 t I K I Y A C i g F A A A A A A A A A A A A A A A A A A A A A A A A A A A A H W O s Q q D M B R F 9 0 D + 4 Z E u F k R w F p e K a 5 c K H c Q h 6 q t N j U l J I r U V / 7 0 J d u 1 b 7 n L u u c 9 i 5 4 R W c N k z z S i h x N 6 5 w R 4 O r H o / E a T o U D m B D H K Q 6 C g B f y f j S z m U S 4 c y K W Z j P H L V Z m y 1 H q P j W p / 5 h D m r e I s y Z c 1 W F 1 o 5 j z T x X v + p B 3 y J x 0 c M f X B 7 W G J S G a 7 s T Z u p 0 H K e V M B s F N b i d W W l t e E V L l k M L g g c L m 7 b j p Q I 9 U e c f Q F Q S w E C L Q A U A A I A C A B i d o l W y G s d 6 a Y A A A D 3 A A A A E g A A A A A A A A A A A A A A A A A A A A A A Q 2 9 u Z m l n L 1 B h Y 2 t h Z 2 U u e G 1 s U E s B A i 0 A F A A C A A g A Y n a J V l N y O C y b A A A A 4 Q A A A B M A A A A A A A A A A A A A A A A A 8 g A A A F t D b 2 5 0 Z W 5 0 X 1 R 5 c G V z X S 5 4 b W x Q S w E C L Q A U A A I A C A B i d o l W Q a + p + K k A A A D i A A A A E w A A A A A A A A A A A A A A A A D a A Q A A R m 9 y b X V s Y X M v U 2 V j d G l v b j E u b V B L B Q Y A A A A A A w A D A M I A A A D Q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C A A A A A A A A O Q H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H l w Z S U y M G x p Y 2 V u d G l l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A 5 V D E y O j I 4 O j I 5 L j g z M j c z N j N a I i A v P j x F b n R y e S B U e X B l P S J G a W x s Q 2 9 s d W 1 u V H l w Z X M i I F Z h b H V l P S J z Q m c 9 P S I g L z 4 8 R W 5 0 c n k g V H l w Z T 0 i R m l s b E N v b H V t b k 5 h b W V z I i B W Y W x 1 Z T 0 i c 1 s m c X V v d D t F c 3 N l b n R p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e X B l I G x p Y 2 V u d G l l L 0 F 1 d G 9 S Z W 1 v d m V k Q 2 9 s d W 1 u c z E u e 0 V z c 2 V u d G l h b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e X B l I G x p Y 2 V u d G l l L 0 F 1 d G 9 S Z W 1 v d m V k Q 2 9 s d W 1 u c z E u e 0 V z c 2 V u d G l h b C w w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5 c G U l M j B s a W N l b n R p Z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l w Z S U y M G x p Y 2 V u d G l l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v q n O y M W Z E 2 M p 5 z j 9 N L + A w A A A A A C A A A A A A A D Z g A A w A A A A B A A A A A n S q V p S N U u Q P v W X g E C m c I N A A A A A A S A A A C g A A A A E A A A A H s k E p z Z t b D S 0 2 N 9 e J w p p w F Q A A A A r B 6 D z o 1 l P z m m A R I G 8 G S 2 l N y j u q G C 2 A D Z t U y d F 2 T x g j J H c s I U W 3 7 R D q S S z M w S K 2 C / 0 l h e w C H 4 O W h a + q d i u d n X W F E 9 Q n W B W 9 W J v y 5 W K s Z g B 3 A U A A A A g T G h v l 7 C W V s n w U I x d n j N 7 z 3 0 t d c = < / D a t a M a s h u p > 
</file>

<file path=customXml/itemProps1.xml><?xml version="1.0" encoding="utf-8"?>
<ds:datastoreItem xmlns:ds="http://schemas.openxmlformats.org/officeDocument/2006/customXml" ds:itemID="{8CD4D251-FACB-4323-A49F-DFE70F464F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7593FF-4E0E-4658-8D0C-6299028AA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84d5a-2d1c-4701-bc19-a4778e840d45"/>
    <ds:schemaRef ds:uri="44c63ea5-74cb-4a14-899b-6828991d4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CD1FBD-8B31-4B83-B4AD-A9EF4C827BC8}">
  <ds:schemaRefs>
    <ds:schemaRef ds:uri="http://purl.org/dc/elements/1.1/"/>
    <ds:schemaRef ds:uri="6a784d5a-2d1c-4701-bc19-a4778e840d45"/>
    <ds:schemaRef ds:uri="http://purl.org/dc/dcmitype/"/>
    <ds:schemaRef ds:uri="44c63ea5-74cb-4a14-899b-6828991d46d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18DB9DC-93B7-480E-B830-6162F246AC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A.1 - Aanschaf</vt:lpstr>
      <vt:lpstr>L.1 - Licenties</vt:lpstr>
      <vt:lpstr>O.1 - Onderhoud</vt:lpstr>
      <vt:lpstr>Verzamelstaat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de Vries</dc:creator>
  <cp:keywords/>
  <dc:description/>
  <cp:lastModifiedBy>Muriel ten Keersten</cp:lastModifiedBy>
  <cp:revision/>
  <dcterms:created xsi:type="dcterms:W3CDTF">2023-03-31T12:20:40Z</dcterms:created>
  <dcterms:modified xsi:type="dcterms:W3CDTF">2023-04-11T07:25:11Z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0x01010065758BA1B2376340B5471276F90BB39C</vt:lpwstr>
  </property>
  <property fmtid="{D5CDD505-2E9C-101B-9397-08002B2CF9AE}" pid="3" name="MediaServiceImageTags">
    <vt:lpwstr/>
  </property>
</Properties>
</file>