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INOS en Tangent/Aanbesteding/NVI/"/>
    </mc:Choice>
  </mc:AlternateContent>
  <xr:revisionPtr revIDLastSave="744" documentId="13_ncr:1_{08A0A585-D6DB-45B5-B0FC-BF62228AB017}" xr6:coauthVersionLast="47" xr6:coauthVersionMax="47" xr10:uidLastSave="{E6BEA25F-001C-4942-8385-6A10DB7F074F}"/>
  <bookViews>
    <workbookView xWindow="-110" yWindow="-110" windowWidth="22780" windowHeight="14540" xr2:uid="{00000000-000D-0000-FFFF-FFFF00000000}"/>
  </bookViews>
  <sheets>
    <sheet name="Huur 4 jaar" sheetId="1" r:id="rId1"/>
    <sheet name="Optionele verlenging 2x 1 jaar" sheetId="2" r:id="rId2"/>
  </sheets>
  <definedNames>
    <definedName name="_xlnm.Print_Area" localSheetId="0">'Huur 4 jaar'!$A$1:$E$46</definedName>
    <definedName name="_xlnm.Print_Area" localSheetId="1">'Optionele verlenging 2x 1 jaar'!$A$1:$E$41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B40" i="2"/>
  <c r="E25" i="2"/>
  <c r="E21" i="2"/>
  <c r="E11" i="2"/>
  <c r="E11" i="1"/>
  <c r="E21" i="1"/>
  <c r="E7" i="2"/>
  <c r="E5" i="2"/>
  <c r="E15" i="1"/>
  <c r="E7" i="1"/>
  <c r="E23" i="2"/>
  <c r="E23" i="1"/>
  <c r="E19" i="1" l="1"/>
  <c r="E17" i="1"/>
  <c r="E13" i="1"/>
  <c r="E9" i="1"/>
  <c r="E5" i="1"/>
  <c r="E3" i="1"/>
  <c r="E29" i="1"/>
  <c r="E13" i="2"/>
  <c r="E3" i="2"/>
  <c r="E9" i="2"/>
  <c r="E15" i="2"/>
  <c r="E17" i="2"/>
  <c r="E19" i="2"/>
  <c r="E29" i="2"/>
  <c r="E30" i="2" s="1"/>
  <c r="D34" i="2"/>
  <c r="E34" i="2" s="1"/>
  <c r="D35" i="2"/>
  <c r="D36" i="2" l="1"/>
  <c r="E35" i="2"/>
  <c r="E36" i="2" s="1"/>
  <c r="B43" i="2" l="1"/>
  <c r="E30" i="1" l="1"/>
  <c r="C48" i="1" l="1"/>
  <c r="D34" i="1" l="1"/>
  <c r="E34" i="1" s="1"/>
  <c r="D35" i="1" l="1"/>
  <c r="E35" i="1" s="1"/>
  <c r="D36" i="1" l="1"/>
  <c r="E36" i="1"/>
  <c r="B45" i="1" s="1"/>
  <c r="B48" i="1" s="1"/>
  <c r="D48" i="1" s="1"/>
</calcChain>
</file>

<file path=xl/sharedStrings.xml><?xml version="1.0" encoding="utf-8"?>
<sst xmlns="http://schemas.openxmlformats.org/spreadsheetml/2006/main" count="86" uniqueCount="48">
  <si>
    <t>HARDWARE</t>
  </si>
  <si>
    <t>Model</t>
  </si>
  <si>
    <t xml:space="preserve">Aantal </t>
  </si>
  <si>
    <t>Totalen</t>
  </si>
  <si>
    <t>Eis 12 print- en scanmanagement oplossing aangeboden als SaaS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</si>
  <si>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</si>
  <si>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</si>
  <si>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</si>
  <si>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</si>
  <si>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</si>
  <si>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</si>
  <si>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</si>
  <si>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</si>
  <si>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</si>
  <si>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</si>
  <si>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</si>
  <si>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</si>
  <si>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</si>
  <si>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Let op! Graag een realistisch bedrag voor de volledige installatie, implementatie en projectmanagement afgeven.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</si>
  <si>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</si>
  <si>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</si>
  <si>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</si>
  <si>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</si>
  <si>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</si>
  <si>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</si>
  <si>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</si>
  <si>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</si>
  <si>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</si>
  <si>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</si>
  <si>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</si>
  <si>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</si>
  <si>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</si>
  <si>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>Totaal verlenging 2x 1 jaar</t>
  </si>
  <si>
    <t>Huurprijs unit/ mnd bij 48 mnd</t>
  </si>
  <si>
    <t>Huurbedrag over 48 mnd</t>
  </si>
  <si>
    <t>Totaal 48 maanden</t>
  </si>
  <si>
    <t>Totaal over 48 maanden</t>
  </si>
  <si>
    <t>Projectprijs bij 48 mnd per maand</t>
  </si>
  <si>
    <t>Totaal prijs huur 4 jaar</t>
  </si>
  <si>
    <t xml:space="preserve"> </t>
  </si>
  <si>
    <t>Type 1 A3 kleurenmultifunctional 70 ppm</t>
  </si>
  <si>
    <t>Type 2 A3 kleurenmultifunctional 55 ppm</t>
  </si>
  <si>
    <t>Type 3 A4 zwart/wit printer 40 ppm</t>
  </si>
  <si>
    <t>Booklet finisher</t>
  </si>
  <si>
    <t>Perforatiekit 2/4 gaat i.c.m. interne of booklet finisher</t>
  </si>
  <si>
    <t>Externe finisher</t>
  </si>
  <si>
    <t xml:space="preserve">licentie per device </t>
  </si>
  <si>
    <t>Bulklade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</si>
</sst>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8" fontId="9" fillId="6" borderId="2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Layout" zoomScaleNormal="100" workbookViewId="0">
      <selection activeCell="F25" sqref="F25"/>
    </sheetView>
  </sheetViews>
  <sheetFormatPr defaultColWidth="9.140625" defaultRowHeight="12" x14ac:dyDescent="0.2"/>
  <cols>
    <col min="1" max="1" width="48.140625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33</v>
      </c>
      <c r="E2" s="3" t="s">
        <v>34</v>
      </c>
    </row>
    <row r="3" spans="1:5" x14ac:dyDescent="0.2">
      <c r="A3" s="18" t="s">
        <v>40</v>
      </c>
      <c r="B3" s="47">
        <v>42</v>
      </c>
      <c r="C3" s="48"/>
      <c r="D3" s="17">
        <v>0</v>
      </c>
      <c r="E3" s="4">
        <f>(B3*D3)*48</f>
        <v>0</v>
      </c>
    </row>
    <row r="4" spans="1:5" x14ac:dyDescent="0.2">
      <c r="A4" s="5"/>
      <c r="B4" s="49"/>
      <c r="C4" s="50"/>
      <c r="D4" s="49"/>
      <c r="E4" s="50"/>
    </row>
    <row r="5" spans="1:5" x14ac:dyDescent="0.2">
      <c r="A5" s="18" t="s">
        <v>45</v>
      </c>
      <c r="B5" s="47">
        <v>41</v>
      </c>
      <c r="C5" s="48"/>
      <c r="D5" s="17">
        <v>0</v>
      </c>
      <c r="E5" s="4">
        <f>(B5*D5)*48</f>
        <v>0</v>
      </c>
    </row>
    <row r="6" spans="1:5" x14ac:dyDescent="0.2">
      <c r="A6" s="5"/>
      <c r="B6" s="49"/>
      <c r="C6" s="50"/>
      <c r="D6" s="49"/>
      <c r="E6" s="50"/>
    </row>
    <row r="7" spans="1:5" x14ac:dyDescent="0.2">
      <c r="A7" s="18" t="s">
        <v>43</v>
      </c>
      <c r="B7" s="47">
        <v>1</v>
      </c>
      <c r="C7" s="48"/>
      <c r="D7" s="17">
        <v>0</v>
      </c>
      <c r="E7" s="4">
        <f>(B7*D7)*48</f>
        <v>0</v>
      </c>
    </row>
    <row r="8" spans="1:5" x14ac:dyDescent="0.2">
      <c r="A8" s="5"/>
      <c r="B8" s="49"/>
      <c r="C8" s="50"/>
      <c r="D8" s="49"/>
      <c r="E8" s="50"/>
    </row>
    <row r="9" spans="1:5" x14ac:dyDescent="0.2">
      <c r="A9" s="18" t="s">
        <v>44</v>
      </c>
      <c r="B9" s="47">
        <v>1</v>
      </c>
      <c r="C9" s="48"/>
      <c r="D9" s="17">
        <v>0</v>
      </c>
      <c r="E9" s="4">
        <f>(B9*D9)*48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47</v>
      </c>
      <c r="B11" s="47">
        <v>1</v>
      </c>
      <c r="C11" s="48"/>
      <c r="D11" s="17">
        <v>0</v>
      </c>
      <c r="E11" s="4">
        <f>(B11*D11)*48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41</v>
      </c>
      <c r="B13" s="47">
        <v>52</v>
      </c>
      <c r="C13" s="48"/>
      <c r="D13" s="17">
        <v>0</v>
      </c>
      <c r="E13" s="4">
        <f>(B13*D13)*48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45</v>
      </c>
      <c r="B15" s="47">
        <v>21</v>
      </c>
      <c r="C15" s="48"/>
      <c r="D15" s="17">
        <v>0</v>
      </c>
      <c r="E15" s="4">
        <f>(B15*D15)*48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43</v>
      </c>
      <c r="B17" s="47">
        <v>1</v>
      </c>
      <c r="C17" s="48"/>
      <c r="D17" s="17">
        <v>0</v>
      </c>
      <c r="E17" s="4">
        <f>(B17*D17)*48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44</v>
      </c>
      <c r="B19" s="47">
        <v>1</v>
      </c>
      <c r="C19" s="48"/>
      <c r="D19" s="17">
        <v>0</v>
      </c>
      <c r="E19" s="4">
        <f>(B19*D19)*48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A21" s="18" t="s">
        <v>47</v>
      </c>
      <c r="B21" s="47">
        <v>1</v>
      </c>
      <c r="C21" s="48"/>
      <c r="D21" s="17">
        <v>0</v>
      </c>
      <c r="E21" s="4">
        <f>(B21*D21)*48</f>
        <v>0</v>
      </c>
      <c r="F21" s="13"/>
    </row>
    <row r="22" spans="1:6" x14ac:dyDescent="0.2">
      <c r="A22" s="5"/>
      <c r="B22" s="49"/>
      <c r="C22" s="50"/>
      <c r="D22" s="49"/>
      <c r="E22" s="50"/>
    </row>
    <row r="23" spans="1:6" x14ac:dyDescent="0.2">
      <c r="A23" s="18" t="s">
        <v>42</v>
      </c>
      <c r="B23" s="47">
        <v>3</v>
      </c>
      <c r="C23" s="48"/>
      <c r="D23" s="17">
        <v>0</v>
      </c>
      <c r="E23" s="4">
        <f>(B23*D23)*48</f>
        <v>0</v>
      </c>
    </row>
    <row r="24" spans="1:6" x14ac:dyDescent="0.2">
      <c r="A24" s="5"/>
      <c r="B24" s="49"/>
      <c r="C24" s="50"/>
      <c r="D24" s="49"/>
      <c r="E24" s="50"/>
    </row>
    <row r="25" spans="1:6" x14ac:dyDescent="0.2">
      <c r="C25" s="22" t="s">
        <v>3</v>
      </c>
      <c r="E25" s="7">
        <f>SUM(E3,E5,E7,E9,E11,E13,E15,E17,E19,E21,E23)</f>
        <v>0</v>
      </c>
    </row>
    <row r="27" spans="1:6" x14ac:dyDescent="0.2">
      <c r="A27" s="1" t="s">
        <v>4</v>
      </c>
      <c r="C27" s="12"/>
      <c r="D27" s="12"/>
    </row>
    <row r="28" spans="1:6" x14ac:dyDescent="0.2">
      <c r="A28" s="28"/>
      <c r="B28" s="29" t="s">
        <v>5</v>
      </c>
      <c r="C28" s="30" t="s">
        <v>6</v>
      </c>
      <c r="D28" s="30" t="s">
        <v>7</v>
      </c>
      <c r="E28" s="29" t="s">
        <v>35</v>
      </c>
    </row>
    <row r="29" spans="1:6" x14ac:dyDescent="0.2">
      <c r="A29" s="9" t="s">
        <v>46</v>
      </c>
      <c r="B29" s="31">
        <v>97</v>
      </c>
      <c r="C29" s="32">
        <v>0</v>
      </c>
      <c r="D29" s="32">
        <v>0</v>
      </c>
      <c r="E29" s="33">
        <f>((B29*C29)*48)+(D29*4)</f>
        <v>0</v>
      </c>
    </row>
    <row r="30" spans="1:6" x14ac:dyDescent="0.2">
      <c r="A30" s="34"/>
      <c r="C30" s="12"/>
      <c r="D30" s="12" t="s">
        <v>3</v>
      </c>
      <c r="E30" s="35">
        <f>SUM(E29:E29)</f>
        <v>0</v>
      </c>
    </row>
    <row r="32" spans="1:6" x14ac:dyDescent="0.2">
      <c r="A32" s="1" t="s">
        <v>8</v>
      </c>
    </row>
    <row r="33" spans="1:5" x14ac:dyDescent="0.2">
      <c r="A33" s="8" t="s">
        <v>9</v>
      </c>
      <c r="B33" s="3" t="s">
        <v>10</v>
      </c>
      <c r="C33" s="3" t="s">
        <v>11</v>
      </c>
      <c r="D33" s="3" t="s">
        <v>12</v>
      </c>
      <c r="E33" s="3" t="s">
        <v>36</v>
      </c>
    </row>
    <row r="34" spans="1:5" x14ac:dyDescent="0.2">
      <c r="A34" s="9" t="s">
        <v>13</v>
      </c>
      <c r="B34" s="19">
        <v>821969</v>
      </c>
      <c r="C34" s="26">
        <v>0</v>
      </c>
      <c r="D34" s="10">
        <f>B34*C34</f>
        <v>0</v>
      </c>
      <c r="E34" s="10">
        <f>D34*48</f>
        <v>0</v>
      </c>
    </row>
    <row r="35" spans="1:5" x14ac:dyDescent="0.2">
      <c r="A35" s="11" t="s">
        <v>14</v>
      </c>
      <c r="B35" s="20">
        <v>442598</v>
      </c>
      <c r="C35" s="26">
        <v>0</v>
      </c>
      <c r="D35" s="4">
        <f>B35*C35</f>
        <v>0</v>
      </c>
      <c r="E35" s="4">
        <f>D35*48</f>
        <v>0</v>
      </c>
    </row>
    <row r="36" spans="1:5" x14ac:dyDescent="0.2">
      <c r="C36" s="12" t="s">
        <v>3</v>
      </c>
      <c r="D36" s="7">
        <f>SUM(D34:D35)</f>
        <v>0</v>
      </c>
      <c r="E36" s="7">
        <f>SUM(E34:E35)</f>
        <v>0</v>
      </c>
    </row>
    <row r="37" spans="1:5" x14ac:dyDescent="0.2">
      <c r="C37" s="12"/>
      <c r="D37" s="12"/>
    </row>
    <row r="38" spans="1:5" ht="12.75" thickBot="1" x14ac:dyDescent="0.25">
      <c r="A38" s="1" t="s">
        <v>15</v>
      </c>
      <c r="C38" s="12"/>
      <c r="D38" s="12"/>
    </row>
    <row r="39" spans="1:5" x14ac:dyDescent="0.2">
      <c r="A39" s="8" t="s">
        <v>16</v>
      </c>
      <c r="B39" s="15" t="s">
        <v>17</v>
      </c>
      <c r="C39" s="36" t="s">
        <v>37</v>
      </c>
      <c r="D39" s="37"/>
      <c r="E39" s="38"/>
    </row>
    <row r="40" spans="1:5" x14ac:dyDescent="0.2">
      <c r="A40" s="9" t="s">
        <v>16</v>
      </c>
      <c r="B40" s="16">
        <v>0</v>
      </c>
      <c r="C40" s="46">
        <v>0</v>
      </c>
      <c r="D40" s="39"/>
      <c r="E40" s="40"/>
    </row>
    <row r="41" spans="1:5" x14ac:dyDescent="0.2">
      <c r="A41" s="27" t="s">
        <v>18</v>
      </c>
      <c r="D41" s="39"/>
      <c r="E41" s="40"/>
    </row>
    <row r="42" spans="1:5" x14ac:dyDescent="0.2">
      <c r="D42" s="39"/>
      <c r="E42" s="40"/>
    </row>
    <row r="43" spans="1:5" x14ac:dyDescent="0.2">
      <c r="A43" s="14"/>
      <c r="B43" s="13"/>
      <c r="D43" s="41" t="s">
        <v>19</v>
      </c>
      <c r="E43" s="40"/>
    </row>
    <row r="44" spans="1:5" x14ac:dyDescent="0.2">
      <c r="A44" s="1" t="s">
        <v>20</v>
      </c>
      <c r="B44" s="3" t="s">
        <v>21</v>
      </c>
      <c r="D44" s="42" t="s">
        <v>22</v>
      </c>
      <c r="E44" s="43"/>
    </row>
    <row r="45" spans="1:5" ht="12.75" thickBot="1" x14ac:dyDescent="0.25">
      <c r="A45" s="1"/>
      <c r="B45" s="7">
        <f>((E25+E30+E36)/48)+C40</f>
        <v>0</v>
      </c>
      <c r="D45" s="44" t="s">
        <v>23</v>
      </c>
      <c r="E45" s="45"/>
    </row>
    <row r="47" spans="1:5" x14ac:dyDescent="0.2">
      <c r="A47" s="1" t="s">
        <v>24</v>
      </c>
      <c r="B47" s="3" t="s">
        <v>38</v>
      </c>
      <c r="C47" s="3" t="s">
        <v>32</v>
      </c>
      <c r="D47" s="3" t="s">
        <v>25</v>
      </c>
    </row>
    <row r="48" spans="1:5" x14ac:dyDescent="0.2">
      <c r="A48" s="1"/>
      <c r="B48" s="7">
        <f>B45*48</f>
        <v>0</v>
      </c>
      <c r="C48" s="7">
        <f>'Optionele verlenging 2x 1 jaar'!B43*2</f>
        <v>0</v>
      </c>
      <c r="D48" s="7">
        <f>B48+C48</f>
        <v>0</v>
      </c>
    </row>
    <row r="49" spans="1:2" x14ac:dyDescent="0.2">
      <c r="B49" s="21"/>
    </row>
    <row r="51" spans="1:2" x14ac:dyDescent="0.2">
      <c r="A51" s="2" t="s">
        <v>39</v>
      </c>
    </row>
  </sheetData>
  <mergeCells count="34">
    <mergeCell ref="B21:C21"/>
    <mergeCell ref="B22:C22"/>
    <mergeCell ref="D22:E22"/>
    <mergeCell ref="B10:C10"/>
    <mergeCell ref="D10:E10"/>
    <mergeCell ref="B11:C11"/>
    <mergeCell ref="D20:E20"/>
    <mergeCell ref="B2:C2"/>
    <mergeCell ref="B5:C5"/>
    <mergeCell ref="B6:C6"/>
    <mergeCell ref="B3:C3"/>
    <mergeCell ref="B4:C4"/>
    <mergeCell ref="B7:C7"/>
    <mergeCell ref="B8:C8"/>
    <mergeCell ref="D8:E8"/>
    <mergeCell ref="B15:C15"/>
    <mergeCell ref="B16:C16"/>
    <mergeCell ref="D16:E16"/>
    <mergeCell ref="B23:C23"/>
    <mergeCell ref="B24:C24"/>
    <mergeCell ref="D24:E24"/>
    <mergeCell ref="D4:E4"/>
    <mergeCell ref="D6:E6"/>
    <mergeCell ref="D12:E12"/>
    <mergeCell ref="B13:C13"/>
    <mergeCell ref="B14:C14"/>
    <mergeCell ref="B9:C9"/>
    <mergeCell ref="B12:C12"/>
    <mergeCell ref="D14:E14"/>
    <mergeCell ref="D18:E18"/>
    <mergeCell ref="B17:C17"/>
    <mergeCell ref="B18:C18"/>
    <mergeCell ref="B19:C19"/>
    <mergeCell ref="B20:C20"/>
  </mergeCells>
  <printOptions horizontalCentered="1"/>
  <pageMargins left="0.70866141732283472" right="0.70866141732283472" top="0.5184375" bottom="0.74803149606299213" header="0.31496062992125984" footer="0.31496062992125984"/>
  <pageSetup paperSize="9" scale="84" orientation="landscape" r:id="rId1"/>
  <headerFooter>
    <oddHeader>&amp;LPrijzenblad INOS &amp; Tangent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4"/>
  <sheetViews>
    <sheetView view="pageLayout" topLeftCell="A6" zoomScaleNormal="100" workbookViewId="0">
      <selection activeCell="F25" sqref="F25"/>
    </sheetView>
  </sheetViews>
  <sheetFormatPr defaultColWidth="9.140625" defaultRowHeight="12" x14ac:dyDescent="0.2"/>
  <cols>
    <col min="1" max="1" width="47.85546875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26</v>
      </c>
      <c r="E2" s="3" t="s">
        <v>27</v>
      </c>
    </row>
    <row r="3" spans="1:5" x14ac:dyDescent="0.2">
      <c r="A3" s="18" t="s">
        <v>40</v>
      </c>
      <c r="B3" s="47">
        <v>42</v>
      </c>
      <c r="C3" s="48"/>
      <c r="D3" s="17">
        <v>0</v>
      </c>
      <c r="E3" s="4">
        <f>(B3*D3)*12</f>
        <v>0</v>
      </c>
    </row>
    <row r="4" spans="1:5" x14ac:dyDescent="0.2">
      <c r="A4" s="5"/>
      <c r="B4" s="49"/>
      <c r="C4" s="50"/>
      <c r="D4" s="6"/>
      <c r="E4" s="6"/>
    </row>
    <row r="5" spans="1:5" x14ac:dyDescent="0.2">
      <c r="A5" s="18" t="s">
        <v>45</v>
      </c>
      <c r="B5" s="47">
        <v>41</v>
      </c>
      <c r="C5" s="48"/>
      <c r="D5" s="17">
        <v>0</v>
      </c>
      <c r="E5" s="4">
        <f>(B5*D5)*12</f>
        <v>0</v>
      </c>
    </row>
    <row r="6" spans="1:5" x14ac:dyDescent="0.2">
      <c r="A6" s="5"/>
      <c r="B6" s="49"/>
      <c r="C6" s="50"/>
      <c r="D6" s="6"/>
      <c r="E6" s="6"/>
    </row>
    <row r="7" spans="1:5" x14ac:dyDescent="0.2">
      <c r="A7" s="18" t="s">
        <v>43</v>
      </c>
      <c r="B7" s="47">
        <v>1</v>
      </c>
      <c r="C7" s="48"/>
      <c r="D7" s="17">
        <v>0</v>
      </c>
      <c r="E7" s="4">
        <f>(B7*D7)*12</f>
        <v>0</v>
      </c>
    </row>
    <row r="8" spans="1:5" x14ac:dyDescent="0.2">
      <c r="A8" s="5"/>
      <c r="B8" s="49"/>
      <c r="C8" s="50"/>
      <c r="D8" s="6"/>
      <c r="E8" s="6"/>
    </row>
    <row r="9" spans="1:5" x14ac:dyDescent="0.2">
      <c r="A9" s="18" t="s">
        <v>44</v>
      </c>
      <c r="B9" s="47">
        <v>1</v>
      </c>
      <c r="C9" s="48"/>
      <c r="D9" s="17">
        <v>0</v>
      </c>
      <c r="E9" s="4">
        <f>(B9*D9)*12</f>
        <v>0</v>
      </c>
    </row>
    <row r="10" spans="1:5" x14ac:dyDescent="0.2">
      <c r="A10" s="5"/>
      <c r="B10" s="49"/>
      <c r="C10" s="50"/>
      <c r="D10" s="6"/>
      <c r="E10" s="6"/>
    </row>
    <row r="11" spans="1:5" x14ac:dyDescent="0.2">
      <c r="A11" s="18" t="s">
        <v>47</v>
      </c>
      <c r="B11" s="47">
        <v>1</v>
      </c>
      <c r="C11" s="48"/>
      <c r="D11" s="17">
        <v>0</v>
      </c>
      <c r="E11" s="4">
        <f>(B11*D11)*12</f>
        <v>0</v>
      </c>
    </row>
    <row r="12" spans="1:5" x14ac:dyDescent="0.2">
      <c r="A12" s="5"/>
      <c r="B12" s="49"/>
      <c r="C12" s="50"/>
      <c r="D12" s="6"/>
      <c r="E12" s="6"/>
    </row>
    <row r="13" spans="1:5" x14ac:dyDescent="0.2">
      <c r="A13" s="18" t="s">
        <v>41</v>
      </c>
      <c r="B13" s="47">
        <v>52</v>
      </c>
      <c r="C13" s="48"/>
      <c r="D13" s="17">
        <v>0</v>
      </c>
      <c r="E13" s="4">
        <f>(B13*D13)*12</f>
        <v>0</v>
      </c>
    </row>
    <row r="14" spans="1:5" x14ac:dyDescent="0.2">
      <c r="A14" s="5"/>
      <c r="B14" s="49"/>
      <c r="C14" s="50"/>
      <c r="D14" s="6"/>
      <c r="E14" s="6"/>
    </row>
    <row r="15" spans="1:5" x14ac:dyDescent="0.2">
      <c r="A15" s="18" t="s">
        <v>45</v>
      </c>
      <c r="B15" s="47">
        <v>21</v>
      </c>
      <c r="C15" s="48"/>
      <c r="D15" s="17">
        <v>0</v>
      </c>
      <c r="E15" s="4">
        <f>(B15*D15)*12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43</v>
      </c>
      <c r="B17" s="47">
        <v>1</v>
      </c>
      <c r="C17" s="48"/>
      <c r="D17" s="17">
        <v>0</v>
      </c>
      <c r="E17" s="4">
        <f>(B17*D17)*12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44</v>
      </c>
      <c r="B19" s="47">
        <v>1</v>
      </c>
      <c r="C19" s="48"/>
      <c r="D19" s="17">
        <v>0</v>
      </c>
      <c r="E19" s="4">
        <f>(B19*D19)*12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A21" s="18" t="s">
        <v>47</v>
      </c>
      <c r="B21" s="47">
        <v>1</v>
      </c>
      <c r="C21" s="48"/>
      <c r="D21" s="17">
        <v>0</v>
      </c>
      <c r="E21" s="4">
        <f>(B21*D21)*12</f>
        <v>0</v>
      </c>
    </row>
    <row r="22" spans="1:6" x14ac:dyDescent="0.2">
      <c r="A22" s="5"/>
      <c r="B22" s="49"/>
      <c r="C22" s="50"/>
      <c r="D22" s="49"/>
      <c r="E22" s="50"/>
    </row>
    <row r="23" spans="1:6" x14ac:dyDescent="0.2">
      <c r="A23" s="18" t="s">
        <v>42</v>
      </c>
      <c r="B23" s="47">
        <v>3</v>
      </c>
      <c r="C23" s="48"/>
      <c r="D23" s="17">
        <v>0</v>
      </c>
      <c r="E23" s="4">
        <f>(B23*D23)*12</f>
        <v>0</v>
      </c>
      <c r="F23" s="13"/>
    </row>
    <row r="24" spans="1:6" x14ac:dyDescent="0.2">
      <c r="A24" s="5"/>
      <c r="B24" s="49"/>
      <c r="C24" s="50"/>
      <c r="D24" s="49"/>
      <c r="E24" s="50"/>
    </row>
    <row r="25" spans="1:6" x14ac:dyDescent="0.2">
      <c r="C25" s="22" t="s">
        <v>3</v>
      </c>
      <c r="E25" s="7">
        <f>SUM(E3,E5,E7,E9,E11,E13,E15,E17,E19,E21,E23)</f>
        <v>0</v>
      </c>
    </row>
    <row r="27" spans="1:6" x14ac:dyDescent="0.2">
      <c r="A27" s="1" t="s">
        <v>4</v>
      </c>
      <c r="C27" s="12"/>
      <c r="D27" s="12"/>
    </row>
    <row r="28" spans="1:6" x14ac:dyDescent="0.2">
      <c r="A28" s="28"/>
      <c r="B28" s="29" t="s">
        <v>5</v>
      </c>
      <c r="C28" s="30" t="s">
        <v>28</v>
      </c>
      <c r="D28" s="30" t="s">
        <v>7</v>
      </c>
      <c r="E28" s="29" t="s">
        <v>29</v>
      </c>
    </row>
    <row r="29" spans="1:6" x14ac:dyDescent="0.2">
      <c r="A29" s="9" t="s">
        <v>46</v>
      </c>
      <c r="B29" s="31">
        <v>97</v>
      </c>
      <c r="C29" s="32">
        <v>0</v>
      </c>
      <c r="D29" s="32">
        <v>0</v>
      </c>
      <c r="E29" s="33">
        <f>((B29*C29)*12)+(D29*1)</f>
        <v>0</v>
      </c>
    </row>
    <row r="30" spans="1:6" x14ac:dyDescent="0.2">
      <c r="A30" s="34"/>
      <c r="C30" s="12"/>
      <c r="D30" s="12" t="s">
        <v>3</v>
      </c>
      <c r="E30" s="35">
        <f>SUM(E29:E29)</f>
        <v>0</v>
      </c>
    </row>
    <row r="32" spans="1:6" x14ac:dyDescent="0.2">
      <c r="A32" s="1" t="s">
        <v>8</v>
      </c>
    </row>
    <row r="33" spans="1:6" x14ac:dyDescent="0.2">
      <c r="A33" s="8" t="s">
        <v>9</v>
      </c>
      <c r="B33" s="3" t="s">
        <v>10</v>
      </c>
      <c r="C33" s="3" t="s">
        <v>11</v>
      </c>
      <c r="D33" s="3" t="s">
        <v>12</v>
      </c>
      <c r="E33" s="3" t="s">
        <v>30</v>
      </c>
    </row>
    <row r="34" spans="1:6" x14ac:dyDescent="0.2">
      <c r="A34" s="9" t="s">
        <v>13</v>
      </c>
      <c r="B34" s="19">
        <v>821969</v>
      </c>
      <c r="C34" s="26">
        <v>0</v>
      </c>
      <c r="D34" s="10">
        <f>B34*C34</f>
        <v>0</v>
      </c>
      <c r="E34" s="10">
        <f>D34*12</f>
        <v>0</v>
      </c>
    </row>
    <row r="35" spans="1:6" x14ac:dyDescent="0.2">
      <c r="A35" s="11" t="s">
        <v>14</v>
      </c>
      <c r="B35" s="20">
        <v>442598</v>
      </c>
      <c r="C35" s="26">
        <v>0</v>
      </c>
      <c r="D35" s="4">
        <f>B35*C35</f>
        <v>0</v>
      </c>
      <c r="E35" s="4">
        <f>D35*12</f>
        <v>0</v>
      </c>
      <c r="F35" s="25"/>
    </row>
    <row r="36" spans="1:6" x14ac:dyDescent="0.2">
      <c r="C36" s="12" t="s">
        <v>3</v>
      </c>
      <c r="D36" s="7">
        <f>SUM(D34:D35)</f>
        <v>0</v>
      </c>
      <c r="E36" s="7">
        <f>SUM(E34:E35)</f>
        <v>0</v>
      </c>
    </row>
    <row r="37" spans="1:6" x14ac:dyDescent="0.2">
      <c r="C37" s="12"/>
      <c r="D37" s="24"/>
      <c r="E37" s="25"/>
    </row>
    <row r="38" spans="1:6" x14ac:dyDescent="0.2">
      <c r="A38" s="14"/>
      <c r="B38" s="13"/>
    </row>
    <row r="39" spans="1:6" x14ac:dyDescent="0.2">
      <c r="A39" s="1" t="s">
        <v>20</v>
      </c>
      <c r="B39" s="3" t="s">
        <v>21</v>
      </c>
    </row>
    <row r="40" spans="1:6" x14ac:dyDescent="0.2">
      <c r="A40" s="1"/>
      <c r="B40" s="7">
        <f>((E25+E30+E36)/12)</f>
        <v>0</v>
      </c>
    </row>
    <row r="42" spans="1:6" x14ac:dyDescent="0.2">
      <c r="A42" s="1" t="s">
        <v>24</v>
      </c>
      <c r="B42" s="3" t="s">
        <v>31</v>
      </c>
    </row>
    <row r="43" spans="1:6" x14ac:dyDescent="0.2">
      <c r="A43" s="1"/>
      <c r="B43" s="7">
        <f>B40*12</f>
        <v>0</v>
      </c>
    </row>
    <row r="44" spans="1:6" x14ac:dyDescent="0.2">
      <c r="B44" s="21"/>
    </row>
  </sheetData>
  <mergeCells count="28">
    <mergeCell ref="B20:C20"/>
    <mergeCell ref="D20:E20"/>
    <mergeCell ref="B21:C21"/>
    <mergeCell ref="B5:C5"/>
    <mergeCell ref="B6:C6"/>
    <mergeCell ref="B17:C17"/>
    <mergeCell ref="B18:C18"/>
    <mergeCell ref="B19:C19"/>
    <mergeCell ref="B7:C7"/>
    <mergeCell ref="B8:C8"/>
    <mergeCell ref="B11:C11"/>
    <mergeCell ref="B12:C12"/>
    <mergeCell ref="D24:E24"/>
    <mergeCell ref="B2:C2"/>
    <mergeCell ref="B13:C13"/>
    <mergeCell ref="B14:C14"/>
    <mergeCell ref="B4:C4"/>
    <mergeCell ref="B9:C9"/>
    <mergeCell ref="B22:C22"/>
    <mergeCell ref="B3:C3"/>
    <mergeCell ref="B10:C10"/>
    <mergeCell ref="D22:E22"/>
    <mergeCell ref="D16:E16"/>
    <mergeCell ref="D18:E18"/>
    <mergeCell ref="B15:C15"/>
    <mergeCell ref="B16:C16"/>
    <mergeCell ref="B23:C23"/>
    <mergeCell ref="B24:C24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9" orientation="landscape" r:id="rId1"/>
  <headerFooter>
    <oddHeader>&amp;LPrijzenblad INOS &amp; Tangent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6" ma:contentTypeDescription="Een nieuw document maken." ma:contentTypeScope="" ma:versionID="b7849c95bcc88142933565cb8d2f824d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d6dfdf9b5cdf9be025b8960aeb80067d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Props1.xml><?xml version="1.0" encoding="utf-8"?>
<ds:datastoreItem xmlns:ds="http://schemas.openxmlformats.org/officeDocument/2006/customXml" ds:itemID="{E15ABED2-FE3E-41E0-A341-8A434F5E9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4 jaar</vt:lpstr>
      <vt:lpstr>Optionele verlenging 2x 1 jaar</vt:lpstr>
      <vt:lpstr>'Huur 4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2023-05-17T10:46:30Z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