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Planning en Control\Coordinatie Aanbestedingen\Inkoopjaarplannen\Inkoopjaarplan 2023\Verkeersborden\4. NvI\NvI 2\"/>
    </mc:Choice>
  </mc:AlternateContent>
  <xr:revisionPtr revIDLastSave="0" documentId="13_ncr:1_{87EECAAA-4C74-4FDB-BAED-EC1B399705AB}" xr6:coauthVersionLast="47" xr6:coauthVersionMax="47" xr10:uidLastSave="{00000000-0000-0000-0000-000000000000}"/>
  <workbookProtection workbookAlgorithmName="SHA-512" workbookHashValue="urCMFNNZyW0zsJJx+lAIj2gzCRzbFLgQC8uEexRUexjB1KDteDCxQ0gVcN1inZRWR6lHFd5lB8EBIhXJYStaew==" workbookSaltValue="BTrL5M/IK1FLJOFfkiBaMA==" workbookSpinCount="100000" lockStructure="1"/>
  <bookViews>
    <workbookView xWindow="28680" yWindow="-120" windowWidth="29040" windowHeight="15840" xr2:uid="{00000000-000D-0000-FFFF-FFFF00000000}"/>
  </bookViews>
  <sheets>
    <sheet name="1. hergebruik (2e hands)" sheetId="4" r:id="rId1"/>
    <sheet name="2. Biobased (nieuw)" sheetId="2" r:id="rId2"/>
    <sheet name="3. Aluminium (hoog recycle %)" sheetId="5" r:id="rId3"/>
    <sheet name="4. Aluminium (nieuw)" sheetId="1" r:id="rId4"/>
    <sheet name="5. Plaatsing en toebehoren" sheetId="6" r:id="rId5"/>
    <sheet name="Inschrijfprijs totaal" sheetId="3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6" i="3" l="1"/>
  <c r="G38" i="1"/>
  <c r="I38" i="1" s="1"/>
  <c r="G37" i="1"/>
  <c r="I37" i="1" s="1"/>
  <c r="G36" i="1"/>
  <c r="I36" i="1" s="1"/>
  <c r="G35" i="1"/>
  <c r="I35" i="1" s="1"/>
  <c r="G34" i="1"/>
  <c r="I34" i="1" s="1"/>
  <c r="G33" i="1"/>
  <c r="I33" i="1" s="1"/>
  <c r="G32" i="1"/>
  <c r="I32" i="1" s="1"/>
  <c r="G31" i="1"/>
  <c r="I31" i="1" s="1"/>
  <c r="I39" i="1" s="1"/>
  <c r="I27" i="1"/>
  <c r="G27" i="1"/>
  <c r="I26" i="1"/>
  <c r="G26" i="1"/>
  <c r="I25" i="1"/>
  <c r="G25" i="1"/>
  <c r="I24" i="1"/>
  <c r="I28" i="1" s="1"/>
  <c r="G24" i="1"/>
  <c r="G20" i="1"/>
  <c r="I20" i="1" s="1"/>
  <c r="G19" i="1"/>
  <c r="I19" i="1" s="1"/>
  <c r="G18" i="1"/>
  <c r="I18" i="1" s="1"/>
  <c r="G17" i="1"/>
  <c r="I17" i="1" s="1"/>
  <c r="G16" i="1"/>
  <c r="I16" i="1" s="1"/>
  <c r="G15" i="1"/>
  <c r="I15" i="1" s="1"/>
  <c r="G14" i="1"/>
  <c r="I14" i="1" s="1"/>
  <c r="G13" i="1"/>
  <c r="I13" i="1" s="1"/>
  <c r="G12" i="1"/>
  <c r="I12" i="1" s="1"/>
  <c r="G11" i="1"/>
  <c r="I11" i="1" s="1"/>
  <c r="G10" i="1"/>
  <c r="I10" i="1" s="1"/>
  <c r="G9" i="1"/>
  <c r="I9" i="1" s="1"/>
  <c r="G8" i="1"/>
  <c r="I8" i="1" s="1"/>
  <c r="G7" i="1"/>
  <c r="I7" i="1" s="1"/>
  <c r="G6" i="1"/>
  <c r="I6" i="1" s="1"/>
  <c r="G5" i="1"/>
  <c r="I5" i="1" s="1"/>
  <c r="C5" i="3"/>
  <c r="G38" i="5"/>
  <c r="I38" i="5" s="1"/>
  <c r="G37" i="5"/>
  <c r="I37" i="5" s="1"/>
  <c r="G36" i="5"/>
  <c r="I36" i="5" s="1"/>
  <c r="G35" i="5"/>
  <c r="I35" i="5" s="1"/>
  <c r="G34" i="5"/>
  <c r="I34" i="5" s="1"/>
  <c r="G33" i="5"/>
  <c r="I33" i="5" s="1"/>
  <c r="G32" i="5"/>
  <c r="I32" i="5" s="1"/>
  <c r="G31" i="5"/>
  <c r="I31" i="5" s="1"/>
  <c r="I39" i="5" s="1"/>
  <c r="I27" i="5"/>
  <c r="G27" i="5"/>
  <c r="I26" i="5"/>
  <c r="G26" i="5"/>
  <c r="I25" i="5"/>
  <c r="G25" i="5"/>
  <c r="I24" i="5"/>
  <c r="I28" i="5" s="1"/>
  <c r="G24" i="5"/>
  <c r="G20" i="5"/>
  <c r="I20" i="5" s="1"/>
  <c r="G19" i="5"/>
  <c r="I19" i="5" s="1"/>
  <c r="G18" i="5"/>
  <c r="I18" i="5" s="1"/>
  <c r="G17" i="5"/>
  <c r="I17" i="5" s="1"/>
  <c r="G16" i="5"/>
  <c r="I16" i="5" s="1"/>
  <c r="G15" i="5"/>
  <c r="I15" i="5" s="1"/>
  <c r="G14" i="5"/>
  <c r="I14" i="5" s="1"/>
  <c r="G13" i="5"/>
  <c r="I13" i="5" s="1"/>
  <c r="G12" i="5"/>
  <c r="I12" i="5" s="1"/>
  <c r="G11" i="5"/>
  <c r="I11" i="5" s="1"/>
  <c r="G10" i="5"/>
  <c r="I10" i="5" s="1"/>
  <c r="G9" i="5"/>
  <c r="I9" i="5" s="1"/>
  <c r="G8" i="5"/>
  <c r="I8" i="5" s="1"/>
  <c r="G7" i="5"/>
  <c r="I7" i="5" s="1"/>
  <c r="G6" i="5"/>
  <c r="I6" i="5" s="1"/>
  <c r="G5" i="5"/>
  <c r="I5" i="5" s="1"/>
  <c r="I21" i="5" s="1"/>
  <c r="G38" i="2"/>
  <c r="I38" i="2" s="1"/>
  <c r="G37" i="2"/>
  <c r="I37" i="2" s="1"/>
  <c r="G36" i="2"/>
  <c r="I36" i="2" s="1"/>
  <c r="G35" i="2"/>
  <c r="I35" i="2" s="1"/>
  <c r="G34" i="2"/>
  <c r="I34" i="2" s="1"/>
  <c r="G33" i="2"/>
  <c r="I33" i="2" s="1"/>
  <c r="G32" i="2"/>
  <c r="I32" i="2" s="1"/>
  <c r="G31" i="2"/>
  <c r="I31" i="2" s="1"/>
  <c r="I39" i="2" s="1"/>
  <c r="I27" i="2"/>
  <c r="G27" i="2"/>
  <c r="I26" i="2"/>
  <c r="G26" i="2"/>
  <c r="I25" i="2"/>
  <c r="G25" i="2"/>
  <c r="I24" i="2"/>
  <c r="I28" i="2" s="1"/>
  <c r="G24" i="2"/>
  <c r="G20" i="2"/>
  <c r="I20" i="2" s="1"/>
  <c r="G19" i="2"/>
  <c r="I19" i="2" s="1"/>
  <c r="G18" i="2"/>
  <c r="I18" i="2" s="1"/>
  <c r="G17" i="2"/>
  <c r="I17" i="2" s="1"/>
  <c r="G16" i="2"/>
  <c r="I16" i="2" s="1"/>
  <c r="G15" i="2"/>
  <c r="I15" i="2" s="1"/>
  <c r="G14" i="2"/>
  <c r="I14" i="2" s="1"/>
  <c r="G13" i="2"/>
  <c r="I13" i="2" s="1"/>
  <c r="G12" i="2"/>
  <c r="I12" i="2" s="1"/>
  <c r="G11" i="2"/>
  <c r="I11" i="2" s="1"/>
  <c r="G10" i="2"/>
  <c r="I10" i="2" s="1"/>
  <c r="G9" i="2"/>
  <c r="I9" i="2" s="1"/>
  <c r="G8" i="2"/>
  <c r="I8" i="2" s="1"/>
  <c r="G7" i="2"/>
  <c r="I7" i="2" s="1"/>
  <c r="G6" i="2"/>
  <c r="I6" i="2" s="1"/>
  <c r="G5" i="2"/>
  <c r="I5" i="2" s="1"/>
  <c r="I66" i="6"/>
  <c r="I65" i="6"/>
  <c r="I64" i="6"/>
  <c r="G60" i="6"/>
  <c r="I60" i="6" s="1"/>
  <c r="G59" i="6"/>
  <c r="I59" i="6" s="1"/>
  <c r="G58" i="6"/>
  <c r="I58" i="6" s="1"/>
  <c r="G57" i="6"/>
  <c r="I57" i="6" s="1"/>
  <c r="G56" i="6"/>
  <c r="I56" i="6" s="1"/>
  <c r="G55" i="6"/>
  <c r="I55" i="6" s="1"/>
  <c r="I51" i="6"/>
  <c r="G51" i="6"/>
  <c r="I50" i="6"/>
  <c r="G50" i="6"/>
  <c r="I49" i="6"/>
  <c r="G49" i="6"/>
  <c r="I48" i="6"/>
  <c r="G48" i="6"/>
  <c r="I47" i="6"/>
  <c r="G47" i="6"/>
  <c r="G46" i="6"/>
  <c r="I46" i="6" s="1"/>
  <c r="G45" i="6"/>
  <c r="I45" i="6" s="1"/>
  <c r="I44" i="6"/>
  <c r="G44" i="6"/>
  <c r="I43" i="6"/>
  <c r="G43" i="6"/>
  <c r="G42" i="6"/>
  <c r="I42" i="6" s="1"/>
  <c r="I41" i="6"/>
  <c r="G41" i="6"/>
  <c r="I40" i="6"/>
  <c r="G40" i="6"/>
  <c r="I39" i="6"/>
  <c r="G39" i="6"/>
  <c r="G35" i="6"/>
  <c r="I35" i="6" s="1"/>
  <c r="G34" i="6"/>
  <c r="I34" i="6" s="1"/>
  <c r="G33" i="6"/>
  <c r="I33" i="6" s="1"/>
  <c r="G32" i="6"/>
  <c r="I32" i="6" s="1"/>
  <c r="G31" i="6"/>
  <c r="I31" i="6" s="1"/>
  <c r="G30" i="6"/>
  <c r="I30" i="6" s="1"/>
  <c r="G29" i="6"/>
  <c r="I29" i="6" s="1"/>
  <c r="G28" i="6"/>
  <c r="I28" i="6" s="1"/>
  <c r="G27" i="6"/>
  <c r="I27" i="6" s="1"/>
  <c r="G26" i="6"/>
  <c r="I26" i="6" s="1"/>
  <c r="G25" i="6"/>
  <c r="I25" i="6" s="1"/>
  <c r="G24" i="6"/>
  <c r="I24" i="6" s="1"/>
  <c r="G23" i="6"/>
  <c r="I23" i="6" s="1"/>
  <c r="G22" i="6"/>
  <c r="I22" i="6" s="1"/>
  <c r="G21" i="6"/>
  <c r="I21" i="6" s="1"/>
  <c r="G20" i="6"/>
  <c r="I20" i="6" s="1"/>
  <c r="G19" i="6"/>
  <c r="I19" i="6" s="1"/>
  <c r="G18" i="6"/>
  <c r="I18" i="6" s="1"/>
  <c r="G17" i="6"/>
  <c r="I17" i="6" s="1"/>
  <c r="G16" i="6"/>
  <c r="I16" i="6" s="1"/>
  <c r="G15" i="6"/>
  <c r="I15" i="6" s="1"/>
  <c r="G14" i="6"/>
  <c r="I14" i="6" s="1"/>
  <c r="G13" i="6"/>
  <c r="I13" i="6" s="1"/>
  <c r="G12" i="6"/>
  <c r="I12" i="6" s="1"/>
  <c r="G11" i="6"/>
  <c r="I11" i="6" s="1"/>
  <c r="G10" i="6"/>
  <c r="I10" i="6" s="1"/>
  <c r="G9" i="6"/>
  <c r="I9" i="6" s="1"/>
  <c r="G8" i="6"/>
  <c r="I8" i="6" s="1"/>
  <c r="G7" i="6"/>
  <c r="I7" i="6" s="1"/>
  <c r="G6" i="6"/>
  <c r="I6" i="6" s="1"/>
  <c r="G5" i="6"/>
  <c r="I5" i="6" s="1"/>
  <c r="G4" i="6"/>
  <c r="I4" i="6" s="1"/>
  <c r="G38" i="4"/>
  <c r="I38" i="4" s="1"/>
  <c r="G37" i="4"/>
  <c r="I37" i="4" s="1"/>
  <c r="G36" i="4"/>
  <c r="I36" i="4" s="1"/>
  <c r="G35" i="4"/>
  <c r="I35" i="4" s="1"/>
  <c r="G34" i="4"/>
  <c r="I34" i="4" s="1"/>
  <c r="G33" i="4"/>
  <c r="I33" i="4" s="1"/>
  <c r="G32" i="4"/>
  <c r="I32" i="4" s="1"/>
  <c r="G31" i="4"/>
  <c r="I31" i="4" s="1"/>
  <c r="G27" i="4"/>
  <c r="I27" i="4" s="1"/>
  <c r="G26" i="4"/>
  <c r="I26" i="4" s="1"/>
  <c r="G25" i="4"/>
  <c r="I25" i="4" s="1"/>
  <c r="G24" i="4"/>
  <c r="I24" i="4" s="1"/>
  <c r="G20" i="4"/>
  <c r="I20" i="4" s="1"/>
  <c r="G19" i="4"/>
  <c r="I19" i="4" s="1"/>
  <c r="G18" i="4"/>
  <c r="I18" i="4" s="1"/>
  <c r="G17" i="4"/>
  <c r="I17" i="4" s="1"/>
  <c r="G16" i="4"/>
  <c r="I16" i="4" s="1"/>
  <c r="G15" i="4"/>
  <c r="I15" i="4" s="1"/>
  <c r="G14" i="4"/>
  <c r="I14" i="4" s="1"/>
  <c r="G13" i="4"/>
  <c r="I13" i="4" s="1"/>
  <c r="G12" i="4"/>
  <c r="I12" i="4" s="1"/>
  <c r="G11" i="4"/>
  <c r="I11" i="4" s="1"/>
  <c r="G10" i="4"/>
  <c r="I10" i="4" s="1"/>
  <c r="G9" i="4"/>
  <c r="I9" i="4" s="1"/>
  <c r="G8" i="4"/>
  <c r="I8" i="4" s="1"/>
  <c r="G7" i="4"/>
  <c r="I7" i="4" s="1"/>
  <c r="G6" i="4"/>
  <c r="I6" i="4" s="1"/>
  <c r="G5" i="4"/>
  <c r="I5" i="4" s="1"/>
  <c r="I21" i="2" l="1"/>
  <c r="I21" i="1"/>
  <c r="I41" i="1"/>
  <c r="I41" i="5"/>
  <c r="I41" i="2"/>
  <c r="C4" i="3" s="1"/>
  <c r="I52" i="6"/>
  <c r="I36" i="6"/>
  <c r="I61" i="6"/>
  <c r="I68" i="6" s="1" a="1"/>
  <c r="I68" i="6" s="1"/>
  <c r="C7" i="3" s="1"/>
  <c r="I39" i="4"/>
  <c r="I21" i="4"/>
  <c r="I28" i="4"/>
  <c r="I41" i="4" l="1"/>
  <c r="C3" i="3" s="1"/>
  <c r="C8" i="3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<sst xmlns="http://schemas.openxmlformats.org/spreadsheetml/2006/main" count="455" uniqueCount="143">
  <si>
    <t>VERKEERSBORDEN</t>
  </si>
  <si>
    <t>Rond</t>
  </si>
  <si>
    <t>Diameter 40 cm</t>
  </si>
  <si>
    <t>Diameter 60 cm</t>
  </si>
  <si>
    <t>Vierkant</t>
  </si>
  <si>
    <t>Zijde 40 cm</t>
  </si>
  <si>
    <t>Zijde 60 cm</t>
  </si>
  <si>
    <t>Zijde 70 cm</t>
  </si>
  <si>
    <t>Rechthoek</t>
  </si>
  <si>
    <t>B30 cm x H45 cm</t>
  </si>
  <si>
    <t>B40 cm x H60 cm</t>
  </si>
  <si>
    <t>B60 cm x H20 cm</t>
  </si>
  <si>
    <t>TOTAAL VERKEERSBORDEN</t>
  </si>
  <si>
    <t>(retroflectie klasse III, dubbel omgezette rand)</t>
  </si>
  <si>
    <t>B45 cm x H20 cm</t>
  </si>
  <si>
    <t>B60 cm x H27 cm</t>
  </si>
  <si>
    <t>B60 cm x H40 cm</t>
  </si>
  <si>
    <t>TOTAAL ONDERBORDEN</t>
  </si>
  <si>
    <t>STRAATNAAMBORDEN</t>
  </si>
  <si>
    <t>Aluminium Kokerprofiel - Retroflectie klasse III</t>
  </si>
  <si>
    <t>15 x 70 cm.</t>
  </si>
  <si>
    <t>TOTAAL STRAATNAAMBORDEN</t>
  </si>
  <si>
    <t>PALEN</t>
  </si>
  <si>
    <t>Getrokken flespaal</t>
  </si>
  <si>
    <t>1200/800mm</t>
  </si>
  <si>
    <t>76/48 mm</t>
  </si>
  <si>
    <t>1200/1300mm</t>
  </si>
  <si>
    <t>1800/1200mm</t>
  </si>
  <si>
    <t>1800/1500mm</t>
  </si>
  <si>
    <t>1800/1800mm</t>
  </si>
  <si>
    <t>2300/1600mm</t>
  </si>
  <si>
    <t>2300/2000mm</t>
  </si>
  <si>
    <t>2300/2400mm</t>
  </si>
  <si>
    <t>Stalen flespaal</t>
  </si>
  <si>
    <t>Stalen buispaal</t>
  </si>
  <si>
    <t>1000 mm</t>
  </si>
  <si>
    <t>48 mm</t>
  </si>
  <si>
    <t>1600 mm</t>
  </si>
  <si>
    <t>2000 mm</t>
  </si>
  <si>
    <t>2500 mm</t>
  </si>
  <si>
    <t>3000 mm</t>
  </si>
  <si>
    <t>3500 mm</t>
  </si>
  <si>
    <t>4000 mm</t>
  </si>
  <si>
    <t>4500 mm</t>
  </si>
  <si>
    <t>Paal verlengstuk</t>
  </si>
  <si>
    <t>400 mm</t>
  </si>
  <si>
    <t>600 mm</t>
  </si>
  <si>
    <t>800 mm</t>
  </si>
  <si>
    <t>TOTAAL PALEN</t>
  </si>
  <si>
    <t>BEUGELS EN BEVESTIGINGSMATERIALEN</t>
  </si>
  <si>
    <t>1 bord tegen paal</t>
  </si>
  <si>
    <t>Diameter 48 mm</t>
  </si>
  <si>
    <t>1 bord, klemband</t>
  </si>
  <si>
    <t>Diameter variabel</t>
  </si>
  <si>
    <t>2 borden tegen paal</t>
  </si>
  <si>
    <t>2 borden rug aan rug</t>
  </si>
  <si>
    <t>TOTAAL BEUGELS EN BEVESTIGINGSMATERIALEN</t>
  </si>
  <si>
    <t>SCHRIKHEKPLANKEN</t>
  </si>
  <si>
    <t>150 cm.</t>
  </si>
  <si>
    <t>200 cm.</t>
  </si>
  <si>
    <t>250 cm.</t>
  </si>
  <si>
    <t>TOTAAL SCHRIKHEKPLANKEN</t>
  </si>
  <si>
    <t>Aantal</t>
  </si>
  <si>
    <t>Korting</t>
  </si>
  <si>
    <t>Netto prijzen</t>
  </si>
  <si>
    <t>Totaalprijs</t>
  </si>
  <si>
    <t>Bruto catalogus prijs      (excl. BTW)</t>
  </si>
  <si>
    <t>Totaal</t>
  </si>
  <si>
    <t>Afmeting</t>
  </si>
  <si>
    <t>Omschrijving artikel</t>
  </si>
  <si>
    <t>Categorie</t>
  </si>
  <si>
    <t>Nr</t>
  </si>
  <si>
    <t>G13, G14</t>
  </si>
  <si>
    <t>B53 cm x H67 cm</t>
  </si>
  <si>
    <t>Zoneborden</t>
  </si>
  <si>
    <t>Plaatsnaamborden</t>
  </si>
  <si>
    <t>B124 cm x H34 cm</t>
  </si>
  <si>
    <t>B154 cm x H34 cm</t>
  </si>
  <si>
    <t>B40 cm x H70 cm</t>
  </si>
  <si>
    <t>E06 met witte onderrand</t>
  </si>
  <si>
    <t>B40 cm x H30 cm</t>
  </si>
  <si>
    <t>100 cm.</t>
  </si>
  <si>
    <t>BB21</t>
  </si>
  <si>
    <t>BB22</t>
  </si>
  <si>
    <t>Losse rozetten</t>
  </si>
  <si>
    <t>B80 cm x D16 cm</t>
  </si>
  <si>
    <t>(dubbel omgezette rand - retroflectie klasse III)</t>
  </si>
  <si>
    <t>Doorsnede 48mm en 76mm</t>
  </si>
  <si>
    <t>ONDERBORDEN / BEWEGWIJZERING / OVERIGE</t>
  </si>
  <si>
    <t>BB var.</t>
  </si>
  <si>
    <t>Grondanker los</t>
  </si>
  <si>
    <t>Torque klembanden</t>
  </si>
  <si>
    <t>32-67 mm</t>
  </si>
  <si>
    <t>54-105 mm</t>
  </si>
  <si>
    <t>102-156 mm</t>
  </si>
  <si>
    <t>HP 5</t>
  </si>
  <si>
    <t>HP 4</t>
  </si>
  <si>
    <t>HP 3</t>
  </si>
  <si>
    <t>HP 2</t>
  </si>
  <si>
    <t>156-232 mm</t>
  </si>
  <si>
    <t>HP 6</t>
  </si>
  <si>
    <t>229-384 mm</t>
  </si>
  <si>
    <t>Schanierbeugel met klemplaat 80mm aluminium</t>
  </si>
  <si>
    <t>Schanierbeugel met klemplaat 140mm aluminium</t>
  </si>
  <si>
    <t xml:space="preserve">Klembandbeugel met klemplaat 80mm aluminium </t>
  </si>
  <si>
    <t xml:space="preserve">Klembandbeugel met klemplaat 140mm aluminium </t>
  </si>
  <si>
    <t>76 mm</t>
  </si>
  <si>
    <t>Grondspie</t>
  </si>
  <si>
    <t>t.b.v. buis-flespaal</t>
  </si>
  <si>
    <t>DOR retroflectie kl.III</t>
  </si>
  <si>
    <t>aluminium</t>
  </si>
  <si>
    <t xml:space="preserve">Lichtmastschild </t>
  </si>
  <si>
    <t>Aluminium, zeskantig, schild fluor geel 3M FDG³</t>
  </si>
  <si>
    <t>H80 cm</t>
  </si>
  <si>
    <t>10 x 70 cm.</t>
  </si>
  <si>
    <t>20 x 70 cm.</t>
  </si>
  <si>
    <t>30 x 70 cm.</t>
  </si>
  <si>
    <t>enkelzijdig</t>
  </si>
  <si>
    <t>dubbelzijdig</t>
  </si>
  <si>
    <t>PLAATSING</t>
  </si>
  <si>
    <t>Omschrijving</t>
  </si>
  <si>
    <t>Prijs Excl. Btw</t>
  </si>
  <si>
    <t>Prijs voor het vervangen van circa 700 verkeersborden per jaar.</t>
  </si>
  <si>
    <t>Prijs vervanging verkeersborden</t>
  </si>
  <si>
    <t>Prijs vervanging straatnaamborden</t>
  </si>
  <si>
    <t>Prijs voor het vervangen van 250 straatnaamborden per jaar.</t>
  </si>
  <si>
    <t xml:space="preserve">Prijs advisering plaatsing straatnaamborden </t>
  </si>
  <si>
    <t>Advisering plaatsingswijze en uitvoering straatnaamborden op basis van NEN 1772 2014 en de aanvullende Purmerendse eisen. Prijs voor de advisering op basis van het vervangen van 250 straatnaamborden.</t>
  </si>
  <si>
    <t xml:space="preserve">1. Bestaande voorraad versoberen en hergebruiken </t>
  </si>
  <si>
    <t xml:space="preserve">2.	 Nieuwe borden van duurzame biogrondstoffen </t>
  </si>
  <si>
    <t xml:space="preserve">3.	Nieuwe aluminium / stalen borden met hoog recycle % </t>
  </si>
  <si>
    <t xml:space="preserve">4.	Nieuwe borden van aluminium. </t>
  </si>
  <si>
    <t>Inschrijfprijstotaal</t>
  </si>
  <si>
    <t xml:space="preserve">2.       Nieuwe borden van duurzame biogrondstoffen </t>
  </si>
  <si>
    <t xml:space="preserve">3.       Nieuwe aluminium / stalen borden met hoog recycle % </t>
  </si>
  <si>
    <t>4.       Nieuwe borden van aluminium. Zie bovenstaand</t>
  </si>
  <si>
    <t xml:space="preserve">Inschrijfprijs Totaal </t>
  </si>
  <si>
    <t>Fictieve Totaalprijs Plaatsing en toebehoren</t>
  </si>
  <si>
    <t>5.	Plaatsing en toebehoren</t>
  </si>
  <si>
    <t>Fictieve Totaalprijs Hergebruik</t>
  </si>
  <si>
    <t>5.       Plaatsing en toebehoren</t>
  </si>
  <si>
    <t xml:space="preserve"> </t>
  </si>
  <si>
    <r>
      <t>1.       Bestaande voorraad versoberen en hergebruiken (2</t>
    </r>
    <r>
      <rPr>
        <vertAlign val="superscript"/>
        <sz val="11"/>
        <color rgb="FF000000"/>
        <rFont val="Corbel"/>
        <family val="2"/>
      </rPr>
      <t>e</t>
    </r>
    <r>
      <rPr>
        <sz val="11"/>
        <color rgb="FF000000"/>
        <rFont val="Corbel"/>
        <family val="2"/>
      </rPr>
      <t>-hands)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</si>
</sst>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;[Red]&quot;€&quot;\ #,##0.00"/>
    <numFmt numFmtId="165" formatCode="&quot;€&quot;\ 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orbel"/>
      <family val="2"/>
    </font>
    <font>
      <sz val="11"/>
      <color theme="1"/>
      <name val="Corbel"/>
      <family val="2"/>
    </font>
    <font>
      <sz val="11"/>
      <color theme="1"/>
      <name val="Corbel"/>
      <family val="2"/>
    </font>
    <font>
      <sz val="11"/>
      <color theme="1"/>
      <name val="Corbel"/>
      <family val="2"/>
    </font>
    <font>
      <sz val="11"/>
      <color rgb="FFFF0000"/>
      <name val="Corbel"/>
      <family val="2"/>
    </font>
    <font>
      <b/>
      <sz val="11"/>
      <color theme="1"/>
      <name val="Corbel"/>
      <family val="2"/>
    </font>
    <font>
      <b/>
      <sz val="11"/>
      <name val="Corbel"/>
      <family val="2"/>
    </font>
    <font>
      <sz val="11"/>
      <name val="Corbel"/>
      <family val="2"/>
    </font>
    <font>
      <b/>
      <sz val="11"/>
      <color rgb="FFFF0000"/>
      <name val="Corbel"/>
      <family val="2"/>
    </font>
    <font>
      <sz val="11"/>
      <color rgb="FF000000"/>
      <name val="Corbel"/>
      <family val="2"/>
    </font>
    <font>
      <vertAlign val="superscript"/>
      <sz val="11"/>
      <color rgb="FF000000"/>
      <name val="Corbe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4" fillId="0" borderId="0" xfId="0" applyFont="1"/>
    <xf numFmtId="4" fontId="4" fillId="0" borderId="0" xfId="0" applyNumberFormat="1" applyFont="1"/>
    <xf numFmtId="0" fontId="4" fillId="3" borderId="2" xfId="0" applyFont="1" applyFill="1" applyBorder="1" applyAlignment="1"/>
    <xf numFmtId="0" fontId="4" fillId="3" borderId="6" xfId="0" applyFont="1" applyFill="1" applyBorder="1" applyAlignment="1">
      <alignment horizontal="left"/>
    </xf>
    <xf numFmtId="0" fontId="4" fillId="3" borderId="7" xfId="0" applyFont="1" applyFill="1" applyBorder="1" applyAlignment="1">
      <alignment horizontal="left"/>
    </xf>
    <xf numFmtId="4" fontId="4" fillId="0" borderId="2" xfId="0" applyNumberFormat="1" applyFont="1" applyBorder="1"/>
    <xf numFmtId="4" fontId="4" fillId="0" borderId="7" xfId="0" applyNumberFormat="1" applyFont="1" applyBorder="1"/>
    <xf numFmtId="0" fontId="4" fillId="0" borderId="2" xfId="0" applyNumberFormat="1" applyFont="1" applyBorder="1" applyAlignment="1">
      <alignment horizontal="center"/>
    </xf>
    <xf numFmtId="0" fontId="7" fillId="4" borderId="1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4" fontId="7" fillId="4" borderId="11" xfId="0" applyNumberFormat="1" applyFont="1" applyFill="1" applyBorder="1" applyAlignment="1">
      <alignment horizontal="center" wrapText="1"/>
    </xf>
    <xf numFmtId="4" fontId="7" fillId="4" borderId="11" xfId="0" applyNumberFormat="1" applyFont="1" applyFill="1" applyBorder="1" applyAlignment="1">
      <alignment horizontal="center" vertical="center" wrapText="1"/>
    </xf>
    <xf numFmtId="9" fontId="7" fillId="4" borderId="1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4" fontId="7" fillId="2" borderId="0" xfId="0" applyNumberFormat="1" applyFont="1" applyFill="1" applyBorder="1" applyAlignment="1">
      <alignment horizontal="center" vertical="center" wrapText="1"/>
    </xf>
    <xf numFmtId="9" fontId="4" fillId="0" borderId="0" xfId="0" applyNumberFormat="1" applyFont="1" applyAlignment="1">
      <alignment horizontal="center"/>
    </xf>
    <xf numFmtId="0" fontId="8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center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vertical="top" wrapText="1"/>
    </xf>
    <xf numFmtId="0" fontId="8" fillId="0" borderId="2" xfId="0" applyFont="1" applyFill="1" applyBorder="1" applyAlignment="1">
      <alignment horizontal="center"/>
    </xf>
    <xf numFmtId="164" fontId="8" fillId="5" borderId="2" xfId="0" applyNumberFormat="1" applyFont="1" applyFill="1" applyBorder="1" applyAlignment="1" applyProtection="1">
      <alignment horizontal="center"/>
      <protection locked="0"/>
    </xf>
    <xf numFmtId="164" fontId="4" fillId="0" borderId="2" xfId="0" applyNumberFormat="1" applyFont="1" applyBorder="1"/>
    <xf numFmtId="9" fontId="8" fillId="5" borderId="2" xfId="0" applyNumberFormat="1" applyFont="1" applyFill="1" applyBorder="1" applyAlignment="1" applyProtection="1">
      <alignment horizontal="center"/>
      <protection locked="0"/>
    </xf>
    <xf numFmtId="0" fontId="8" fillId="0" borderId="2" xfId="0" applyFont="1" applyBorder="1" applyAlignment="1"/>
    <xf numFmtId="9" fontId="4" fillId="5" borderId="2" xfId="0" applyNumberFormat="1" applyFont="1" applyFill="1" applyBorder="1" applyAlignment="1" applyProtection="1">
      <alignment horizontal="center"/>
      <protection locked="0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vertical="top"/>
    </xf>
    <xf numFmtId="0" fontId="8" fillId="3" borderId="1" xfId="0" applyFont="1" applyFill="1" applyBorder="1" applyAlignment="1">
      <alignment horizontal="center"/>
    </xf>
    <xf numFmtId="164" fontId="6" fillId="7" borderId="2" xfId="0" applyNumberFormat="1" applyFont="1" applyFill="1" applyBorder="1"/>
    <xf numFmtId="0" fontId="7" fillId="0" borderId="8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4" fontId="7" fillId="0" borderId="0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2" xfId="0" applyFont="1" applyBorder="1" applyAlignment="1">
      <alignment vertical="top" wrapText="1"/>
    </xf>
    <xf numFmtId="0" fontId="8" fillId="0" borderId="2" xfId="0" applyFont="1" applyBorder="1" applyAlignment="1">
      <alignment horizontal="left" vertical="top" wrapText="1"/>
    </xf>
    <xf numFmtId="0" fontId="7" fillId="3" borderId="5" xfId="0" applyFont="1" applyFill="1" applyBorder="1" applyAlignment="1">
      <alignment horizontal="left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vertical="top" wrapText="1"/>
    </xf>
    <xf numFmtId="0" fontId="8" fillId="0" borderId="5" xfId="0" applyFont="1" applyBorder="1" applyAlignment="1"/>
    <xf numFmtId="0" fontId="7" fillId="0" borderId="5" xfId="0" applyFont="1" applyBorder="1" applyAlignment="1"/>
    <xf numFmtId="0" fontId="8" fillId="0" borderId="1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left"/>
    </xf>
    <xf numFmtId="0" fontId="8" fillId="3" borderId="1" xfId="0" applyFont="1" applyFill="1" applyBorder="1"/>
    <xf numFmtId="0" fontId="8" fillId="0" borderId="2" xfId="0" applyFont="1" applyFill="1" applyBorder="1"/>
    <xf numFmtId="0" fontId="9" fillId="5" borderId="2" xfId="0" applyFont="1" applyFill="1" applyBorder="1" applyAlignment="1" applyProtection="1">
      <alignment horizontal="left"/>
      <protection locked="0"/>
    </xf>
    <xf numFmtId="0" fontId="5" fillId="5" borderId="2" xfId="0" applyFont="1" applyFill="1" applyBorder="1" applyAlignment="1" applyProtection="1">
      <alignment horizontal="center"/>
      <protection locked="0"/>
    </xf>
    <xf numFmtId="4" fontId="8" fillId="5" borderId="2" xfId="0" applyNumberFormat="1" applyFont="1" applyFill="1" applyBorder="1" applyAlignment="1" applyProtection="1">
      <alignment horizontal="center"/>
      <protection locked="0"/>
    </xf>
    <xf numFmtId="0" fontId="8" fillId="0" borderId="9" xfId="0" applyFont="1" applyBorder="1"/>
    <xf numFmtId="0" fontId="8" fillId="0" borderId="0" xfId="0" applyFont="1" applyBorder="1"/>
    <xf numFmtId="0" fontId="8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center"/>
    </xf>
    <xf numFmtId="0" fontId="8" fillId="0" borderId="2" xfId="0" applyFont="1" applyBorder="1"/>
    <xf numFmtId="165" fontId="6" fillId="8" borderId="2" xfId="0" applyNumberFormat="1" applyFont="1" applyFill="1" applyBorder="1" applyAlignment="1"/>
    <xf numFmtId="0" fontId="8" fillId="0" borderId="0" xfId="0" applyFont="1" applyAlignment="1">
      <alignment horizontal="center"/>
    </xf>
    <xf numFmtId="0" fontId="8" fillId="0" borderId="0" xfId="0" applyFont="1"/>
    <xf numFmtId="4" fontId="8" fillId="0" borderId="0" xfId="0" applyNumberFormat="1" applyFont="1" applyAlignment="1">
      <alignment horizontal="center"/>
    </xf>
    <xf numFmtId="0" fontId="3" fillId="0" borderId="0" xfId="0" applyFont="1"/>
    <xf numFmtId="4" fontId="3" fillId="0" borderId="0" xfId="0" applyNumberFormat="1" applyFont="1"/>
    <xf numFmtId="9" fontId="3" fillId="0" borderId="0" xfId="0" applyNumberFormat="1" applyFont="1" applyAlignment="1">
      <alignment horizontal="center"/>
    </xf>
    <xf numFmtId="9" fontId="2" fillId="5" borderId="2" xfId="0" applyNumberFormat="1" applyFont="1" applyFill="1" applyBorder="1" applyAlignment="1" applyProtection="1">
      <alignment horizontal="center"/>
      <protection locked="0"/>
    </xf>
    <xf numFmtId="0" fontId="7" fillId="3" borderId="2" xfId="0" applyFont="1" applyFill="1" applyBorder="1" applyAlignment="1">
      <alignment horizontal="left"/>
    </xf>
    <xf numFmtId="0" fontId="7" fillId="3" borderId="5" xfId="0" applyFont="1" applyFill="1" applyBorder="1" applyAlignment="1">
      <alignment horizontal="left"/>
    </xf>
    <xf numFmtId="0" fontId="7" fillId="3" borderId="2" xfId="0" applyFont="1" applyFill="1" applyBorder="1" applyAlignment="1">
      <alignment horizontal="left"/>
    </xf>
    <xf numFmtId="0" fontId="7" fillId="6" borderId="12" xfId="0" applyFont="1" applyFill="1" applyBorder="1" applyAlignment="1">
      <alignment horizontal="center"/>
    </xf>
    <xf numFmtId="0" fontId="6" fillId="6" borderId="13" xfId="0" applyFont="1" applyFill="1" applyBorder="1" applyAlignment="1"/>
    <xf numFmtId="0" fontId="6" fillId="6" borderId="14" xfId="0" applyFont="1" applyFill="1" applyBorder="1" applyAlignment="1"/>
    <xf numFmtId="0" fontId="7" fillId="3" borderId="5" xfId="0" applyFont="1" applyFill="1" applyBorder="1" applyAlignment="1">
      <alignment horizontal="center"/>
    </xf>
    <xf numFmtId="0" fontId="4" fillId="0" borderId="6" xfId="0" applyFont="1" applyBorder="1" applyAlignment="1"/>
    <xf numFmtId="0" fontId="4" fillId="0" borderId="7" xfId="0" applyFont="1" applyBorder="1" applyAlignment="1"/>
    <xf numFmtId="0" fontId="3" fillId="0" borderId="2" xfId="0" applyFont="1" applyBorder="1" applyAlignment="1"/>
    <xf numFmtId="0" fontId="4" fillId="3" borderId="6" xfId="0" applyFont="1" applyFill="1" applyBorder="1" applyAlignment="1"/>
    <xf numFmtId="0" fontId="4" fillId="3" borderId="7" xfId="0" applyFont="1" applyFill="1" applyBorder="1" applyAlignment="1"/>
    <xf numFmtId="0" fontId="8" fillId="0" borderId="5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4" fillId="0" borderId="7" xfId="0" applyFont="1" applyBorder="1" applyAlignment="1">
      <alignment wrapText="1"/>
    </xf>
    <xf numFmtId="4" fontId="8" fillId="5" borderId="5" xfId="0" applyNumberFormat="1" applyFont="1" applyFill="1" applyBorder="1" applyAlignment="1" applyProtection="1">
      <alignment horizontal="center" vertical="center"/>
      <protection locked="0"/>
    </xf>
    <xf numFmtId="4" fontId="4" fillId="0" borderId="6" xfId="0" applyNumberFormat="1" applyFont="1" applyBorder="1" applyAlignment="1" applyProtection="1">
      <alignment vertical="center"/>
      <protection locked="0"/>
    </xf>
    <xf numFmtId="4" fontId="4" fillId="0" borderId="7" xfId="0" applyNumberFormat="1" applyFont="1" applyBorder="1" applyAlignment="1" applyProtection="1">
      <alignment vertical="center"/>
      <protection locked="0"/>
    </xf>
    <xf numFmtId="0" fontId="7" fillId="3" borderId="5" xfId="0" applyFont="1" applyFill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8" fillId="0" borderId="5" xfId="0" applyFont="1" applyBorder="1" applyAlignment="1"/>
    <xf numFmtId="164" fontId="8" fillId="0" borderId="2" xfId="0" applyNumberFormat="1" applyFont="1" applyBorder="1"/>
    <xf numFmtId="0" fontId="7" fillId="6" borderId="13" xfId="0" applyFont="1" applyFill="1" applyBorder="1" applyAlignment="1"/>
    <xf numFmtId="0" fontId="7" fillId="6" borderId="14" xfId="0" applyFont="1" applyFill="1" applyBorder="1" applyAlignment="1"/>
    <xf numFmtId="4" fontId="8" fillId="0" borderId="0" xfId="0" applyNumberFormat="1" applyFont="1"/>
    <xf numFmtId="9" fontId="8" fillId="0" borderId="0" xfId="0" applyNumberFormat="1" applyFont="1" applyAlignment="1">
      <alignment horizontal="center"/>
    </xf>
    <xf numFmtId="0" fontId="8" fillId="3" borderId="2" xfId="0" applyFont="1" applyFill="1" applyBorder="1" applyAlignment="1"/>
    <xf numFmtId="0" fontId="8" fillId="3" borderId="2" xfId="0" applyFont="1" applyFill="1" applyBorder="1" applyAlignment="1">
      <alignment horizontal="center"/>
    </xf>
    <xf numFmtId="0" fontId="8" fillId="0" borderId="6" xfId="0" applyFont="1" applyBorder="1" applyAlignment="1"/>
    <xf numFmtId="0" fontId="8" fillId="0" borderId="7" xfId="0" applyFont="1" applyBorder="1" applyAlignment="1"/>
    <xf numFmtId="164" fontId="7" fillId="7" borderId="2" xfId="0" applyNumberFormat="1" applyFont="1" applyFill="1" applyBorder="1"/>
    <xf numFmtId="0" fontId="8" fillId="0" borderId="1" xfId="0" applyFont="1" applyBorder="1"/>
    <xf numFmtId="0" fontId="8" fillId="3" borderId="6" xfId="0" applyFont="1" applyFill="1" applyBorder="1" applyAlignment="1">
      <alignment horizontal="left"/>
    </xf>
    <xf numFmtId="0" fontId="8" fillId="3" borderId="7" xfId="0" applyFont="1" applyFill="1" applyBorder="1" applyAlignment="1">
      <alignment horizontal="left"/>
    </xf>
    <xf numFmtId="0" fontId="8" fillId="0" borderId="2" xfId="0" applyFont="1" applyBorder="1" applyAlignment="1"/>
    <xf numFmtId="165" fontId="7" fillId="8" borderId="2" xfId="0" applyNumberFormat="1" applyFont="1" applyFill="1" applyBorder="1" applyAlignment="1"/>
    <xf numFmtId="0" fontId="8" fillId="0" borderId="0" xfId="0" applyFont="1" applyAlignment="1">
      <alignment vertical="center"/>
    </xf>
    <xf numFmtId="0" fontId="7" fillId="6" borderId="12" xfId="0" applyFont="1" applyFill="1" applyBorder="1" applyAlignment="1">
      <alignment horizontal="center" vertical="center"/>
    </xf>
    <xf numFmtId="0" fontId="6" fillId="6" borderId="13" xfId="0" applyFont="1" applyFill="1" applyBorder="1" applyAlignment="1">
      <alignment horizontal="center" vertical="center"/>
    </xf>
    <xf numFmtId="0" fontId="6" fillId="6" borderId="14" xfId="0" applyFont="1" applyFill="1" applyBorder="1" applyAlignment="1">
      <alignment horizontal="center" vertical="center"/>
    </xf>
    <xf numFmtId="0" fontId="1" fillId="0" borderId="0" xfId="0" applyFont="1"/>
    <xf numFmtId="0" fontId="10" fillId="0" borderId="15" xfId="0" applyFont="1" applyBorder="1" applyAlignment="1">
      <alignment horizontal="left" vertical="top"/>
    </xf>
    <xf numFmtId="165" fontId="6" fillId="8" borderId="18" xfId="0" applyNumberFormat="1" applyFont="1" applyFill="1" applyBorder="1" applyAlignment="1"/>
    <xf numFmtId="0" fontId="10" fillId="0" borderId="1" xfId="0" applyFont="1" applyBorder="1" applyAlignment="1">
      <alignment horizontal="left" vertical="top"/>
    </xf>
    <xf numFmtId="165" fontId="6" fillId="8" borderId="19" xfId="0" applyNumberFormat="1" applyFont="1" applyFill="1" applyBorder="1" applyAlignment="1"/>
    <xf numFmtId="0" fontId="10" fillId="0" borderId="20" xfId="0" applyFont="1" applyBorder="1" applyAlignment="1">
      <alignment horizontal="left" vertical="top"/>
    </xf>
    <xf numFmtId="165" fontId="6" fillId="8" borderId="21" xfId="0" applyNumberFormat="1" applyFont="1" applyFill="1" applyBorder="1" applyAlignment="1"/>
    <xf numFmtId="0" fontId="6" fillId="0" borderId="16" xfId="0" applyFont="1" applyBorder="1"/>
    <xf numFmtId="165" fontId="6" fillId="9" borderId="17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4C9DB-CEBA-4783-B48B-FD8456D2536D}">
  <sheetPr codeName="Blad1"/>
  <dimension ref="A1:I44"/>
  <sheetViews>
    <sheetView tabSelected="1" workbookViewId="0">
      <pane ySplit="2" topLeftCell="A3" activePane="bottomLeft" state="frozen"/>
      <selection pane="bottomLeft" activeCell="P12" sqref="P12"/>
    </sheetView>
  </sheetViews>
  <sheetFormatPr defaultRowHeight="15" x14ac:dyDescent="0.25"/>
  <cols>
    <col min="1" max="1" width="4.42578125" style="59" bestFit="1" customWidth="1"/>
    <col min="2" max="2" width="44" style="59" customWidth="1"/>
    <col min="3" max="3" width="42.7109375" style="60" customWidth="1"/>
    <col min="4" max="4" width="24.28515625" style="60" bestFit="1" customWidth="1"/>
    <col min="5" max="5" width="11.85546875" style="59" customWidth="1"/>
    <col min="6" max="6" width="21.85546875" style="61" customWidth="1"/>
    <col min="7" max="7" width="9.28515625" style="91" bestFit="1" customWidth="1"/>
    <col min="8" max="8" width="14.7109375" style="92" customWidth="1"/>
    <col min="9" max="9" width="14" style="91" customWidth="1"/>
    <col min="10" max="16384" width="9.140625" style="60"/>
  </cols>
  <sheetData>
    <row r="1" spans="1:9" ht="35.25" customHeight="1" thickBot="1" x14ac:dyDescent="0.3">
      <c r="A1" s="69" t="s">
        <v>128</v>
      </c>
      <c r="B1" s="89"/>
      <c r="C1" s="89"/>
      <c r="D1" s="89"/>
      <c r="E1" s="89"/>
      <c r="F1" s="89"/>
      <c r="G1" s="89"/>
      <c r="H1" s="89"/>
      <c r="I1" s="90"/>
    </row>
    <row r="2" spans="1:9" ht="30" x14ac:dyDescent="0.25">
      <c r="A2" s="9" t="s">
        <v>71</v>
      </c>
      <c r="B2" s="10" t="s">
        <v>70</v>
      </c>
      <c r="C2" s="10" t="s">
        <v>69</v>
      </c>
      <c r="D2" s="10" t="s">
        <v>68</v>
      </c>
      <c r="E2" s="10" t="s">
        <v>62</v>
      </c>
      <c r="F2" s="11" t="s">
        <v>66</v>
      </c>
      <c r="G2" s="12" t="s">
        <v>64</v>
      </c>
      <c r="H2" s="13" t="s">
        <v>63</v>
      </c>
      <c r="I2" s="12" t="s">
        <v>65</v>
      </c>
    </row>
    <row r="3" spans="1:9" x14ac:dyDescent="0.25">
      <c r="A3" s="14"/>
      <c r="B3" s="15"/>
      <c r="C3" s="16"/>
      <c r="D3" s="16"/>
      <c r="E3" s="16"/>
      <c r="F3" s="17"/>
    </row>
    <row r="4" spans="1:9" x14ac:dyDescent="0.25">
      <c r="A4" s="19"/>
      <c r="B4" s="66" t="s">
        <v>0</v>
      </c>
      <c r="C4" s="66" t="s">
        <v>86</v>
      </c>
      <c r="D4" s="66"/>
      <c r="E4" s="66"/>
      <c r="F4" s="66"/>
      <c r="G4" s="93"/>
      <c r="H4" s="94"/>
      <c r="I4" s="93"/>
    </row>
    <row r="5" spans="1:9" ht="15" customHeight="1" x14ac:dyDescent="0.25">
      <c r="A5" s="22">
        <v>1</v>
      </c>
      <c r="B5" s="23"/>
      <c r="C5" s="23" t="s">
        <v>1</v>
      </c>
      <c r="D5" s="23" t="s">
        <v>2</v>
      </c>
      <c r="E5" s="24">
        <v>45</v>
      </c>
      <c r="F5" s="25"/>
      <c r="G5" s="88">
        <f t="shared" ref="G5:G20" si="0">F5-(H5*F5)</f>
        <v>0</v>
      </c>
      <c r="H5" s="27"/>
      <c r="I5" s="88">
        <f t="shared" ref="I5:I20" si="1">G5*E5</f>
        <v>0</v>
      </c>
    </row>
    <row r="6" spans="1:9" x14ac:dyDescent="0.25">
      <c r="A6" s="22">
        <v>2</v>
      </c>
      <c r="B6" s="28"/>
      <c r="C6" s="23"/>
      <c r="D6" s="23" t="s">
        <v>3</v>
      </c>
      <c r="E6" s="24">
        <v>125</v>
      </c>
      <c r="F6" s="25"/>
      <c r="G6" s="88">
        <f t="shared" si="0"/>
        <v>0</v>
      </c>
      <c r="H6" s="27"/>
      <c r="I6" s="88">
        <f t="shared" si="1"/>
        <v>0</v>
      </c>
    </row>
    <row r="7" spans="1:9" x14ac:dyDescent="0.25">
      <c r="A7" s="22">
        <v>3</v>
      </c>
      <c r="B7" s="28"/>
      <c r="C7" s="23" t="s">
        <v>4</v>
      </c>
      <c r="D7" s="23" t="s">
        <v>5</v>
      </c>
      <c r="E7" s="30">
        <v>20</v>
      </c>
      <c r="F7" s="25"/>
      <c r="G7" s="88">
        <f t="shared" si="0"/>
        <v>0</v>
      </c>
      <c r="H7" s="27"/>
      <c r="I7" s="88">
        <f t="shared" si="1"/>
        <v>0</v>
      </c>
    </row>
    <row r="8" spans="1:9" x14ac:dyDescent="0.25">
      <c r="A8" s="22">
        <v>4</v>
      </c>
      <c r="B8" s="28"/>
      <c r="C8" s="23"/>
      <c r="D8" s="23" t="s">
        <v>6</v>
      </c>
      <c r="E8" s="30">
        <v>50</v>
      </c>
      <c r="F8" s="25"/>
      <c r="G8" s="88">
        <f t="shared" si="0"/>
        <v>0</v>
      </c>
      <c r="H8" s="27"/>
      <c r="I8" s="88">
        <f t="shared" si="1"/>
        <v>0</v>
      </c>
    </row>
    <row r="9" spans="1:9" x14ac:dyDescent="0.25">
      <c r="A9" s="22">
        <v>5</v>
      </c>
      <c r="B9" s="28"/>
      <c r="C9" s="23"/>
      <c r="D9" s="23" t="s">
        <v>7</v>
      </c>
      <c r="E9" s="24">
        <v>75</v>
      </c>
      <c r="F9" s="25"/>
      <c r="G9" s="88">
        <f t="shared" si="0"/>
        <v>0</v>
      </c>
      <c r="H9" s="27"/>
      <c r="I9" s="88">
        <f t="shared" si="1"/>
        <v>0</v>
      </c>
    </row>
    <row r="10" spans="1:9" x14ac:dyDescent="0.25">
      <c r="A10" s="22">
        <v>6</v>
      </c>
      <c r="B10" s="28"/>
      <c r="C10" s="23" t="s">
        <v>8</v>
      </c>
      <c r="D10" s="23" t="s">
        <v>9</v>
      </c>
      <c r="E10" s="24">
        <v>30</v>
      </c>
      <c r="F10" s="25"/>
      <c r="G10" s="88">
        <f t="shared" si="0"/>
        <v>0</v>
      </c>
      <c r="H10" s="27"/>
      <c r="I10" s="88">
        <f t="shared" si="1"/>
        <v>0</v>
      </c>
    </row>
    <row r="11" spans="1:9" x14ac:dyDescent="0.25">
      <c r="A11" s="22">
        <v>7</v>
      </c>
      <c r="B11" s="28"/>
      <c r="C11" s="23"/>
      <c r="D11" s="23" t="s">
        <v>10</v>
      </c>
      <c r="E11" s="24">
        <v>115</v>
      </c>
      <c r="F11" s="25"/>
      <c r="G11" s="88">
        <f t="shared" si="0"/>
        <v>0</v>
      </c>
      <c r="H11" s="27"/>
      <c r="I11" s="88">
        <f t="shared" si="1"/>
        <v>0</v>
      </c>
    </row>
    <row r="12" spans="1:9" x14ac:dyDescent="0.25">
      <c r="A12" s="22">
        <v>8</v>
      </c>
      <c r="B12" s="28"/>
      <c r="C12" s="23" t="s">
        <v>79</v>
      </c>
      <c r="D12" s="23" t="s">
        <v>78</v>
      </c>
      <c r="E12" s="24">
        <v>15</v>
      </c>
      <c r="F12" s="25"/>
      <c r="G12" s="88">
        <f t="shared" si="0"/>
        <v>0</v>
      </c>
      <c r="H12" s="27"/>
      <c r="I12" s="88">
        <f t="shared" si="1"/>
        <v>0</v>
      </c>
    </row>
    <row r="13" spans="1:9" x14ac:dyDescent="0.25">
      <c r="A13" s="22">
        <v>9</v>
      </c>
      <c r="B13" s="28"/>
      <c r="C13" s="23" t="s">
        <v>72</v>
      </c>
      <c r="D13" s="23" t="s">
        <v>11</v>
      </c>
      <c r="E13" s="24">
        <v>130</v>
      </c>
      <c r="F13" s="25"/>
      <c r="G13" s="88">
        <f t="shared" si="0"/>
        <v>0</v>
      </c>
      <c r="H13" s="27"/>
      <c r="I13" s="88">
        <f t="shared" si="1"/>
        <v>0</v>
      </c>
    </row>
    <row r="14" spans="1:9" x14ac:dyDescent="0.25">
      <c r="A14" s="22">
        <v>10</v>
      </c>
      <c r="B14" s="28" t="s">
        <v>74</v>
      </c>
      <c r="C14" s="23"/>
      <c r="D14" s="23" t="s">
        <v>73</v>
      </c>
      <c r="E14" s="24">
        <v>75</v>
      </c>
      <c r="F14" s="25"/>
      <c r="G14" s="88">
        <f t="shared" si="0"/>
        <v>0</v>
      </c>
      <c r="H14" s="27"/>
      <c r="I14" s="88">
        <f t="shared" si="1"/>
        <v>0</v>
      </c>
    </row>
    <row r="15" spans="1:9" x14ac:dyDescent="0.25">
      <c r="A15" s="22">
        <v>11</v>
      </c>
      <c r="B15" s="28" t="s">
        <v>75</v>
      </c>
      <c r="C15" s="23"/>
      <c r="D15" s="23" t="s">
        <v>76</v>
      </c>
      <c r="E15" s="24">
        <v>5</v>
      </c>
      <c r="F15" s="25"/>
      <c r="G15" s="88">
        <f t="shared" si="0"/>
        <v>0</v>
      </c>
      <c r="H15" s="27"/>
      <c r="I15" s="88">
        <f t="shared" si="1"/>
        <v>0</v>
      </c>
    </row>
    <row r="16" spans="1:9" x14ac:dyDescent="0.25">
      <c r="A16" s="22">
        <v>12</v>
      </c>
      <c r="B16" s="28" t="s">
        <v>75</v>
      </c>
      <c r="C16" s="23"/>
      <c r="D16" s="23" t="s">
        <v>77</v>
      </c>
      <c r="E16" s="24">
        <v>5</v>
      </c>
      <c r="F16" s="25"/>
      <c r="G16" s="88">
        <f t="shared" si="0"/>
        <v>0</v>
      </c>
      <c r="H16" s="27"/>
      <c r="I16" s="88">
        <f t="shared" si="1"/>
        <v>0</v>
      </c>
    </row>
    <row r="17" spans="1:9" x14ac:dyDescent="0.25">
      <c r="A17" s="22">
        <v>13</v>
      </c>
      <c r="B17" s="28" t="s">
        <v>82</v>
      </c>
      <c r="C17" s="23" t="s">
        <v>110</v>
      </c>
      <c r="D17" s="23" t="s">
        <v>85</v>
      </c>
      <c r="E17" s="24">
        <v>5</v>
      </c>
      <c r="F17" s="25"/>
      <c r="G17" s="88">
        <f t="shared" si="0"/>
        <v>0</v>
      </c>
      <c r="H17" s="27"/>
      <c r="I17" s="88">
        <f t="shared" si="1"/>
        <v>0</v>
      </c>
    </row>
    <row r="18" spans="1:9" x14ac:dyDescent="0.25">
      <c r="A18" s="22">
        <v>14</v>
      </c>
      <c r="B18" s="28" t="s">
        <v>83</v>
      </c>
      <c r="C18" s="23" t="s">
        <v>110</v>
      </c>
      <c r="D18" s="23" t="s">
        <v>85</v>
      </c>
      <c r="E18" s="24">
        <v>40</v>
      </c>
      <c r="F18" s="25"/>
      <c r="G18" s="88">
        <f t="shared" si="0"/>
        <v>0</v>
      </c>
      <c r="H18" s="27"/>
      <c r="I18" s="88">
        <f t="shared" si="1"/>
        <v>0</v>
      </c>
    </row>
    <row r="19" spans="1:9" x14ac:dyDescent="0.25">
      <c r="A19" s="22">
        <v>15</v>
      </c>
      <c r="B19" s="28" t="s">
        <v>84</v>
      </c>
      <c r="C19" s="23"/>
      <c r="D19" s="31" t="s">
        <v>87</v>
      </c>
      <c r="E19" s="24">
        <v>100</v>
      </c>
      <c r="F19" s="25"/>
      <c r="G19" s="88">
        <f t="shared" si="0"/>
        <v>0</v>
      </c>
      <c r="H19" s="27"/>
      <c r="I19" s="88">
        <f t="shared" si="1"/>
        <v>0</v>
      </c>
    </row>
    <row r="20" spans="1:9" x14ac:dyDescent="0.25">
      <c r="A20" s="22">
        <v>16</v>
      </c>
      <c r="B20" s="28" t="s">
        <v>111</v>
      </c>
      <c r="C20" s="28" t="s">
        <v>112</v>
      </c>
      <c r="D20" s="28" t="s">
        <v>113</v>
      </c>
      <c r="E20" s="30">
        <v>1</v>
      </c>
      <c r="F20" s="25"/>
      <c r="G20" s="88">
        <f t="shared" si="0"/>
        <v>0</v>
      </c>
      <c r="H20" s="27"/>
      <c r="I20" s="88">
        <f t="shared" si="1"/>
        <v>0</v>
      </c>
    </row>
    <row r="21" spans="1:9" x14ac:dyDescent="0.25">
      <c r="A21" s="32"/>
      <c r="B21" s="66" t="s">
        <v>12</v>
      </c>
      <c r="C21" s="66"/>
      <c r="D21" s="66"/>
      <c r="E21" s="72" t="s">
        <v>67</v>
      </c>
      <c r="F21" s="95"/>
      <c r="G21" s="95"/>
      <c r="H21" s="96"/>
      <c r="I21" s="97">
        <f>SUM(I5:I19)</f>
        <v>0</v>
      </c>
    </row>
    <row r="22" spans="1:9" x14ac:dyDescent="0.25">
      <c r="A22" s="98"/>
      <c r="B22" s="34"/>
      <c r="C22" s="35"/>
      <c r="D22" s="35"/>
      <c r="E22" s="35"/>
      <c r="F22" s="36"/>
    </row>
    <row r="23" spans="1:9" x14ac:dyDescent="0.25">
      <c r="A23" s="32"/>
      <c r="B23" s="66" t="s">
        <v>88</v>
      </c>
      <c r="C23" s="66" t="s">
        <v>13</v>
      </c>
      <c r="D23" s="66"/>
      <c r="E23" s="66"/>
      <c r="F23" s="66"/>
      <c r="G23" s="93"/>
      <c r="H23" s="94"/>
      <c r="I23" s="93"/>
    </row>
    <row r="24" spans="1:9" ht="15" customHeight="1" x14ac:dyDescent="0.25">
      <c r="A24" s="37">
        <v>17</v>
      </c>
      <c r="B24" s="38"/>
      <c r="C24" s="39"/>
      <c r="D24" s="23" t="s">
        <v>14</v>
      </c>
      <c r="E24" s="24">
        <v>30</v>
      </c>
      <c r="F24" s="25"/>
      <c r="G24" s="88">
        <f t="shared" ref="G24:G27" si="2">F24-(H24*F24)</f>
        <v>0</v>
      </c>
      <c r="H24" s="27"/>
      <c r="I24" s="88">
        <f t="shared" ref="I24:I27" si="3">G24*E24</f>
        <v>0</v>
      </c>
    </row>
    <row r="25" spans="1:9" x14ac:dyDescent="0.25">
      <c r="A25" s="37">
        <v>18</v>
      </c>
      <c r="B25" s="31"/>
      <c r="C25" s="39"/>
      <c r="D25" s="23" t="s">
        <v>15</v>
      </c>
      <c r="E25" s="24">
        <v>25</v>
      </c>
      <c r="F25" s="25"/>
      <c r="G25" s="88">
        <f t="shared" si="2"/>
        <v>0</v>
      </c>
      <c r="H25" s="27"/>
      <c r="I25" s="88">
        <f t="shared" si="3"/>
        <v>0</v>
      </c>
    </row>
    <row r="26" spans="1:9" x14ac:dyDescent="0.25">
      <c r="A26" s="37">
        <v>19</v>
      </c>
      <c r="B26" s="31"/>
      <c r="C26" s="39"/>
      <c r="D26" s="23" t="s">
        <v>16</v>
      </c>
      <c r="E26" s="24">
        <v>110</v>
      </c>
      <c r="F26" s="25"/>
      <c r="G26" s="88">
        <f t="shared" si="2"/>
        <v>0</v>
      </c>
      <c r="H26" s="27"/>
      <c r="I26" s="88">
        <f t="shared" si="3"/>
        <v>0</v>
      </c>
    </row>
    <row r="27" spans="1:9" x14ac:dyDescent="0.25">
      <c r="A27" s="37">
        <v>20</v>
      </c>
      <c r="B27" s="31"/>
      <c r="C27" s="39"/>
      <c r="D27" s="23" t="s">
        <v>80</v>
      </c>
      <c r="E27" s="24">
        <v>35</v>
      </c>
      <c r="F27" s="25"/>
      <c r="G27" s="88">
        <f t="shared" si="2"/>
        <v>0</v>
      </c>
      <c r="H27" s="27"/>
      <c r="I27" s="88">
        <f t="shared" si="3"/>
        <v>0</v>
      </c>
    </row>
    <row r="28" spans="1:9" x14ac:dyDescent="0.25">
      <c r="A28" s="32"/>
      <c r="B28" s="67" t="s">
        <v>17</v>
      </c>
      <c r="C28" s="99"/>
      <c r="D28" s="100"/>
      <c r="E28" s="72" t="s">
        <v>67</v>
      </c>
      <c r="F28" s="95"/>
      <c r="G28" s="95"/>
      <c r="H28" s="96"/>
      <c r="I28" s="97">
        <f>SUM(I24:I27)</f>
        <v>0</v>
      </c>
    </row>
    <row r="29" spans="1:9" x14ac:dyDescent="0.25">
      <c r="A29" s="37"/>
      <c r="B29" s="34"/>
      <c r="C29" s="35"/>
      <c r="D29" s="35"/>
      <c r="E29" s="35"/>
      <c r="F29" s="36"/>
    </row>
    <row r="30" spans="1:9" x14ac:dyDescent="0.25">
      <c r="A30" s="32"/>
      <c r="B30" s="66" t="s">
        <v>18</v>
      </c>
      <c r="C30" s="66"/>
      <c r="D30" s="66"/>
      <c r="E30" s="66"/>
      <c r="F30" s="66"/>
      <c r="G30" s="93"/>
      <c r="H30" s="94"/>
      <c r="I30" s="93"/>
    </row>
    <row r="31" spans="1:9" ht="15" customHeight="1" x14ac:dyDescent="0.25">
      <c r="A31" s="37">
        <v>21</v>
      </c>
      <c r="B31" s="39" t="s">
        <v>19</v>
      </c>
      <c r="C31" s="41" t="s">
        <v>117</v>
      </c>
      <c r="D31" s="42" t="s">
        <v>114</v>
      </c>
      <c r="E31" s="24">
        <v>5</v>
      </c>
      <c r="F31" s="25"/>
      <c r="G31" s="88">
        <f t="shared" ref="G31:G38" si="4">F31-(H31*F31)</f>
        <v>0</v>
      </c>
      <c r="H31" s="27"/>
      <c r="I31" s="88">
        <f t="shared" ref="I31:I38" si="5">G31*E31</f>
        <v>0</v>
      </c>
    </row>
    <row r="32" spans="1:9" x14ac:dyDescent="0.25">
      <c r="A32" s="37">
        <v>22</v>
      </c>
      <c r="B32" s="39"/>
      <c r="C32" s="41" t="s">
        <v>117</v>
      </c>
      <c r="D32" s="42" t="s">
        <v>20</v>
      </c>
      <c r="E32" s="24">
        <v>5</v>
      </c>
      <c r="F32" s="25"/>
      <c r="G32" s="88">
        <f t="shared" si="4"/>
        <v>0</v>
      </c>
      <c r="H32" s="27"/>
      <c r="I32" s="88">
        <f t="shared" si="5"/>
        <v>0</v>
      </c>
    </row>
    <row r="33" spans="1:9" x14ac:dyDescent="0.25">
      <c r="A33" s="37">
        <v>23</v>
      </c>
      <c r="B33" s="39"/>
      <c r="C33" s="41" t="s">
        <v>117</v>
      </c>
      <c r="D33" s="42" t="s">
        <v>115</v>
      </c>
      <c r="E33" s="24">
        <v>5</v>
      </c>
      <c r="F33" s="25"/>
      <c r="G33" s="88">
        <f t="shared" si="4"/>
        <v>0</v>
      </c>
      <c r="H33" s="27"/>
      <c r="I33" s="88">
        <f t="shared" si="5"/>
        <v>0</v>
      </c>
    </row>
    <row r="34" spans="1:9" x14ac:dyDescent="0.25">
      <c r="A34" s="37">
        <v>24</v>
      </c>
      <c r="B34" s="39"/>
      <c r="C34" s="41" t="s">
        <v>117</v>
      </c>
      <c r="D34" s="42" t="s">
        <v>116</v>
      </c>
      <c r="E34" s="24">
        <v>5</v>
      </c>
      <c r="F34" s="25"/>
      <c r="G34" s="88">
        <f t="shared" si="4"/>
        <v>0</v>
      </c>
      <c r="H34" s="27"/>
      <c r="I34" s="88">
        <f t="shared" si="5"/>
        <v>0</v>
      </c>
    </row>
    <row r="35" spans="1:9" ht="15" customHeight="1" x14ac:dyDescent="0.25">
      <c r="A35" s="37">
        <v>25</v>
      </c>
      <c r="B35" s="39" t="s">
        <v>19</v>
      </c>
      <c r="C35" s="41" t="s">
        <v>118</v>
      </c>
      <c r="D35" s="42" t="s">
        <v>114</v>
      </c>
      <c r="E35" s="24">
        <v>5</v>
      </c>
      <c r="F35" s="25"/>
      <c r="G35" s="88">
        <f t="shared" si="4"/>
        <v>0</v>
      </c>
      <c r="H35" s="27"/>
      <c r="I35" s="88">
        <f t="shared" si="5"/>
        <v>0</v>
      </c>
    </row>
    <row r="36" spans="1:9" x14ac:dyDescent="0.25">
      <c r="A36" s="37">
        <v>26</v>
      </c>
      <c r="B36" s="39"/>
      <c r="C36" s="41" t="s">
        <v>118</v>
      </c>
      <c r="D36" s="42" t="s">
        <v>20</v>
      </c>
      <c r="E36" s="24">
        <v>5</v>
      </c>
      <c r="F36" s="25"/>
      <c r="G36" s="88">
        <f t="shared" si="4"/>
        <v>0</v>
      </c>
      <c r="H36" s="27"/>
      <c r="I36" s="88">
        <f t="shared" si="5"/>
        <v>0</v>
      </c>
    </row>
    <row r="37" spans="1:9" x14ac:dyDescent="0.25">
      <c r="A37" s="37">
        <v>27</v>
      </c>
      <c r="B37" s="39"/>
      <c r="C37" s="41" t="s">
        <v>118</v>
      </c>
      <c r="D37" s="42" t="s">
        <v>115</v>
      </c>
      <c r="E37" s="24">
        <v>5</v>
      </c>
      <c r="F37" s="25"/>
      <c r="G37" s="88">
        <f t="shared" si="4"/>
        <v>0</v>
      </c>
      <c r="H37" s="27"/>
      <c r="I37" s="88">
        <f t="shared" si="5"/>
        <v>0</v>
      </c>
    </row>
    <row r="38" spans="1:9" x14ac:dyDescent="0.25">
      <c r="A38" s="37">
        <v>28</v>
      </c>
      <c r="B38" s="39"/>
      <c r="C38" s="41" t="s">
        <v>118</v>
      </c>
      <c r="D38" s="42" t="s">
        <v>116</v>
      </c>
      <c r="E38" s="24">
        <v>5</v>
      </c>
      <c r="F38" s="25"/>
      <c r="G38" s="88">
        <f t="shared" si="4"/>
        <v>0</v>
      </c>
      <c r="H38" s="27"/>
      <c r="I38" s="88">
        <f t="shared" si="5"/>
        <v>0</v>
      </c>
    </row>
    <row r="39" spans="1:9" x14ac:dyDescent="0.25">
      <c r="A39" s="32"/>
      <c r="B39" s="67" t="s">
        <v>21</v>
      </c>
      <c r="C39" s="99"/>
      <c r="D39" s="100"/>
      <c r="E39" s="72" t="s">
        <v>67</v>
      </c>
      <c r="F39" s="95"/>
      <c r="G39" s="95"/>
      <c r="H39" s="96"/>
      <c r="I39" s="97">
        <f>SUM(I31:I38)</f>
        <v>0</v>
      </c>
    </row>
    <row r="40" spans="1:9" x14ac:dyDescent="0.25">
      <c r="A40" s="37"/>
      <c r="B40" s="34"/>
      <c r="C40" s="35"/>
      <c r="D40" s="35"/>
      <c r="E40" s="35"/>
      <c r="F40" s="36"/>
    </row>
    <row r="41" spans="1:9" x14ac:dyDescent="0.25">
      <c r="A41" s="68" t="s">
        <v>139</v>
      </c>
      <c r="B41" s="101"/>
      <c r="C41" s="101"/>
      <c r="D41" s="101"/>
      <c r="E41" s="101"/>
      <c r="F41" s="101"/>
      <c r="G41" s="101"/>
      <c r="H41" s="101"/>
      <c r="I41" s="102">
        <f>I39+I28+I21</f>
        <v>0</v>
      </c>
    </row>
    <row r="44" spans="1:9" x14ac:dyDescent="0.25">
      <c r="B44" s="103"/>
    </row>
  </sheetData>
  <sheetProtection algorithmName="SHA-512" hashValue="gVLrc0VvK89rrQfI8NPHXwwHiEzIgoW749kANpwkeJYxLPt9zXneVcHunxNh7817ddIzNrvgyYQljWbkwkLY4Q==" saltValue="7yruvX8sdug/+ubKC/JG0Q==" spinCount="100000" sheet="1" objects="1" scenarios="1"/>
  <mergeCells count="5">
    <mergeCell ref="A41:H41"/>
    <mergeCell ref="A1:I1"/>
    <mergeCell ref="E21:H21"/>
    <mergeCell ref="E28:H28"/>
    <mergeCell ref="E39:H3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:I41"/>
  <sheetViews>
    <sheetView workbookViewId="0">
      <pane ySplit="2" topLeftCell="A3" activePane="bottomLeft" state="frozen"/>
      <selection pane="bottomLeft" activeCell="K10" sqref="K10"/>
    </sheetView>
  </sheetViews>
  <sheetFormatPr defaultRowHeight="15" x14ac:dyDescent="0.25"/>
  <cols>
    <col min="1" max="1" width="4.42578125" style="59" bestFit="1" customWidth="1"/>
    <col min="2" max="2" width="44" style="59" customWidth="1"/>
    <col min="3" max="3" width="42.7109375" style="60" customWidth="1"/>
    <col min="4" max="4" width="24.28515625" style="60" bestFit="1" customWidth="1"/>
    <col min="5" max="5" width="11.85546875" style="59" customWidth="1"/>
    <col min="6" max="6" width="21.85546875" style="61" customWidth="1"/>
    <col min="7" max="7" width="9.28515625" style="2" bestFit="1" customWidth="1"/>
    <col min="8" max="8" width="14.7109375" style="18" customWidth="1"/>
    <col min="9" max="9" width="14" style="2" customWidth="1"/>
    <col min="10" max="16384" width="9.140625" style="1"/>
  </cols>
  <sheetData>
    <row r="1" spans="1:9" ht="35.25" customHeight="1" thickBot="1" x14ac:dyDescent="0.3">
      <c r="A1" s="69" t="s">
        <v>129</v>
      </c>
      <c r="B1" s="70"/>
      <c r="C1" s="70"/>
      <c r="D1" s="70"/>
      <c r="E1" s="70"/>
      <c r="F1" s="70"/>
      <c r="G1" s="70"/>
      <c r="H1" s="70"/>
      <c r="I1" s="71"/>
    </row>
    <row r="2" spans="1:9" ht="30" x14ac:dyDescent="0.25">
      <c r="A2" s="9" t="s">
        <v>71</v>
      </c>
      <c r="B2" s="10" t="s">
        <v>70</v>
      </c>
      <c r="C2" s="10" t="s">
        <v>69</v>
      </c>
      <c r="D2" s="10" t="s">
        <v>68</v>
      </c>
      <c r="E2" s="10" t="s">
        <v>62</v>
      </c>
      <c r="F2" s="11" t="s">
        <v>66</v>
      </c>
      <c r="G2" s="12" t="s">
        <v>64</v>
      </c>
      <c r="H2" s="13" t="s">
        <v>63</v>
      </c>
      <c r="I2" s="12" t="s">
        <v>65</v>
      </c>
    </row>
    <row r="3" spans="1:9" x14ac:dyDescent="0.25">
      <c r="A3" s="14"/>
      <c r="B3" s="15"/>
      <c r="C3" s="16"/>
      <c r="D3" s="16"/>
      <c r="E3" s="16"/>
      <c r="F3" s="17"/>
    </row>
    <row r="4" spans="1:9" x14ac:dyDescent="0.25">
      <c r="A4" s="19"/>
      <c r="B4" s="66" t="s">
        <v>0</v>
      </c>
      <c r="C4" s="66" t="s">
        <v>86</v>
      </c>
      <c r="D4" s="66"/>
      <c r="E4" s="66"/>
      <c r="F4" s="66"/>
      <c r="G4" s="93"/>
      <c r="H4" s="94"/>
      <c r="I4" s="93"/>
    </row>
    <row r="5" spans="1:9" x14ac:dyDescent="0.25">
      <c r="A5" s="22">
        <v>1</v>
      </c>
      <c r="B5" s="23"/>
      <c r="C5" s="23" t="s">
        <v>1</v>
      </c>
      <c r="D5" s="23" t="s">
        <v>2</v>
      </c>
      <c r="E5" s="24">
        <v>45</v>
      </c>
      <c r="F5" s="25"/>
      <c r="G5" s="88">
        <f t="shared" ref="G5:G20" si="0">F5-(H5*F5)</f>
        <v>0</v>
      </c>
      <c r="H5" s="27"/>
      <c r="I5" s="88">
        <f t="shared" ref="I5:I20" si="1">G5*E5</f>
        <v>0</v>
      </c>
    </row>
    <row r="6" spans="1:9" x14ac:dyDescent="0.25">
      <c r="A6" s="22">
        <v>2</v>
      </c>
      <c r="B6" s="28"/>
      <c r="C6" s="23"/>
      <c r="D6" s="23" t="s">
        <v>3</v>
      </c>
      <c r="E6" s="24">
        <v>125</v>
      </c>
      <c r="F6" s="25"/>
      <c r="G6" s="88">
        <f t="shared" si="0"/>
        <v>0</v>
      </c>
      <c r="H6" s="27"/>
      <c r="I6" s="88">
        <f t="shared" si="1"/>
        <v>0</v>
      </c>
    </row>
    <row r="7" spans="1:9" x14ac:dyDescent="0.25">
      <c r="A7" s="22">
        <v>3</v>
      </c>
      <c r="B7" s="28"/>
      <c r="C7" s="23" t="s">
        <v>4</v>
      </c>
      <c r="D7" s="23" t="s">
        <v>5</v>
      </c>
      <c r="E7" s="30">
        <v>20</v>
      </c>
      <c r="F7" s="25"/>
      <c r="G7" s="88">
        <f t="shared" si="0"/>
        <v>0</v>
      </c>
      <c r="H7" s="27"/>
      <c r="I7" s="88">
        <f t="shared" si="1"/>
        <v>0</v>
      </c>
    </row>
    <row r="8" spans="1:9" x14ac:dyDescent="0.25">
      <c r="A8" s="22">
        <v>4</v>
      </c>
      <c r="B8" s="28"/>
      <c r="C8" s="23"/>
      <c r="D8" s="23" t="s">
        <v>6</v>
      </c>
      <c r="E8" s="30">
        <v>50</v>
      </c>
      <c r="F8" s="25"/>
      <c r="G8" s="88">
        <f t="shared" si="0"/>
        <v>0</v>
      </c>
      <c r="H8" s="27"/>
      <c r="I8" s="88">
        <f t="shared" si="1"/>
        <v>0</v>
      </c>
    </row>
    <row r="9" spans="1:9" x14ac:dyDescent="0.25">
      <c r="A9" s="22">
        <v>5</v>
      </c>
      <c r="B9" s="28"/>
      <c r="C9" s="23"/>
      <c r="D9" s="23" t="s">
        <v>7</v>
      </c>
      <c r="E9" s="24">
        <v>75</v>
      </c>
      <c r="F9" s="25"/>
      <c r="G9" s="88">
        <f t="shared" si="0"/>
        <v>0</v>
      </c>
      <c r="H9" s="27"/>
      <c r="I9" s="88">
        <f t="shared" si="1"/>
        <v>0</v>
      </c>
    </row>
    <row r="10" spans="1:9" x14ac:dyDescent="0.25">
      <c r="A10" s="22">
        <v>6</v>
      </c>
      <c r="B10" s="28"/>
      <c r="C10" s="23" t="s">
        <v>8</v>
      </c>
      <c r="D10" s="23" t="s">
        <v>9</v>
      </c>
      <c r="E10" s="24">
        <v>30</v>
      </c>
      <c r="F10" s="25"/>
      <c r="G10" s="88">
        <f t="shared" si="0"/>
        <v>0</v>
      </c>
      <c r="H10" s="27"/>
      <c r="I10" s="88">
        <f t="shared" si="1"/>
        <v>0</v>
      </c>
    </row>
    <row r="11" spans="1:9" x14ac:dyDescent="0.25">
      <c r="A11" s="22">
        <v>7</v>
      </c>
      <c r="B11" s="28"/>
      <c r="C11" s="23"/>
      <c r="D11" s="23" t="s">
        <v>10</v>
      </c>
      <c r="E11" s="24">
        <v>115</v>
      </c>
      <c r="F11" s="25"/>
      <c r="G11" s="88">
        <f t="shared" si="0"/>
        <v>0</v>
      </c>
      <c r="H11" s="27"/>
      <c r="I11" s="88">
        <f t="shared" si="1"/>
        <v>0</v>
      </c>
    </row>
    <row r="12" spans="1:9" x14ac:dyDescent="0.25">
      <c r="A12" s="22">
        <v>8</v>
      </c>
      <c r="B12" s="28"/>
      <c r="C12" s="23" t="s">
        <v>79</v>
      </c>
      <c r="D12" s="23" t="s">
        <v>78</v>
      </c>
      <c r="E12" s="24">
        <v>15</v>
      </c>
      <c r="F12" s="25"/>
      <c r="G12" s="88">
        <f t="shared" si="0"/>
        <v>0</v>
      </c>
      <c r="H12" s="27"/>
      <c r="I12" s="88">
        <f t="shared" si="1"/>
        <v>0</v>
      </c>
    </row>
    <row r="13" spans="1:9" x14ac:dyDescent="0.25">
      <c r="A13" s="22">
        <v>9</v>
      </c>
      <c r="B13" s="28"/>
      <c r="C13" s="23" t="s">
        <v>72</v>
      </c>
      <c r="D13" s="23" t="s">
        <v>11</v>
      </c>
      <c r="E13" s="24">
        <v>130</v>
      </c>
      <c r="F13" s="25"/>
      <c r="G13" s="88">
        <f t="shared" si="0"/>
        <v>0</v>
      </c>
      <c r="H13" s="27"/>
      <c r="I13" s="88">
        <f t="shared" si="1"/>
        <v>0</v>
      </c>
    </row>
    <row r="14" spans="1:9" x14ac:dyDescent="0.25">
      <c r="A14" s="22">
        <v>10</v>
      </c>
      <c r="B14" s="28" t="s">
        <v>74</v>
      </c>
      <c r="C14" s="23"/>
      <c r="D14" s="23" t="s">
        <v>73</v>
      </c>
      <c r="E14" s="24">
        <v>75</v>
      </c>
      <c r="F14" s="25"/>
      <c r="G14" s="88">
        <f t="shared" si="0"/>
        <v>0</v>
      </c>
      <c r="H14" s="27"/>
      <c r="I14" s="88">
        <f t="shared" si="1"/>
        <v>0</v>
      </c>
    </row>
    <row r="15" spans="1:9" x14ac:dyDescent="0.25">
      <c r="A15" s="22">
        <v>11</v>
      </c>
      <c r="B15" s="28" t="s">
        <v>75</v>
      </c>
      <c r="C15" s="23"/>
      <c r="D15" s="23" t="s">
        <v>76</v>
      </c>
      <c r="E15" s="24">
        <v>5</v>
      </c>
      <c r="F15" s="25"/>
      <c r="G15" s="88">
        <f t="shared" si="0"/>
        <v>0</v>
      </c>
      <c r="H15" s="27"/>
      <c r="I15" s="88">
        <f t="shared" si="1"/>
        <v>0</v>
      </c>
    </row>
    <row r="16" spans="1:9" x14ac:dyDescent="0.25">
      <c r="A16" s="22">
        <v>12</v>
      </c>
      <c r="B16" s="28" t="s">
        <v>75</v>
      </c>
      <c r="C16" s="23"/>
      <c r="D16" s="23" t="s">
        <v>77</v>
      </c>
      <c r="E16" s="24">
        <v>5</v>
      </c>
      <c r="F16" s="25"/>
      <c r="G16" s="88">
        <f t="shared" si="0"/>
        <v>0</v>
      </c>
      <c r="H16" s="27"/>
      <c r="I16" s="88">
        <f t="shared" si="1"/>
        <v>0</v>
      </c>
    </row>
    <row r="17" spans="1:9" x14ac:dyDescent="0.25">
      <c r="A17" s="22">
        <v>13</v>
      </c>
      <c r="B17" s="28" t="s">
        <v>82</v>
      </c>
      <c r="C17" s="23" t="s">
        <v>110</v>
      </c>
      <c r="D17" s="23" t="s">
        <v>85</v>
      </c>
      <c r="E17" s="24">
        <v>5</v>
      </c>
      <c r="F17" s="25"/>
      <c r="G17" s="88">
        <f t="shared" si="0"/>
        <v>0</v>
      </c>
      <c r="H17" s="27"/>
      <c r="I17" s="88">
        <f t="shared" si="1"/>
        <v>0</v>
      </c>
    </row>
    <row r="18" spans="1:9" x14ac:dyDescent="0.25">
      <c r="A18" s="22">
        <v>14</v>
      </c>
      <c r="B18" s="28" t="s">
        <v>83</v>
      </c>
      <c r="C18" s="23" t="s">
        <v>110</v>
      </c>
      <c r="D18" s="23" t="s">
        <v>85</v>
      </c>
      <c r="E18" s="24">
        <v>40</v>
      </c>
      <c r="F18" s="25"/>
      <c r="G18" s="88">
        <f t="shared" si="0"/>
        <v>0</v>
      </c>
      <c r="H18" s="27"/>
      <c r="I18" s="88">
        <f t="shared" si="1"/>
        <v>0</v>
      </c>
    </row>
    <row r="19" spans="1:9" x14ac:dyDescent="0.25">
      <c r="A19" s="22">
        <v>15</v>
      </c>
      <c r="B19" s="28" t="s">
        <v>84</v>
      </c>
      <c r="C19" s="23"/>
      <c r="D19" s="31" t="s">
        <v>87</v>
      </c>
      <c r="E19" s="24">
        <v>100</v>
      </c>
      <c r="F19" s="25"/>
      <c r="G19" s="88">
        <f t="shared" si="0"/>
        <v>0</v>
      </c>
      <c r="H19" s="27"/>
      <c r="I19" s="88">
        <f t="shared" si="1"/>
        <v>0</v>
      </c>
    </row>
    <row r="20" spans="1:9" x14ac:dyDescent="0.25">
      <c r="A20" s="22">
        <v>16</v>
      </c>
      <c r="B20" s="28" t="s">
        <v>111</v>
      </c>
      <c r="C20" s="28" t="s">
        <v>112</v>
      </c>
      <c r="D20" s="28" t="s">
        <v>113</v>
      </c>
      <c r="E20" s="30">
        <v>1</v>
      </c>
      <c r="F20" s="25"/>
      <c r="G20" s="88">
        <f t="shared" si="0"/>
        <v>0</v>
      </c>
      <c r="H20" s="27"/>
      <c r="I20" s="88">
        <f t="shared" si="1"/>
        <v>0</v>
      </c>
    </row>
    <row r="21" spans="1:9" x14ac:dyDescent="0.25">
      <c r="A21" s="32"/>
      <c r="B21" s="66" t="s">
        <v>12</v>
      </c>
      <c r="C21" s="66"/>
      <c r="D21" s="66"/>
      <c r="E21" s="72" t="s">
        <v>67</v>
      </c>
      <c r="F21" s="95"/>
      <c r="G21" s="95"/>
      <c r="H21" s="96"/>
      <c r="I21" s="97">
        <f>SUM(I5:I19)</f>
        <v>0</v>
      </c>
    </row>
    <row r="22" spans="1:9" x14ac:dyDescent="0.25">
      <c r="A22" s="98"/>
      <c r="B22" s="34"/>
      <c r="C22" s="35"/>
      <c r="D22" s="35"/>
      <c r="E22" s="35"/>
      <c r="F22" s="36"/>
      <c r="G22" s="91"/>
      <c r="H22" s="92"/>
      <c r="I22" s="91"/>
    </row>
    <row r="23" spans="1:9" x14ac:dyDescent="0.25">
      <c r="A23" s="32"/>
      <c r="B23" s="66" t="s">
        <v>88</v>
      </c>
      <c r="C23" s="66" t="s">
        <v>13</v>
      </c>
      <c r="D23" s="66"/>
      <c r="E23" s="66"/>
      <c r="F23" s="66"/>
      <c r="G23" s="93"/>
      <c r="H23" s="94"/>
      <c r="I23" s="93"/>
    </row>
    <row r="24" spans="1:9" x14ac:dyDescent="0.25">
      <c r="A24" s="37">
        <v>17</v>
      </c>
      <c r="B24" s="38"/>
      <c r="C24" s="39"/>
      <c r="D24" s="23" t="s">
        <v>14</v>
      </c>
      <c r="E24" s="24">
        <v>30</v>
      </c>
      <c r="F24" s="25"/>
      <c r="G24" s="88">
        <f t="shared" ref="G24:G27" si="2">F24-(H24*F24)</f>
        <v>0</v>
      </c>
      <c r="H24" s="27"/>
      <c r="I24" s="88">
        <f t="shared" ref="I24:I27" si="3">G24*E24</f>
        <v>0</v>
      </c>
    </row>
    <row r="25" spans="1:9" x14ac:dyDescent="0.25">
      <c r="A25" s="37">
        <v>18</v>
      </c>
      <c r="B25" s="31"/>
      <c r="C25" s="39"/>
      <c r="D25" s="23" t="s">
        <v>15</v>
      </c>
      <c r="E25" s="24">
        <v>25</v>
      </c>
      <c r="F25" s="25"/>
      <c r="G25" s="88">
        <f t="shared" si="2"/>
        <v>0</v>
      </c>
      <c r="H25" s="27"/>
      <c r="I25" s="88">
        <f t="shared" si="3"/>
        <v>0</v>
      </c>
    </row>
    <row r="26" spans="1:9" x14ac:dyDescent="0.25">
      <c r="A26" s="37">
        <v>19</v>
      </c>
      <c r="B26" s="31"/>
      <c r="C26" s="39"/>
      <c r="D26" s="23" t="s">
        <v>16</v>
      </c>
      <c r="E26" s="24">
        <v>110</v>
      </c>
      <c r="F26" s="25"/>
      <c r="G26" s="88">
        <f t="shared" si="2"/>
        <v>0</v>
      </c>
      <c r="H26" s="27"/>
      <c r="I26" s="88">
        <f t="shared" si="3"/>
        <v>0</v>
      </c>
    </row>
    <row r="27" spans="1:9" x14ac:dyDescent="0.25">
      <c r="A27" s="37">
        <v>20</v>
      </c>
      <c r="B27" s="31"/>
      <c r="C27" s="39"/>
      <c r="D27" s="23" t="s">
        <v>80</v>
      </c>
      <c r="E27" s="24">
        <v>35</v>
      </c>
      <c r="F27" s="25"/>
      <c r="G27" s="88">
        <f t="shared" si="2"/>
        <v>0</v>
      </c>
      <c r="H27" s="27"/>
      <c r="I27" s="88">
        <f t="shared" si="3"/>
        <v>0</v>
      </c>
    </row>
    <row r="28" spans="1:9" x14ac:dyDescent="0.25">
      <c r="A28" s="32"/>
      <c r="B28" s="67" t="s">
        <v>17</v>
      </c>
      <c r="C28" s="99"/>
      <c r="D28" s="100"/>
      <c r="E28" s="72" t="s">
        <v>67</v>
      </c>
      <c r="F28" s="95"/>
      <c r="G28" s="95"/>
      <c r="H28" s="96"/>
      <c r="I28" s="97">
        <f>SUM(I24:I27)</f>
        <v>0</v>
      </c>
    </row>
    <row r="29" spans="1:9" x14ac:dyDescent="0.25">
      <c r="A29" s="37"/>
      <c r="B29" s="34"/>
      <c r="C29" s="35"/>
      <c r="D29" s="35"/>
      <c r="E29" s="35"/>
      <c r="F29" s="36"/>
      <c r="G29" s="91"/>
      <c r="H29" s="92"/>
      <c r="I29" s="91"/>
    </row>
    <row r="30" spans="1:9" x14ac:dyDescent="0.25">
      <c r="A30" s="32"/>
      <c r="B30" s="66" t="s">
        <v>18</v>
      </c>
      <c r="C30" s="66"/>
      <c r="D30" s="66"/>
      <c r="E30" s="66"/>
      <c r="F30" s="66"/>
      <c r="G30" s="93"/>
      <c r="H30" s="94"/>
      <c r="I30" s="93"/>
    </row>
    <row r="31" spans="1:9" x14ac:dyDescent="0.25">
      <c r="A31" s="37">
        <v>21</v>
      </c>
      <c r="B31" s="39" t="s">
        <v>19</v>
      </c>
      <c r="C31" s="41" t="s">
        <v>117</v>
      </c>
      <c r="D31" s="42" t="s">
        <v>114</v>
      </c>
      <c r="E31" s="24">
        <v>5</v>
      </c>
      <c r="F31" s="25"/>
      <c r="G31" s="88">
        <f t="shared" ref="G31:G38" si="4">F31-(H31*F31)</f>
        <v>0</v>
      </c>
      <c r="H31" s="27"/>
      <c r="I31" s="88">
        <f t="shared" ref="I31:I38" si="5">G31*E31</f>
        <v>0</v>
      </c>
    </row>
    <row r="32" spans="1:9" x14ac:dyDescent="0.25">
      <c r="A32" s="37">
        <v>22</v>
      </c>
      <c r="B32" s="39"/>
      <c r="C32" s="41" t="s">
        <v>117</v>
      </c>
      <c r="D32" s="42" t="s">
        <v>20</v>
      </c>
      <c r="E32" s="24">
        <v>5</v>
      </c>
      <c r="F32" s="25"/>
      <c r="G32" s="88">
        <f t="shared" si="4"/>
        <v>0</v>
      </c>
      <c r="H32" s="27"/>
      <c r="I32" s="88">
        <f t="shared" si="5"/>
        <v>0</v>
      </c>
    </row>
    <row r="33" spans="1:9" x14ac:dyDescent="0.25">
      <c r="A33" s="37">
        <v>23</v>
      </c>
      <c r="B33" s="39"/>
      <c r="C33" s="41" t="s">
        <v>117</v>
      </c>
      <c r="D33" s="42" t="s">
        <v>115</v>
      </c>
      <c r="E33" s="24">
        <v>5</v>
      </c>
      <c r="F33" s="25"/>
      <c r="G33" s="88">
        <f t="shared" si="4"/>
        <v>0</v>
      </c>
      <c r="H33" s="27"/>
      <c r="I33" s="88">
        <f t="shared" si="5"/>
        <v>0</v>
      </c>
    </row>
    <row r="34" spans="1:9" x14ac:dyDescent="0.25">
      <c r="A34" s="37">
        <v>24</v>
      </c>
      <c r="B34" s="39"/>
      <c r="C34" s="41" t="s">
        <v>117</v>
      </c>
      <c r="D34" s="42" t="s">
        <v>116</v>
      </c>
      <c r="E34" s="24">
        <v>5</v>
      </c>
      <c r="F34" s="25"/>
      <c r="G34" s="88">
        <f t="shared" si="4"/>
        <v>0</v>
      </c>
      <c r="H34" s="27"/>
      <c r="I34" s="88">
        <f t="shared" si="5"/>
        <v>0</v>
      </c>
    </row>
    <row r="35" spans="1:9" x14ac:dyDescent="0.25">
      <c r="A35" s="37">
        <v>25</v>
      </c>
      <c r="B35" s="39" t="s">
        <v>19</v>
      </c>
      <c r="C35" s="41" t="s">
        <v>118</v>
      </c>
      <c r="D35" s="42" t="s">
        <v>114</v>
      </c>
      <c r="E35" s="24">
        <v>5</v>
      </c>
      <c r="F35" s="25"/>
      <c r="G35" s="88">
        <f t="shared" si="4"/>
        <v>0</v>
      </c>
      <c r="H35" s="27"/>
      <c r="I35" s="88">
        <f t="shared" si="5"/>
        <v>0</v>
      </c>
    </row>
    <row r="36" spans="1:9" x14ac:dyDescent="0.25">
      <c r="A36" s="37">
        <v>26</v>
      </c>
      <c r="B36" s="39"/>
      <c r="C36" s="41" t="s">
        <v>118</v>
      </c>
      <c r="D36" s="42" t="s">
        <v>20</v>
      </c>
      <c r="E36" s="24">
        <v>5</v>
      </c>
      <c r="F36" s="25"/>
      <c r="G36" s="88">
        <f t="shared" si="4"/>
        <v>0</v>
      </c>
      <c r="H36" s="27"/>
      <c r="I36" s="88">
        <f t="shared" si="5"/>
        <v>0</v>
      </c>
    </row>
    <row r="37" spans="1:9" x14ac:dyDescent="0.25">
      <c r="A37" s="37">
        <v>27</v>
      </c>
      <c r="B37" s="39"/>
      <c r="C37" s="41" t="s">
        <v>118</v>
      </c>
      <c r="D37" s="42" t="s">
        <v>115</v>
      </c>
      <c r="E37" s="24">
        <v>5</v>
      </c>
      <c r="F37" s="25"/>
      <c r="G37" s="88">
        <f t="shared" si="4"/>
        <v>0</v>
      </c>
      <c r="H37" s="27"/>
      <c r="I37" s="88">
        <f t="shared" si="5"/>
        <v>0</v>
      </c>
    </row>
    <row r="38" spans="1:9" x14ac:dyDescent="0.25">
      <c r="A38" s="37">
        <v>28</v>
      </c>
      <c r="B38" s="39"/>
      <c r="C38" s="41" t="s">
        <v>118</v>
      </c>
      <c r="D38" s="42" t="s">
        <v>116</v>
      </c>
      <c r="E38" s="24">
        <v>5</v>
      </c>
      <c r="F38" s="25"/>
      <c r="G38" s="88">
        <f t="shared" si="4"/>
        <v>0</v>
      </c>
      <c r="H38" s="27"/>
      <c r="I38" s="88">
        <f t="shared" si="5"/>
        <v>0</v>
      </c>
    </row>
    <row r="39" spans="1:9" x14ac:dyDescent="0.25">
      <c r="A39" s="32"/>
      <c r="B39" s="67" t="s">
        <v>21</v>
      </c>
      <c r="C39" s="99"/>
      <c r="D39" s="100"/>
      <c r="E39" s="72" t="s">
        <v>67</v>
      </c>
      <c r="F39" s="95"/>
      <c r="G39" s="95"/>
      <c r="H39" s="96"/>
      <c r="I39" s="97">
        <f>SUM(I31:I38)</f>
        <v>0</v>
      </c>
    </row>
    <row r="40" spans="1:9" x14ac:dyDescent="0.25">
      <c r="A40" s="37"/>
      <c r="B40" s="34"/>
      <c r="C40" s="35"/>
      <c r="D40" s="35"/>
      <c r="E40" s="35"/>
      <c r="F40" s="36"/>
      <c r="G40" s="91"/>
      <c r="H40" s="92"/>
      <c r="I40" s="91"/>
    </row>
    <row r="41" spans="1:9" x14ac:dyDescent="0.25">
      <c r="A41" s="68" t="s">
        <v>139</v>
      </c>
      <c r="B41" s="101"/>
      <c r="C41" s="101"/>
      <c r="D41" s="101"/>
      <c r="E41" s="101"/>
      <c r="F41" s="101"/>
      <c r="G41" s="101"/>
      <c r="H41" s="101"/>
      <c r="I41" s="102">
        <f>I39+I28+I21</f>
        <v>0</v>
      </c>
    </row>
  </sheetData>
  <sheetProtection algorithmName="SHA-512" hashValue="MPW7sTX+iZaO3YoPDhJpVKvXAayTf6C/Kj8GXv5U+MI8Z43ksMQ4LjFk+MOCbu3A5ZEc8spoysXXI0MP4DEGew==" saltValue="vvCx9Ethq/TAAlCG4WMycw==" spinCount="100000" sheet="1" objects="1" scenarios="1"/>
  <mergeCells count="5">
    <mergeCell ref="E21:H21"/>
    <mergeCell ref="E28:H28"/>
    <mergeCell ref="E39:H39"/>
    <mergeCell ref="A41:H41"/>
    <mergeCell ref="A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3F55B-F8E8-4886-8CAB-6773A07E5583}">
  <sheetPr codeName="Blad3"/>
  <dimension ref="A1:I41"/>
  <sheetViews>
    <sheetView workbookViewId="0">
      <pane ySplit="2" topLeftCell="A9" activePane="bottomLeft" state="frozen"/>
      <selection pane="bottomLeft" activeCell="J28" sqref="J28"/>
    </sheetView>
  </sheetViews>
  <sheetFormatPr defaultRowHeight="15" x14ac:dyDescent="0.25"/>
  <cols>
    <col min="1" max="1" width="4.42578125" style="59" bestFit="1" customWidth="1"/>
    <col min="2" max="2" width="44" style="59" customWidth="1"/>
    <col min="3" max="3" width="42.7109375" style="60" customWidth="1"/>
    <col min="4" max="4" width="24.28515625" style="60" bestFit="1" customWidth="1"/>
    <col min="5" max="5" width="11.85546875" style="59" customWidth="1"/>
    <col min="6" max="6" width="21.85546875" style="61" customWidth="1"/>
    <col min="7" max="7" width="9.28515625" style="2" bestFit="1" customWidth="1"/>
    <col min="8" max="8" width="14.7109375" style="18" customWidth="1"/>
    <col min="9" max="9" width="14" style="2" customWidth="1"/>
    <col min="10" max="16384" width="9.140625" style="1"/>
  </cols>
  <sheetData>
    <row r="1" spans="1:9" ht="35.25" customHeight="1" thickBot="1" x14ac:dyDescent="0.3">
      <c r="A1" s="69" t="s">
        <v>130</v>
      </c>
      <c r="B1" s="70"/>
      <c r="C1" s="70"/>
      <c r="D1" s="70"/>
      <c r="E1" s="70"/>
      <c r="F1" s="70"/>
      <c r="G1" s="70"/>
      <c r="H1" s="70"/>
      <c r="I1" s="71"/>
    </row>
    <row r="2" spans="1:9" ht="30" x14ac:dyDescent="0.25">
      <c r="A2" s="9" t="s">
        <v>71</v>
      </c>
      <c r="B2" s="10" t="s">
        <v>70</v>
      </c>
      <c r="C2" s="10" t="s">
        <v>69</v>
      </c>
      <c r="D2" s="10" t="s">
        <v>68</v>
      </c>
      <c r="E2" s="10" t="s">
        <v>62</v>
      </c>
      <c r="F2" s="11" t="s">
        <v>66</v>
      </c>
      <c r="G2" s="12" t="s">
        <v>64</v>
      </c>
      <c r="H2" s="13" t="s">
        <v>63</v>
      </c>
      <c r="I2" s="12" t="s">
        <v>65</v>
      </c>
    </row>
    <row r="3" spans="1:9" x14ac:dyDescent="0.25">
      <c r="A3" s="14"/>
      <c r="B3" s="15"/>
      <c r="C3" s="16"/>
      <c r="D3" s="16"/>
      <c r="E3" s="16"/>
      <c r="F3" s="17"/>
    </row>
    <row r="4" spans="1:9" x14ac:dyDescent="0.25">
      <c r="A4" s="19"/>
      <c r="B4" s="66" t="s">
        <v>0</v>
      </c>
      <c r="C4" s="66" t="s">
        <v>86</v>
      </c>
      <c r="D4" s="66"/>
      <c r="E4" s="66"/>
      <c r="F4" s="66"/>
      <c r="G4" s="93"/>
      <c r="H4" s="94"/>
      <c r="I4" s="93"/>
    </row>
    <row r="5" spans="1:9" x14ac:dyDescent="0.25">
      <c r="A5" s="22">
        <v>1</v>
      </c>
      <c r="B5" s="23"/>
      <c r="C5" s="23" t="s">
        <v>1</v>
      </c>
      <c r="D5" s="23" t="s">
        <v>2</v>
      </c>
      <c r="E5" s="24">
        <v>45</v>
      </c>
      <c r="F5" s="25"/>
      <c r="G5" s="88">
        <f t="shared" ref="G5:G20" si="0">F5-(H5*F5)</f>
        <v>0</v>
      </c>
      <c r="H5" s="27"/>
      <c r="I5" s="88">
        <f t="shared" ref="I5:I20" si="1">G5*E5</f>
        <v>0</v>
      </c>
    </row>
    <row r="6" spans="1:9" x14ac:dyDescent="0.25">
      <c r="A6" s="22">
        <v>2</v>
      </c>
      <c r="B6" s="28"/>
      <c r="C6" s="23"/>
      <c r="D6" s="23" t="s">
        <v>3</v>
      </c>
      <c r="E6" s="24">
        <v>125</v>
      </c>
      <c r="F6" s="25"/>
      <c r="G6" s="88">
        <f t="shared" si="0"/>
        <v>0</v>
      </c>
      <c r="H6" s="27"/>
      <c r="I6" s="88">
        <f t="shared" si="1"/>
        <v>0</v>
      </c>
    </row>
    <row r="7" spans="1:9" x14ac:dyDescent="0.25">
      <c r="A7" s="22">
        <v>3</v>
      </c>
      <c r="B7" s="28"/>
      <c r="C7" s="23" t="s">
        <v>4</v>
      </c>
      <c r="D7" s="23" t="s">
        <v>5</v>
      </c>
      <c r="E7" s="30">
        <v>20</v>
      </c>
      <c r="F7" s="25"/>
      <c r="G7" s="88">
        <f t="shared" si="0"/>
        <v>0</v>
      </c>
      <c r="H7" s="27"/>
      <c r="I7" s="88">
        <f t="shared" si="1"/>
        <v>0</v>
      </c>
    </row>
    <row r="8" spans="1:9" x14ac:dyDescent="0.25">
      <c r="A8" s="22">
        <v>4</v>
      </c>
      <c r="B8" s="28"/>
      <c r="C8" s="23"/>
      <c r="D8" s="23" t="s">
        <v>6</v>
      </c>
      <c r="E8" s="30">
        <v>50</v>
      </c>
      <c r="F8" s="25"/>
      <c r="G8" s="88">
        <f t="shared" si="0"/>
        <v>0</v>
      </c>
      <c r="H8" s="27"/>
      <c r="I8" s="88">
        <f t="shared" si="1"/>
        <v>0</v>
      </c>
    </row>
    <row r="9" spans="1:9" x14ac:dyDescent="0.25">
      <c r="A9" s="22">
        <v>5</v>
      </c>
      <c r="B9" s="28"/>
      <c r="C9" s="23"/>
      <c r="D9" s="23" t="s">
        <v>7</v>
      </c>
      <c r="E9" s="24">
        <v>75</v>
      </c>
      <c r="F9" s="25"/>
      <c r="G9" s="88">
        <f t="shared" si="0"/>
        <v>0</v>
      </c>
      <c r="H9" s="27"/>
      <c r="I9" s="88">
        <f t="shared" si="1"/>
        <v>0</v>
      </c>
    </row>
    <row r="10" spans="1:9" x14ac:dyDescent="0.25">
      <c r="A10" s="22">
        <v>6</v>
      </c>
      <c r="B10" s="28"/>
      <c r="C10" s="23" t="s">
        <v>8</v>
      </c>
      <c r="D10" s="23" t="s">
        <v>9</v>
      </c>
      <c r="E10" s="24">
        <v>30</v>
      </c>
      <c r="F10" s="25"/>
      <c r="G10" s="88">
        <f t="shared" si="0"/>
        <v>0</v>
      </c>
      <c r="H10" s="27"/>
      <c r="I10" s="88">
        <f t="shared" si="1"/>
        <v>0</v>
      </c>
    </row>
    <row r="11" spans="1:9" x14ac:dyDescent="0.25">
      <c r="A11" s="22">
        <v>7</v>
      </c>
      <c r="B11" s="28"/>
      <c r="C11" s="23"/>
      <c r="D11" s="23" t="s">
        <v>10</v>
      </c>
      <c r="E11" s="24">
        <v>115</v>
      </c>
      <c r="F11" s="25"/>
      <c r="G11" s="88">
        <f t="shared" si="0"/>
        <v>0</v>
      </c>
      <c r="H11" s="27"/>
      <c r="I11" s="88">
        <f t="shared" si="1"/>
        <v>0</v>
      </c>
    </row>
    <row r="12" spans="1:9" x14ac:dyDescent="0.25">
      <c r="A12" s="22">
        <v>8</v>
      </c>
      <c r="B12" s="28"/>
      <c r="C12" s="23" t="s">
        <v>79</v>
      </c>
      <c r="D12" s="23" t="s">
        <v>78</v>
      </c>
      <c r="E12" s="24">
        <v>15</v>
      </c>
      <c r="F12" s="25"/>
      <c r="G12" s="88">
        <f t="shared" si="0"/>
        <v>0</v>
      </c>
      <c r="H12" s="27"/>
      <c r="I12" s="88">
        <f t="shared" si="1"/>
        <v>0</v>
      </c>
    </row>
    <row r="13" spans="1:9" x14ac:dyDescent="0.25">
      <c r="A13" s="22">
        <v>9</v>
      </c>
      <c r="B13" s="28"/>
      <c r="C13" s="23" t="s">
        <v>72</v>
      </c>
      <c r="D13" s="23" t="s">
        <v>11</v>
      </c>
      <c r="E13" s="24">
        <v>130</v>
      </c>
      <c r="F13" s="25"/>
      <c r="G13" s="88">
        <f t="shared" si="0"/>
        <v>0</v>
      </c>
      <c r="H13" s="27"/>
      <c r="I13" s="88">
        <f t="shared" si="1"/>
        <v>0</v>
      </c>
    </row>
    <row r="14" spans="1:9" x14ac:dyDescent="0.25">
      <c r="A14" s="22">
        <v>10</v>
      </c>
      <c r="B14" s="28" t="s">
        <v>74</v>
      </c>
      <c r="C14" s="23"/>
      <c r="D14" s="23" t="s">
        <v>73</v>
      </c>
      <c r="E14" s="24">
        <v>75</v>
      </c>
      <c r="F14" s="25"/>
      <c r="G14" s="88">
        <f t="shared" si="0"/>
        <v>0</v>
      </c>
      <c r="H14" s="27"/>
      <c r="I14" s="88">
        <f t="shared" si="1"/>
        <v>0</v>
      </c>
    </row>
    <row r="15" spans="1:9" x14ac:dyDescent="0.25">
      <c r="A15" s="22">
        <v>11</v>
      </c>
      <c r="B15" s="28" t="s">
        <v>75</v>
      </c>
      <c r="C15" s="23"/>
      <c r="D15" s="23" t="s">
        <v>76</v>
      </c>
      <c r="E15" s="24">
        <v>5</v>
      </c>
      <c r="F15" s="25"/>
      <c r="G15" s="88">
        <f t="shared" si="0"/>
        <v>0</v>
      </c>
      <c r="H15" s="27"/>
      <c r="I15" s="88">
        <f t="shared" si="1"/>
        <v>0</v>
      </c>
    </row>
    <row r="16" spans="1:9" x14ac:dyDescent="0.25">
      <c r="A16" s="22">
        <v>12</v>
      </c>
      <c r="B16" s="28" t="s">
        <v>75</v>
      </c>
      <c r="C16" s="23"/>
      <c r="D16" s="23" t="s">
        <v>77</v>
      </c>
      <c r="E16" s="24">
        <v>5</v>
      </c>
      <c r="F16" s="25"/>
      <c r="G16" s="88">
        <f t="shared" si="0"/>
        <v>0</v>
      </c>
      <c r="H16" s="27"/>
      <c r="I16" s="88">
        <f t="shared" si="1"/>
        <v>0</v>
      </c>
    </row>
    <row r="17" spans="1:9" x14ac:dyDescent="0.25">
      <c r="A17" s="22">
        <v>13</v>
      </c>
      <c r="B17" s="28" t="s">
        <v>82</v>
      </c>
      <c r="C17" s="23" t="s">
        <v>110</v>
      </c>
      <c r="D17" s="23" t="s">
        <v>85</v>
      </c>
      <c r="E17" s="24">
        <v>5</v>
      </c>
      <c r="F17" s="25"/>
      <c r="G17" s="88">
        <f t="shared" si="0"/>
        <v>0</v>
      </c>
      <c r="H17" s="27"/>
      <c r="I17" s="88">
        <f t="shared" si="1"/>
        <v>0</v>
      </c>
    </row>
    <row r="18" spans="1:9" x14ac:dyDescent="0.25">
      <c r="A18" s="22">
        <v>14</v>
      </c>
      <c r="B18" s="28" t="s">
        <v>83</v>
      </c>
      <c r="C18" s="23" t="s">
        <v>110</v>
      </c>
      <c r="D18" s="23" t="s">
        <v>85</v>
      </c>
      <c r="E18" s="24">
        <v>40</v>
      </c>
      <c r="F18" s="25"/>
      <c r="G18" s="88">
        <f t="shared" si="0"/>
        <v>0</v>
      </c>
      <c r="H18" s="27"/>
      <c r="I18" s="88">
        <f t="shared" si="1"/>
        <v>0</v>
      </c>
    </row>
    <row r="19" spans="1:9" x14ac:dyDescent="0.25">
      <c r="A19" s="22">
        <v>15</v>
      </c>
      <c r="B19" s="28" t="s">
        <v>84</v>
      </c>
      <c r="C19" s="23"/>
      <c r="D19" s="31" t="s">
        <v>87</v>
      </c>
      <c r="E19" s="24">
        <v>100</v>
      </c>
      <c r="F19" s="25"/>
      <c r="G19" s="88">
        <f t="shared" si="0"/>
        <v>0</v>
      </c>
      <c r="H19" s="27"/>
      <c r="I19" s="88">
        <f t="shared" si="1"/>
        <v>0</v>
      </c>
    </row>
    <row r="20" spans="1:9" x14ac:dyDescent="0.25">
      <c r="A20" s="22">
        <v>16</v>
      </c>
      <c r="B20" s="28" t="s">
        <v>111</v>
      </c>
      <c r="C20" s="28" t="s">
        <v>112</v>
      </c>
      <c r="D20" s="28" t="s">
        <v>113</v>
      </c>
      <c r="E20" s="30">
        <v>1</v>
      </c>
      <c r="F20" s="25"/>
      <c r="G20" s="88">
        <f t="shared" si="0"/>
        <v>0</v>
      </c>
      <c r="H20" s="27"/>
      <c r="I20" s="88">
        <f t="shared" si="1"/>
        <v>0</v>
      </c>
    </row>
    <row r="21" spans="1:9" x14ac:dyDescent="0.25">
      <c r="A21" s="32"/>
      <c r="B21" s="66" t="s">
        <v>12</v>
      </c>
      <c r="C21" s="66"/>
      <c r="D21" s="66"/>
      <c r="E21" s="72" t="s">
        <v>67</v>
      </c>
      <c r="F21" s="95"/>
      <c r="G21" s="95"/>
      <c r="H21" s="96"/>
      <c r="I21" s="97">
        <f>SUM(I5:I19)</f>
        <v>0</v>
      </c>
    </row>
    <row r="22" spans="1:9" x14ac:dyDescent="0.25">
      <c r="A22" s="98"/>
      <c r="B22" s="34"/>
      <c r="C22" s="35"/>
      <c r="D22" s="35"/>
      <c r="E22" s="35"/>
      <c r="F22" s="36"/>
      <c r="G22" s="91"/>
      <c r="H22" s="92"/>
      <c r="I22" s="91"/>
    </row>
    <row r="23" spans="1:9" x14ac:dyDescent="0.25">
      <c r="A23" s="32"/>
      <c r="B23" s="66" t="s">
        <v>88</v>
      </c>
      <c r="C23" s="66" t="s">
        <v>13</v>
      </c>
      <c r="D23" s="66"/>
      <c r="E23" s="66"/>
      <c r="F23" s="66"/>
      <c r="G23" s="93"/>
      <c r="H23" s="94"/>
      <c r="I23" s="93"/>
    </row>
    <row r="24" spans="1:9" x14ac:dyDescent="0.25">
      <c r="A24" s="37">
        <v>17</v>
      </c>
      <c r="B24" s="38"/>
      <c r="C24" s="39"/>
      <c r="D24" s="23" t="s">
        <v>14</v>
      </c>
      <c r="E24" s="24">
        <v>30</v>
      </c>
      <c r="F24" s="25"/>
      <c r="G24" s="88">
        <f t="shared" ref="G24:G27" si="2">F24-(H24*F24)</f>
        <v>0</v>
      </c>
      <c r="H24" s="27"/>
      <c r="I24" s="88">
        <f t="shared" ref="I24:I27" si="3">G24*E24</f>
        <v>0</v>
      </c>
    </row>
    <row r="25" spans="1:9" x14ac:dyDescent="0.25">
      <c r="A25" s="37">
        <v>18</v>
      </c>
      <c r="B25" s="31"/>
      <c r="C25" s="39"/>
      <c r="D25" s="23" t="s">
        <v>15</v>
      </c>
      <c r="E25" s="24">
        <v>25</v>
      </c>
      <c r="F25" s="25"/>
      <c r="G25" s="88">
        <f t="shared" si="2"/>
        <v>0</v>
      </c>
      <c r="H25" s="27"/>
      <c r="I25" s="88">
        <f t="shared" si="3"/>
        <v>0</v>
      </c>
    </row>
    <row r="26" spans="1:9" x14ac:dyDescent="0.25">
      <c r="A26" s="37">
        <v>19</v>
      </c>
      <c r="B26" s="31"/>
      <c r="C26" s="39"/>
      <c r="D26" s="23" t="s">
        <v>16</v>
      </c>
      <c r="E26" s="24">
        <v>110</v>
      </c>
      <c r="F26" s="25"/>
      <c r="G26" s="88">
        <f t="shared" si="2"/>
        <v>0</v>
      </c>
      <c r="H26" s="27"/>
      <c r="I26" s="88">
        <f t="shared" si="3"/>
        <v>0</v>
      </c>
    </row>
    <row r="27" spans="1:9" x14ac:dyDescent="0.25">
      <c r="A27" s="37">
        <v>20</v>
      </c>
      <c r="B27" s="31"/>
      <c r="C27" s="39"/>
      <c r="D27" s="23" t="s">
        <v>80</v>
      </c>
      <c r="E27" s="24">
        <v>35</v>
      </c>
      <c r="F27" s="25"/>
      <c r="G27" s="88">
        <f t="shared" si="2"/>
        <v>0</v>
      </c>
      <c r="H27" s="27"/>
      <c r="I27" s="88">
        <f t="shared" si="3"/>
        <v>0</v>
      </c>
    </row>
    <row r="28" spans="1:9" x14ac:dyDescent="0.25">
      <c r="A28" s="32"/>
      <c r="B28" s="67" t="s">
        <v>17</v>
      </c>
      <c r="C28" s="99"/>
      <c r="D28" s="100"/>
      <c r="E28" s="72" t="s">
        <v>67</v>
      </c>
      <c r="F28" s="95"/>
      <c r="G28" s="95"/>
      <c r="H28" s="96"/>
      <c r="I28" s="97">
        <f>SUM(I24:I27)</f>
        <v>0</v>
      </c>
    </row>
    <row r="29" spans="1:9" x14ac:dyDescent="0.25">
      <c r="A29" s="37"/>
      <c r="B29" s="34"/>
      <c r="C29" s="35"/>
      <c r="D29" s="35"/>
      <c r="E29" s="35"/>
      <c r="F29" s="36"/>
      <c r="G29" s="91"/>
      <c r="H29" s="92"/>
      <c r="I29" s="91"/>
    </row>
    <row r="30" spans="1:9" x14ac:dyDescent="0.25">
      <c r="A30" s="32"/>
      <c r="B30" s="66" t="s">
        <v>18</v>
      </c>
      <c r="C30" s="66"/>
      <c r="D30" s="66"/>
      <c r="E30" s="66"/>
      <c r="F30" s="66"/>
      <c r="G30" s="93"/>
      <c r="H30" s="94"/>
      <c r="I30" s="93"/>
    </row>
    <row r="31" spans="1:9" x14ac:dyDescent="0.25">
      <c r="A31" s="37">
        <v>21</v>
      </c>
      <c r="B31" s="39" t="s">
        <v>19</v>
      </c>
      <c r="C31" s="41" t="s">
        <v>117</v>
      </c>
      <c r="D31" s="42" t="s">
        <v>114</v>
      </c>
      <c r="E31" s="24">
        <v>5</v>
      </c>
      <c r="F31" s="25"/>
      <c r="G31" s="88">
        <f t="shared" ref="G31:G38" si="4">F31-(H31*F31)</f>
        <v>0</v>
      </c>
      <c r="H31" s="27"/>
      <c r="I31" s="88">
        <f t="shared" ref="I31:I38" si="5">G31*E31</f>
        <v>0</v>
      </c>
    </row>
    <row r="32" spans="1:9" x14ac:dyDescent="0.25">
      <c r="A32" s="37">
        <v>22</v>
      </c>
      <c r="B32" s="39"/>
      <c r="C32" s="41" t="s">
        <v>117</v>
      </c>
      <c r="D32" s="42" t="s">
        <v>20</v>
      </c>
      <c r="E32" s="24">
        <v>5</v>
      </c>
      <c r="F32" s="25"/>
      <c r="G32" s="88">
        <f t="shared" si="4"/>
        <v>0</v>
      </c>
      <c r="H32" s="27"/>
      <c r="I32" s="88">
        <f t="shared" si="5"/>
        <v>0</v>
      </c>
    </row>
    <row r="33" spans="1:9" x14ac:dyDescent="0.25">
      <c r="A33" s="37">
        <v>23</v>
      </c>
      <c r="B33" s="39"/>
      <c r="C33" s="41" t="s">
        <v>117</v>
      </c>
      <c r="D33" s="42" t="s">
        <v>115</v>
      </c>
      <c r="E33" s="24">
        <v>5</v>
      </c>
      <c r="F33" s="25"/>
      <c r="G33" s="88">
        <f t="shared" si="4"/>
        <v>0</v>
      </c>
      <c r="H33" s="27"/>
      <c r="I33" s="88">
        <f t="shared" si="5"/>
        <v>0</v>
      </c>
    </row>
    <row r="34" spans="1:9" x14ac:dyDescent="0.25">
      <c r="A34" s="37">
        <v>24</v>
      </c>
      <c r="B34" s="39"/>
      <c r="C34" s="41" t="s">
        <v>117</v>
      </c>
      <c r="D34" s="42" t="s">
        <v>116</v>
      </c>
      <c r="E34" s="24">
        <v>5</v>
      </c>
      <c r="F34" s="25"/>
      <c r="G34" s="88">
        <f t="shared" si="4"/>
        <v>0</v>
      </c>
      <c r="H34" s="27"/>
      <c r="I34" s="88">
        <f t="shared" si="5"/>
        <v>0</v>
      </c>
    </row>
    <row r="35" spans="1:9" x14ac:dyDescent="0.25">
      <c r="A35" s="37">
        <v>25</v>
      </c>
      <c r="B35" s="39" t="s">
        <v>19</v>
      </c>
      <c r="C35" s="41" t="s">
        <v>118</v>
      </c>
      <c r="D35" s="42" t="s">
        <v>114</v>
      </c>
      <c r="E35" s="24">
        <v>5</v>
      </c>
      <c r="F35" s="25"/>
      <c r="G35" s="88">
        <f t="shared" si="4"/>
        <v>0</v>
      </c>
      <c r="H35" s="27"/>
      <c r="I35" s="88">
        <f t="shared" si="5"/>
        <v>0</v>
      </c>
    </row>
    <row r="36" spans="1:9" x14ac:dyDescent="0.25">
      <c r="A36" s="37">
        <v>26</v>
      </c>
      <c r="B36" s="39"/>
      <c r="C36" s="41" t="s">
        <v>118</v>
      </c>
      <c r="D36" s="42" t="s">
        <v>20</v>
      </c>
      <c r="E36" s="24">
        <v>5</v>
      </c>
      <c r="F36" s="25"/>
      <c r="G36" s="88">
        <f t="shared" si="4"/>
        <v>0</v>
      </c>
      <c r="H36" s="27"/>
      <c r="I36" s="88">
        <f t="shared" si="5"/>
        <v>0</v>
      </c>
    </row>
    <row r="37" spans="1:9" x14ac:dyDescent="0.25">
      <c r="A37" s="37">
        <v>27</v>
      </c>
      <c r="B37" s="39"/>
      <c r="C37" s="41" t="s">
        <v>118</v>
      </c>
      <c r="D37" s="42" t="s">
        <v>115</v>
      </c>
      <c r="E37" s="24">
        <v>5</v>
      </c>
      <c r="F37" s="25"/>
      <c r="G37" s="88">
        <f t="shared" si="4"/>
        <v>0</v>
      </c>
      <c r="H37" s="27"/>
      <c r="I37" s="88">
        <f t="shared" si="5"/>
        <v>0</v>
      </c>
    </row>
    <row r="38" spans="1:9" x14ac:dyDescent="0.25">
      <c r="A38" s="37">
        <v>28</v>
      </c>
      <c r="B38" s="39"/>
      <c r="C38" s="41" t="s">
        <v>118</v>
      </c>
      <c r="D38" s="42" t="s">
        <v>116</v>
      </c>
      <c r="E38" s="24">
        <v>5</v>
      </c>
      <c r="F38" s="25"/>
      <c r="G38" s="88">
        <f t="shared" si="4"/>
        <v>0</v>
      </c>
      <c r="H38" s="27"/>
      <c r="I38" s="88">
        <f t="shared" si="5"/>
        <v>0</v>
      </c>
    </row>
    <row r="39" spans="1:9" x14ac:dyDescent="0.25">
      <c r="A39" s="32"/>
      <c r="B39" s="67" t="s">
        <v>21</v>
      </c>
      <c r="C39" s="99"/>
      <c r="D39" s="100"/>
      <c r="E39" s="72" t="s">
        <v>67</v>
      </c>
      <c r="F39" s="95"/>
      <c r="G39" s="95"/>
      <c r="H39" s="96"/>
      <c r="I39" s="97">
        <f>SUM(I31:I38)</f>
        <v>0</v>
      </c>
    </row>
    <row r="40" spans="1:9" x14ac:dyDescent="0.25">
      <c r="A40" s="37"/>
      <c r="B40" s="34"/>
      <c r="C40" s="35"/>
      <c r="D40" s="35"/>
      <c r="E40" s="35"/>
      <c r="F40" s="36"/>
      <c r="G40" s="91"/>
      <c r="H40" s="92"/>
      <c r="I40" s="91"/>
    </row>
    <row r="41" spans="1:9" x14ac:dyDescent="0.25">
      <c r="A41" s="68" t="s">
        <v>139</v>
      </c>
      <c r="B41" s="101"/>
      <c r="C41" s="101"/>
      <c r="D41" s="101"/>
      <c r="E41" s="101"/>
      <c r="F41" s="101"/>
      <c r="G41" s="101"/>
      <c r="H41" s="101"/>
      <c r="I41" s="102">
        <f>I39+I28+I21</f>
        <v>0</v>
      </c>
    </row>
  </sheetData>
  <sheetProtection algorithmName="SHA-512" hashValue="WFEF4Kj0eOqFtZM4orSw487R4GoyirCnOJ/MzJz3g2WCLcnPcgT28t+43NkmxG7efiEW7nAMH6Z/Nc1AH7QIMg==" saltValue="rdChB+X/zdmrkLe3O7UUWA==" spinCount="100000" sheet="1" objects="1" scenarios="1"/>
  <mergeCells count="5">
    <mergeCell ref="A1:I1"/>
    <mergeCell ref="E21:H21"/>
    <mergeCell ref="E28:H28"/>
    <mergeCell ref="E39:H39"/>
    <mergeCell ref="A41:H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4"/>
  <dimension ref="A1:I41"/>
  <sheetViews>
    <sheetView zoomScaleNormal="100" workbookViewId="0">
      <pane ySplit="2" topLeftCell="A12" activePane="bottomLeft" state="frozen"/>
      <selection pane="bottomLeft" activeCell="F44" sqref="F44"/>
    </sheetView>
  </sheetViews>
  <sheetFormatPr defaultRowHeight="15" x14ac:dyDescent="0.25"/>
  <cols>
    <col min="1" max="1" width="4.42578125" style="59" bestFit="1" customWidth="1"/>
    <col min="2" max="2" width="44" style="59" customWidth="1"/>
    <col min="3" max="3" width="42.7109375" style="60" customWidth="1"/>
    <col min="4" max="4" width="24.28515625" style="60" bestFit="1" customWidth="1"/>
    <col min="5" max="5" width="11.85546875" style="59" customWidth="1"/>
    <col min="6" max="6" width="21.85546875" style="61" customWidth="1"/>
    <col min="7" max="7" width="16.5703125" style="63" customWidth="1"/>
    <col min="8" max="8" width="14.7109375" style="64" customWidth="1"/>
    <col min="9" max="9" width="14" style="63" customWidth="1"/>
    <col min="10" max="16384" width="9.140625" style="62"/>
  </cols>
  <sheetData>
    <row r="1" spans="1:9" ht="35.25" customHeight="1" thickBot="1" x14ac:dyDescent="0.3">
      <c r="A1" s="69" t="s">
        <v>131</v>
      </c>
      <c r="B1" s="70"/>
      <c r="C1" s="70"/>
      <c r="D1" s="70"/>
      <c r="E1" s="70"/>
      <c r="F1" s="70"/>
      <c r="G1" s="70"/>
      <c r="H1" s="70"/>
      <c r="I1" s="71"/>
    </row>
    <row r="2" spans="1:9" ht="30" x14ac:dyDescent="0.25">
      <c r="A2" s="9" t="s">
        <v>71</v>
      </c>
      <c r="B2" s="10" t="s">
        <v>70</v>
      </c>
      <c r="C2" s="10" t="s">
        <v>69</v>
      </c>
      <c r="D2" s="10" t="s">
        <v>68</v>
      </c>
      <c r="E2" s="10" t="s">
        <v>62</v>
      </c>
      <c r="F2" s="11" t="s">
        <v>66</v>
      </c>
      <c r="G2" s="12" t="s">
        <v>64</v>
      </c>
      <c r="H2" s="13" t="s">
        <v>63</v>
      </c>
      <c r="I2" s="12" t="s">
        <v>65</v>
      </c>
    </row>
    <row r="3" spans="1:9" x14ac:dyDescent="0.25">
      <c r="A3" s="14"/>
      <c r="B3" s="15"/>
      <c r="C3" s="16"/>
      <c r="D3" s="16"/>
      <c r="E3" s="16"/>
      <c r="F3" s="17"/>
    </row>
    <row r="4" spans="1:9" x14ac:dyDescent="0.25">
      <c r="A4" s="19"/>
      <c r="B4" s="66" t="s">
        <v>0</v>
      </c>
      <c r="C4" s="66" t="s">
        <v>86</v>
      </c>
      <c r="D4" s="66"/>
      <c r="E4" s="66"/>
      <c r="F4" s="66"/>
      <c r="G4" s="93"/>
      <c r="H4" s="94"/>
      <c r="I4" s="93"/>
    </row>
    <row r="5" spans="1:9" x14ac:dyDescent="0.25">
      <c r="A5" s="22">
        <v>1</v>
      </c>
      <c r="B5" s="23"/>
      <c r="C5" s="23" t="s">
        <v>1</v>
      </c>
      <c r="D5" s="23" t="s">
        <v>2</v>
      </c>
      <c r="E5" s="24">
        <v>45</v>
      </c>
      <c r="F5" s="25"/>
      <c r="G5" s="88">
        <f t="shared" ref="G5:G20" si="0">F5-(H5*F5)</f>
        <v>0</v>
      </c>
      <c r="H5" s="27"/>
      <c r="I5" s="88">
        <f t="shared" ref="I5:I20" si="1">G5*E5</f>
        <v>0</v>
      </c>
    </row>
    <row r="6" spans="1:9" x14ac:dyDescent="0.25">
      <c r="A6" s="22">
        <v>2</v>
      </c>
      <c r="B6" s="28"/>
      <c r="C6" s="23"/>
      <c r="D6" s="23" t="s">
        <v>3</v>
      </c>
      <c r="E6" s="24">
        <v>125</v>
      </c>
      <c r="F6" s="25"/>
      <c r="G6" s="88">
        <f t="shared" si="0"/>
        <v>0</v>
      </c>
      <c r="H6" s="27"/>
      <c r="I6" s="88">
        <f t="shared" si="1"/>
        <v>0</v>
      </c>
    </row>
    <row r="7" spans="1:9" x14ac:dyDescent="0.25">
      <c r="A7" s="22">
        <v>3</v>
      </c>
      <c r="B7" s="28"/>
      <c r="C7" s="23" t="s">
        <v>4</v>
      </c>
      <c r="D7" s="23" t="s">
        <v>5</v>
      </c>
      <c r="E7" s="30">
        <v>20</v>
      </c>
      <c r="F7" s="25"/>
      <c r="G7" s="88">
        <f t="shared" si="0"/>
        <v>0</v>
      </c>
      <c r="H7" s="27"/>
      <c r="I7" s="88">
        <f t="shared" si="1"/>
        <v>0</v>
      </c>
    </row>
    <row r="8" spans="1:9" x14ac:dyDescent="0.25">
      <c r="A8" s="22">
        <v>4</v>
      </c>
      <c r="B8" s="28"/>
      <c r="C8" s="23"/>
      <c r="D8" s="23" t="s">
        <v>6</v>
      </c>
      <c r="E8" s="30">
        <v>50</v>
      </c>
      <c r="F8" s="25"/>
      <c r="G8" s="88">
        <f t="shared" si="0"/>
        <v>0</v>
      </c>
      <c r="H8" s="27"/>
      <c r="I8" s="88">
        <f t="shared" si="1"/>
        <v>0</v>
      </c>
    </row>
    <row r="9" spans="1:9" x14ac:dyDescent="0.25">
      <c r="A9" s="22">
        <v>5</v>
      </c>
      <c r="B9" s="28"/>
      <c r="C9" s="23"/>
      <c r="D9" s="23" t="s">
        <v>7</v>
      </c>
      <c r="E9" s="24">
        <v>75</v>
      </c>
      <c r="F9" s="25"/>
      <c r="G9" s="88">
        <f t="shared" si="0"/>
        <v>0</v>
      </c>
      <c r="H9" s="27"/>
      <c r="I9" s="88">
        <f t="shared" si="1"/>
        <v>0</v>
      </c>
    </row>
    <row r="10" spans="1:9" x14ac:dyDescent="0.25">
      <c r="A10" s="22">
        <v>6</v>
      </c>
      <c r="B10" s="28"/>
      <c r="C10" s="23" t="s">
        <v>8</v>
      </c>
      <c r="D10" s="23" t="s">
        <v>9</v>
      </c>
      <c r="E10" s="24">
        <v>30</v>
      </c>
      <c r="F10" s="25"/>
      <c r="G10" s="88">
        <f t="shared" si="0"/>
        <v>0</v>
      </c>
      <c r="H10" s="27"/>
      <c r="I10" s="88">
        <f t="shared" si="1"/>
        <v>0</v>
      </c>
    </row>
    <row r="11" spans="1:9" x14ac:dyDescent="0.25">
      <c r="A11" s="22">
        <v>7</v>
      </c>
      <c r="B11" s="28"/>
      <c r="C11" s="23"/>
      <c r="D11" s="23" t="s">
        <v>10</v>
      </c>
      <c r="E11" s="24">
        <v>115</v>
      </c>
      <c r="F11" s="25"/>
      <c r="G11" s="88">
        <f t="shared" si="0"/>
        <v>0</v>
      </c>
      <c r="H11" s="27"/>
      <c r="I11" s="88">
        <f t="shared" si="1"/>
        <v>0</v>
      </c>
    </row>
    <row r="12" spans="1:9" x14ac:dyDescent="0.25">
      <c r="A12" s="22">
        <v>8</v>
      </c>
      <c r="B12" s="28"/>
      <c r="C12" s="23" t="s">
        <v>79</v>
      </c>
      <c r="D12" s="23" t="s">
        <v>78</v>
      </c>
      <c r="E12" s="24">
        <v>15</v>
      </c>
      <c r="F12" s="25"/>
      <c r="G12" s="88">
        <f t="shared" si="0"/>
        <v>0</v>
      </c>
      <c r="H12" s="27"/>
      <c r="I12" s="88">
        <f t="shared" si="1"/>
        <v>0</v>
      </c>
    </row>
    <row r="13" spans="1:9" x14ac:dyDescent="0.25">
      <c r="A13" s="22">
        <v>9</v>
      </c>
      <c r="B13" s="28"/>
      <c r="C13" s="23" t="s">
        <v>72</v>
      </c>
      <c r="D13" s="23" t="s">
        <v>11</v>
      </c>
      <c r="E13" s="24">
        <v>130</v>
      </c>
      <c r="F13" s="25"/>
      <c r="G13" s="88">
        <f t="shared" si="0"/>
        <v>0</v>
      </c>
      <c r="H13" s="27"/>
      <c r="I13" s="88">
        <f t="shared" si="1"/>
        <v>0</v>
      </c>
    </row>
    <row r="14" spans="1:9" x14ac:dyDescent="0.25">
      <c r="A14" s="22">
        <v>10</v>
      </c>
      <c r="B14" s="28" t="s">
        <v>74</v>
      </c>
      <c r="C14" s="23"/>
      <c r="D14" s="23" t="s">
        <v>73</v>
      </c>
      <c r="E14" s="24">
        <v>75</v>
      </c>
      <c r="F14" s="25"/>
      <c r="G14" s="88">
        <f t="shared" si="0"/>
        <v>0</v>
      </c>
      <c r="H14" s="27"/>
      <c r="I14" s="88">
        <f t="shared" si="1"/>
        <v>0</v>
      </c>
    </row>
    <row r="15" spans="1:9" x14ac:dyDescent="0.25">
      <c r="A15" s="22">
        <v>11</v>
      </c>
      <c r="B15" s="28" t="s">
        <v>75</v>
      </c>
      <c r="C15" s="23"/>
      <c r="D15" s="23" t="s">
        <v>76</v>
      </c>
      <c r="E15" s="24">
        <v>5</v>
      </c>
      <c r="F15" s="25"/>
      <c r="G15" s="88">
        <f t="shared" si="0"/>
        <v>0</v>
      </c>
      <c r="H15" s="27"/>
      <c r="I15" s="88">
        <f t="shared" si="1"/>
        <v>0</v>
      </c>
    </row>
    <row r="16" spans="1:9" x14ac:dyDescent="0.25">
      <c r="A16" s="22">
        <v>12</v>
      </c>
      <c r="B16" s="28" t="s">
        <v>75</v>
      </c>
      <c r="C16" s="23"/>
      <c r="D16" s="23" t="s">
        <v>77</v>
      </c>
      <c r="E16" s="24">
        <v>5</v>
      </c>
      <c r="F16" s="25"/>
      <c r="G16" s="88">
        <f t="shared" si="0"/>
        <v>0</v>
      </c>
      <c r="H16" s="27"/>
      <c r="I16" s="88">
        <f t="shared" si="1"/>
        <v>0</v>
      </c>
    </row>
    <row r="17" spans="1:9" x14ac:dyDescent="0.25">
      <c r="A17" s="22">
        <v>13</v>
      </c>
      <c r="B17" s="28" t="s">
        <v>82</v>
      </c>
      <c r="C17" s="23" t="s">
        <v>110</v>
      </c>
      <c r="D17" s="23" t="s">
        <v>85</v>
      </c>
      <c r="E17" s="24">
        <v>5</v>
      </c>
      <c r="F17" s="25"/>
      <c r="G17" s="88">
        <f t="shared" si="0"/>
        <v>0</v>
      </c>
      <c r="H17" s="27"/>
      <c r="I17" s="88">
        <f t="shared" si="1"/>
        <v>0</v>
      </c>
    </row>
    <row r="18" spans="1:9" x14ac:dyDescent="0.25">
      <c r="A18" s="22">
        <v>14</v>
      </c>
      <c r="B18" s="28" t="s">
        <v>83</v>
      </c>
      <c r="C18" s="23" t="s">
        <v>110</v>
      </c>
      <c r="D18" s="23" t="s">
        <v>85</v>
      </c>
      <c r="E18" s="24">
        <v>40</v>
      </c>
      <c r="F18" s="25"/>
      <c r="G18" s="88">
        <f t="shared" si="0"/>
        <v>0</v>
      </c>
      <c r="H18" s="27"/>
      <c r="I18" s="88">
        <f t="shared" si="1"/>
        <v>0</v>
      </c>
    </row>
    <row r="19" spans="1:9" x14ac:dyDescent="0.25">
      <c r="A19" s="22">
        <v>15</v>
      </c>
      <c r="B19" s="28" t="s">
        <v>84</v>
      </c>
      <c r="C19" s="23"/>
      <c r="D19" s="31" t="s">
        <v>87</v>
      </c>
      <c r="E19" s="24">
        <v>100</v>
      </c>
      <c r="F19" s="25"/>
      <c r="G19" s="88">
        <f t="shared" si="0"/>
        <v>0</v>
      </c>
      <c r="H19" s="27"/>
      <c r="I19" s="88">
        <f t="shared" si="1"/>
        <v>0</v>
      </c>
    </row>
    <row r="20" spans="1:9" x14ac:dyDescent="0.25">
      <c r="A20" s="22">
        <v>16</v>
      </c>
      <c r="B20" s="28" t="s">
        <v>111</v>
      </c>
      <c r="C20" s="28" t="s">
        <v>112</v>
      </c>
      <c r="D20" s="28" t="s">
        <v>113</v>
      </c>
      <c r="E20" s="30">
        <v>1</v>
      </c>
      <c r="F20" s="25"/>
      <c r="G20" s="88">
        <f t="shared" si="0"/>
        <v>0</v>
      </c>
      <c r="H20" s="27"/>
      <c r="I20" s="88">
        <f t="shared" si="1"/>
        <v>0</v>
      </c>
    </row>
    <row r="21" spans="1:9" x14ac:dyDescent="0.25">
      <c r="A21" s="32"/>
      <c r="B21" s="66" t="s">
        <v>12</v>
      </c>
      <c r="C21" s="66"/>
      <c r="D21" s="66"/>
      <c r="E21" s="72" t="s">
        <v>67</v>
      </c>
      <c r="F21" s="95"/>
      <c r="G21" s="95"/>
      <c r="H21" s="96"/>
      <c r="I21" s="97">
        <f>SUM(I5:I19)</f>
        <v>0</v>
      </c>
    </row>
    <row r="22" spans="1:9" x14ac:dyDescent="0.25">
      <c r="A22" s="98"/>
      <c r="B22" s="34"/>
      <c r="C22" s="35"/>
      <c r="D22" s="35"/>
      <c r="E22" s="35"/>
      <c r="F22" s="36"/>
      <c r="G22" s="91"/>
      <c r="H22" s="92"/>
      <c r="I22" s="91"/>
    </row>
    <row r="23" spans="1:9" x14ac:dyDescent="0.25">
      <c r="A23" s="32"/>
      <c r="B23" s="66" t="s">
        <v>88</v>
      </c>
      <c r="C23" s="66" t="s">
        <v>13</v>
      </c>
      <c r="D23" s="66"/>
      <c r="E23" s="66"/>
      <c r="F23" s="66"/>
      <c r="G23" s="93"/>
      <c r="H23" s="94"/>
      <c r="I23" s="93"/>
    </row>
    <row r="24" spans="1:9" x14ac:dyDescent="0.25">
      <c r="A24" s="37">
        <v>17</v>
      </c>
      <c r="B24" s="38"/>
      <c r="C24" s="39"/>
      <c r="D24" s="23" t="s">
        <v>14</v>
      </c>
      <c r="E24" s="24">
        <v>30</v>
      </c>
      <c r="F24" s="25"/>
      <c r="G24" s="88">
        <f t="shared" ref="G24:G27" si="2">F24-(H24*F24)</f>
        <v>0</v>
      </c>
      <c r="H24" s="27"/>
      <c r="I24" s="88">
        <f t="shared" ref="I24:I27" si="3">G24*E24</f>
        <v>0</v>
      </c>
    </row>
    <row r="25" spans="1:9" x14ac:dyDescent="0.25">
      <c r="A25" s="37">
        <v>18</v>
      </c>
      <c r="B25" s="31"/>
      <c r="C25" s="39"/>
      <c r="D25" s="23" t="s">
        <v>15</v>
      </c>
      <c r="E25" s="24">
        <v>25</v>
      </c>
      <c r="F25" s="25"/>
      <c r="G25" s="88">
        <f t="shared" si="2"/>
        <v>0</v>
      </c>
      <c r="H25" s="27"/>
      <c r="I25" s="88">
        <f t="shared" si="3"/>
        <v>0</v>
      </c>
    </row>
    <row r="26" spans="1:9" x14ac:dyDescent="0.25">
      <c r="A26" s="37">
        <v>19</v>
      </c>
      <c r="B26" s="31"/>
      <c r="C26" s="39"/>
      <c r="D26" s="23" t="s">
        <v>16</v>
      </c>
      <c r="E26" s="24">
        <v>110</v>
      </c>
      <c r="F26" s="25"/>
      <c r="G26" s="88">
        <f t="shared" si="2"/>
        <v>0</v>
      </c>
      <c r="H26" s="27"/>
      <c r="I26" s="88">
        <f t="shared" si="3"/>
        <v>0</v>
      </c>
    </row>
    <row r="27" spans="1:9" x14ac:dyDescent="0.25">
      <c r="A27" s="37">
        <v>20</v>
      </c>
      <c r="B27" s="31"/>
      <c r="C27" s="39"/>
      <c r="D27" s="23" t="s">
        <v>80</v>
      </c>
      <c r="E27" s="24">
        <v>35</v>
      </c>
      <c r="F27" s="25"/>
      <c r="G27" s="88">
        <f t="shared" si="2"/>
        <v>0</v>
      </c>
      <c r="H27" s="27"/>
      <c r="I27" s="88">
        <f t="shared" si="3"/>
        <v>0</v>
      </c>
    </row>
    <row r="28" spans="1:9" x14ac:dyDescent="0.25">
      <c r="A28" s="32"/>
      <c r="B28" s="67" t="s">
        <v>17</v>
      </c>
      <c r="C28" s="99"/>
      <c r="D28" s="100"/>
      <c r="E28" s="72" t="s">
        <v>67</v>
      </c>
      <c r="F28" s="95"/>
      <c r="G28" s="95"/>
      <c r="H28" s="96"/>
      <c r="I28" s="97">
        <f>SUM(I24:I27)</f>
        <v>0</v>
      </c>
    </row>
    <row r="29" spans="1:9" x14ac:dyDescent="0.25">
      <c r="A29" s="37"/>
      <c r="B29" s="34"/>
      <c r="C29" s="35"/>
      <c r="D29" s="35"/>
      <c r="E29" s="35"/>
      <c r="F29" s="36"/>
      <c r="G29" s="91"/>
      <c r="H29" s="92"/>
      <c r="I29" s="91"/>
    </row>
    <row r="30" spans="1:9" x14ac:dyDescent="0.25">
      <c r="A30" s="32"/>
      <c r="B30" s="66" t="s">
        <v>18</v>
      </c>
      <c r="C30" s="66"/>
      <c r="D30" s="66"/>
      <c r="E30" s="66"/>
      <c r="F30" s="66"/>
      <c r="G30" s="93"/>
      <c r="H30" s="94"/>
      <c r="I30" s="93"/>
    </row>
    <row r="31" spans="1:9" x14ac:dyDescent="0.25">
      <c r="A31" s="37">
        <v>21</v>
      </c>
      <c r="B31" s="39" t="s">
        <v>19</v>
      </c>
      <c r="C31" s="41" t="s">
        <v>117</v>
      </c>
      <c r="D31" s="42" t="s">
        <v>114</v>
      </c>
      <c r="E31" s="24">
        <v>5</v>
      </c>
      <c r="F31" s="25"/>
      <c r="G31" s="88">
        <f t="shared" ref="G31:G38" si="4">F31-(H31*F31)</f>
        <v>0</v>
      </c>
      <c r="H31" s="27"/>
      <c r="I31" s="88">
        <f t="shared" ref="I31:I38" si="5">G31*E31</f>
        <v>0</v>
      </c>
    </row>
    <row r="32" spans="1:9" x14ac:dyDescent="0.25">
      <c r="A32" s="37">
        <v>22</v>
      </c>
      <c r="B32" s="39"/>
      <c r="C32" s="41" t="s">
        <v>117</v>
      </c>
      <c r="D32" s="42" t="s">
        <v>20</v>
      </c>
      <c r="E32" s="24">
        <v>5</v>
      </c>
      <c r="F32" s="25"/>
      <c r="G32" s="88">
        <f t="shared" si="4"/>
        <v>0</v>
      </c>
      <c r="H32" s="27"/>
      <c r="I32" s="88">
        <f t="shared" si="5"/>
        <v>0</v>
      </c>
    </row>
    <row r="33" spans="1:9" x14ac:dyDescent="0.25">
      <c r="A33" s="37">
        <v>23</v>
      </c>
      <c r="B33" s="39"/>
      <c r="C33" s="41" t="s">
        <v>117</v>
      </c>
      <c r="D33" s="42" t="s">
        <v>115</v>
      </c>
      <c r="E33" s="24">
        <v>5</v>
      </c>
      <c r="F33" s="25"/>
      <c r="G33" s="88">
        <f t="shared" si="4"/>
        <v>0</v>
      </c>
      <c r="H33" s="27"/>
      <c r="I33" s="88">
        <f t="shared" si="5"/>
        <v>0</v>
      </c>
    </row>
    <row r="34" spans="1:9" x14ac:dyDescent="0.25">
      <c r="A34" s="37">
        <v>24</v>
      </c>
      <c r="B34" s="39"/>
      <c r="C34" s="41" t="s">
        <v>117</v>
      </c>
      <c r="D34" s="42" t="s">
        <v>116</v>
      </c>
      <c r="E34" s="24">
        <v>5</v>
      </c>
      <c r="F34" s="25"/>
      <c r="G34" s="88">
        <f t="shared" si="4"/>
        <v>0</v>
      </c>
      <c r="H34" s="27"/>
      <c r="I34" s="88">
        <f t="shared" si="5"/>
        <v>0</v>
      </c>
    </row>
    <row r="35" spans="1:9" x14ac:dyDescent="0.25">
      <c r="A35" s="37">
        <v>25</v>
      </c>
      <c r="B35" s="39" t="s">
        <v>19</v>
      </c>
      <c r="C35" s="41" t="s">
        <v>118</v>
      </c>
      <c r="D35" s="42" t="s">
        <v>114</v>
      </c>
      <c r="E35" s="24">
        <v>5</v>
      </c>
      <c r="F35" s="25"/>
      <c r="G35" s="88">
        <f t="shared" si="4"/>
        <v>0</v>
      </c>
      <c r="H35" s="27"/>
      <c r="I35" s="88">
        <f t="shared" si="5"/>
        <v>0</v>
      </c>
    </row>
    <row r="36" spans="1:9" x14ac:dyDescent="0.25">
      <c r="A36" s="37">
        <v>26</v>
      </c>
      <c r="B36" s="39"/>
      <c r="C36" s="41" t="s">
        <v>118</v>
      </c>
      <c r="D36" s="42" t="s">
        <v>20</v>
      </c>
      <c r="E36" s="24">
        <v>5</v>
      </c>
      <c r="F36" s="25"/>
      <c r="G36" s="88">
        <f t="shared" si="4"/>
        <v>0</v>
      </c>
      <c r="H36" s="27"/>
      <c r="I36" s="88">
        <f t="shared" si="5"/>
        <v>0</v>
      </c>
    </row>
    <row r="37" spans="1:9" x14ac:dyDescent="0.25">
      <c r="A37" s="37">
        <v>27</v>
      </c>
      <c r="B37" s="39"/>
      <c r="C37" s="41" t="s">
        <v>118</v>
      </c>
      <c r="D37" s="42" t="s">
        <v>115</v>
      </c>
      <c r="E37" s="24">
        <v>5</v>
      </c>
      <c r="F37" s="25"/>
      <c r="G37" s="88">
        <f t="shared" si="4"/>
        <v>0</v>
      </c>
      <c r="H37" s="27"/>
      <c r="I37" s="88">
        <f t="shared" si="5"/>
        <v>0</v>
      </c>
    </row>
    <row r="38" spans="1:9" x14ac:dyDescent="0.25">
      <c r="A38" s="37">
        <v>28</v>
      </c>
      <c r="B38" s="39"/>
      <c r="C38" s="41" t="s">
        <v>118</v>
      </c>
      <c r="D38" s="42" t="s">
        <v>116</v>
      </c>
      <c r="E38" s="24">
        <v>5</v>
      </c>
      <c r="F38" s="25"/>
      <c r="G38" s="88">
        <f t="shared" si="4"/>
        <v>0</v>
      </c>
      <c r="H38" s="27"/>
      <c r="I38" s="88">
        <f t="shared" si="5"/>
        <v>0</v>
      </c>
    </row>
    <row r="39" spans="1:9" x14ac:dyDescent="0.25">
      <c r="A39" s="32"/>
      <c r="B39" s="67" t="s">
        <v>21</v>
      </c>
      <c r="C39" s="99"/>
      <c r="D39" s="100"/>
      <c r="E39" s="72" t="s">
        <v>67</v>
      </c>
      <c r="F39" s="95"/>
      <c r="G39" s="95"/>
      <c r="H39" s="96"/>
      <c r="I39" s="97">
        <f>SUM(I31:I38)</f>
        <v>0</v>
      </c>
    </row>
    <row r="40" spans="1:9" x14ac:dyDescent="0.25">
      <c r="A40" s="37"/>
      <c r="B40" s="34"/>
      <c r="C40" s="35"/>
      <c r="D40" s="35"/>
      <c r="E40" s="35"/>
      <c r="F40" s="36"/>
      <c r="G40" s="91"/>
      <c r="H40" s="92"/>
      <c r="I40" s="91"/>
    </row>
    <row r="41" spans="1:9" x14ac:dyDescent="0.25">
      <c r="A41" s="68" t="s">
        <v>139</v>
      </c>
      <c r="B41" s="101"/>
      <c r="C41" s="101"/>
      <c r="D41" s="101"/>
      <c r="E41" s="101"/>
      <c r="F41" s="101"/>
      <c r="G41" s="101"/>
      <c r="H41" s="101"/>
      <c r="I41" s="102">
        <f>I39+I28+I21</f>
        <v>0</v>
      </c>
    </row>
  </sheetData>
  <sheetProtection algorithmName="SHA-512" hashValue="RzHtrCBRgOXMaTgo+EA5ESonm+c7RQ594cptIqjumivghr+cc39sMbjylNcFzo1mYy01FbVggBK7gohdwS+U6Q==" saltValue="idc5YuxSkFi/RiR/wDAZqQ==" spinCount="100000" sheet="1" objects="1" scenarios="1"/>
  <mergeCells count="5">
    <mergeCell ref="A1:I1"/>
    <mergeCell ref="E21:H21"/>
    <mergeCell ref="E28:H28"/>
    <mergeCell ref="E39:H39"/>
    <mergeCell ref="A41:H4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BDC8E-7F66-4DDC-B633-AE22D0C04020}">
  <sheetPr codeName="Blad5"/>
  <dimension ref="A1:I68"/>
  <sheetViews>
    <sheetView topLeftCell="A40" workbookViewId="0">
      <selection activeCell="N54" sqref="N54"/>
    </sheetView>
  </sheetViews>
  <sheetFormatPr defaultRowHeight="15" x14ac:dyDescent="0.25"/>
  <cols>
    <col min="1" max="1" width="4.42578125" bestFit="1" customWidth="1"/>
    <col min="2" max="2" width="51.7109375" bestFit="1" customWidth="1"/>
    <col min="3" max="3" width="19.7109375" bestFit="1" customWidth="1"/>
    <col min="4" max="4" width="16.28515625" bestFit="1" customWidth="1"/>
    <col min="6" max="6" width="11.85546875" customWidth="1"/>
    <col min="9" max="9" width="14.85546875" customWidth="1"/>
  </cols>
  <sheetData>
    <row r="1" spans="1:9" s="62" customFormat="1" ht="35.25" customHeight="1" thickBot="1" x14ac:dyDescent="0.3">
      <c r="A1" s="69" t="s">
        <v>138</v>
      </c>
      <c r="B1" s="70"/>
      <c r="C1" s="70"/>
      <c r="D1" s="70"/>
      <c r="E1" s="70"/>
      <c r="F1" s="70"/>
      <c r="G1" s="70"/>
      <c r="H1" s="70"/>
      <c r="I1" s="71"/>
    </row>
    <row r="2" spans="1:9" s="62" customFormat="1" ht="60" x14ac:dyDescent="0.25">
      <c r="A2" s="9" t="s">
        <v>71</v>
      </c>
      <c r="B2" s="10" t="s">
        <v>70</v>
      </c>
      <c r="C2" s="10" t="s">
        <v>69</v>
      </c>
      <c r="D2" s="10" t="s">
        <v>68</v>
      </c>
      <c r="E2" s="10" t="s">
        <v>62</v>
      </c>
      <c r="F2" s="11" t="s">
        <v>66</v>
      </c>
      <c r="G2" s="12" t="s">
        <v>64</v>
      </c>
      <c r="H2" s="13" t="s">
        <v>63</v>
      </c>
      <c r="I2" s="12" t="s">
        <v>65</v>
      </c>
    </row>
    <row r="3" spans="1:9" s="1" customFormat="1" x14ac:dyDescent="0.25">
      <c r="A3" s="32"/>
      <c r="B3" s="20" t="s">
        <v>22</v>
      </c>
      <c r="C3" s="20"/>
      <c r="D3" s="20"/>
      <c r="E3" s="20"/>
      <c r="F3" s="20"/>
      <c r="G3" s="3"/>
      <c r="H3" s="21"/>
      <c r="I3" s="3"/>
    </row>
    <row r="4" spans="1:9" s="1" customFormat="1" x14ac:dyDescent="0.25">
      <c r="A4" s="37">
        <v>72</v>
      </c>
      <c r="B4" s="39" t="s">
        <v>23</v>
      </c>
      <c r="C4" s="39" t="s">
        <v>24</v>
      </c>
      <c r="D4" s="23" t="s">
        <v>25</v>
      </c>
      <c r="E4" s="30">
        <v>1</v>
      </c>
      <c r="F4" s="25"/>
      <c r="G4" s="26">
        <f t="shared" ref="G4:G35" si="0">F4-(H4*F4)</f>
        <v>0</v>
      </c>
      <c r="H4" s="29"/>
      <c r="I4" s="26">
        <f t="shared" ref="I4:I35" si="1">G4*E4</f>
        <v>0</v>
      </c>
    </row>
    <row r="5" spans="1:9" s="1" customFormat="1" x14ac:dyDescent="0.25">
      <c r="A5" s="37">
        <v>73</v>
      </c>
      <c r="B5" s="28"/>
      <c r="C5" s="39" t="s">
        <v>26</v>
      </c>
      <c r="D5" s="23" t="s">
        <v>25</v>
      </c>
      <c r="E5" s="30">
        <v>1</v>
      </c>
      <c r="F5" s="25"/>
      <c r="G5" s="26">
        <f t="shared" si="0"/>
        <v>0</v>
      </c>
      <c r="H5" s="29"/>
      <c r="I5" s="26">
        <f t="shared" si="1"/>
        <v>0</v>
      </c>
    </row>
    <row r="6" spans="1:9" s="1" customFormat="1" x14ac:dyDescent="0.25">
      <c r="A6" s="37">
        <v>74</v>
      </c>
      <c r="B6" s="28"/>
      <c r="C6" s="39" t="s">
        <v>27</v>
      </c>
      <c r="D6" s="23" t="s">
        <v>25</v>
      </c>
      <c r="E6" s="30">
        <v>1</v>
      </c>
      <c r="F6" s="25"/>
      <c r="G6" s="26">
        <f t="shared" si="0"/>
        <v>0</v>
      </c>
      <c r="H6" s="29"/>
      <c r="I6" s="26">
        <f t="shared" si="1"/>
        <v>0</v>
      </c>
    </row>
    <row r="7" spans="1:9" s="1" customFormat="1" x14ac:dyDescent="0.25">
      <c r="A7" s="37">
        <v>75</v>
      </c>
      <c r="B7" s="28"/>
      <c r="C7" s="39" t="s">
        <v>28</v>
      </c>
      <c r="D7" s="23" t="s">
        <v>25</v>
      </c>
      <c r="E7" s="30">
        <v>1</v>
      </c>
      <c r="F7" s="25"/>
      <c r="G7" s="26">
        <f t="shared" si="0"/>
        <v>0</v>
      </c>
      <c r="H7" s="29"/>
      <c r="I7" s="26">
        <f t="shared" si="1"/>
        <v>0</v>
      </c>
    </row>
    <row r="8" spans="1:9" s="1" customFormat="1" x14ac:dyDescent="0.25">
      <c r="A8" s="37">
        <v>76</v>
      </c>
      <c r="B8" s="28"/>
      <c r="C8" s="39" t="s">
        <v>29</v>
      </c>
      <c r="D8" s="23" t="s">
        <v>25</v>
      </c>
      <c r="E8" s="30">
        <v>1</v>
      </c>
      <c r="F8" s="25"/>
      <c r="G8" s="26">
        <f t="shared" si="0"/>
        <v>0</v>
      </c>
      <c r="H8" s="29"/>
      <c r="I8" s="26">
        <f t="shared" si="1"/>
        <v>0</v>
      </c>
    </row>
    <row r="9" spans="1:9" s="1" customFormat="1" x14ac:dyDescent="0.25">
      <c r="A9" s="37">
        <v>77</v>
      </c>
      <c r="B9" s="28"/>
      <c r="C9" s="39" t="s">
        <v>30</v>
      </c>
      <c r="D9" s="23" t="s">
        <v>25</v>
      </c>
      <c r="E9" s="30">
        <v>1</v>
      </c>
      <c r="F9" s="25"/>
      <c r="G9" s="26">
        <f t="shared" si="0"/>
        <v>0</v>
      </c>
      <c r="H9" s="29"/>
      <c r="I9" s="26">
        <f t="shared" si="1"/>
        <v>0</v>
      </c>
    </row>
    <row r="10" spans="1:9" s="1" customFormat="1" x14ac:dyDescent="0.25">
      <c r="A10" s="37">
        <v>78</v>
      </c>
      <c r="B10" s="28"/>
      <c r="C10" s="39" t="s">
        <v>31</v>
      </c>
      <c r="D10" s="23" t="s">
        <v>25</v>
      </c>
      <c r="E10" s="30">
        <v>1</v>
      </c>
      <c r="F10" s="25"/>
      <c r="G10" s="26">
        <f t="shared" si="0"/>
        <v>0</v>
      </c>
      <c r="H10" s="29"/>
      <c r="I10" s="26">
        <f t="shared" si="1"/>
        <v>0</v>
      </c>
    </row>
    <row r="11" spans="1:9" s="1" customFormat="1" x14ac:dyDescent="0.25">
      <c r="A11" s="37">
        <v>79</v>
      </c>
      <c r="B11" s="28"/>
      <c r="C11" s="39" t="s">
        <v>32</v>
      </c>
      <c r="D11" s="23" t="s">
        <v>25</v>
      </c>
      <c r="E11" s="30">
        <v>1</v>
      </c>
      <c r="F11" s="25"/>
      <c r="G11" s="26">
        <f t="shared" si="0"/>
        <v>0</v>
      </c>
      <c r="H11" s="29"/>
      <c r="I11" s="26">
        <f t="shared" si="1"/>
        <v>0</v>
      </c>
    </row>
    <row r="12" spans="1:9" s="1" customFormat="1" x14ac:dyDescent="0.25">
      <c r="A12" s="37">
        <v>80</v>
      </c>
      <c r="B12" s="39" t="s">
        <v>33</v>
      </c>
      <c r="C12" s="39" t="s">
        <v>24</v>
      </c>
      <c r="D12" s="23" t="s">
        <v>25</v>
      </c>
      <c r="E12" s="24">
        <v>20</v>
      </c>
      <c r="F12" s="25"/>
      <c r="G12" s="26">
        <f t="shared" si="0"/>
        <v>0</v>
      </c>
      <c r="H12" s="29"/>
      <c r="I12" s="26">
        <f t="shared" si="1"/>
        <v>0</v>
      </c>
    </row>
    <row r="13" spans="1:9" s="1" customFormat="1" x14ac:dyDescent="0.25">
      <c r="A13" s="37">
        <v>81</v>
      </c>
      <c r="B13" s="28"/>
      <c r="C13" s="39" t="s">
        <v>26</v>
      </c>
      <c r="D13" s="23" t="s">
        <v>25</v>
      </c>
      <c r="E13" s="24">
        <v>15</v>
      </c>
      <c r="F13" s="25"/>
      <c r="G13" s="26">
        <f t="shared" si="0"/>
        <v>0</v>
      </c>
      <c r="H13" s="29"/>
      <c r="I13" s="26">
        <f t="shared" si="1"/>
        <v>0</v>
      </c>
    </row>
    <row r="14" spans="1:9" s="1" customFormat="1" x14ac:dyDescent="0.25">
      <c r="A14" s="37">
        <v>82</v>
      </c>
      <c r="B14" s="28"/>
      <c r="C14" s="39" t="s">
        <v>27</v>
      </c>
      <c r="D14" s="23" t="s">
        <v>25</v>
      </c>
      <c r="E14" s="24">
        <v>10</v>
      </c>
      <c r="F14" s="25"/>
      <c r="G14" s="26">
        <f t="shared" si="0"/>
        <v>0</v>
      </c>
      <c r="H14" s="29"/>
      <c r="I14" s="26">
        <f t="shared" si="1"/>
        <v>0</v>
      </c>
    </row>
    <row r="15" spans="1:9" s="1" customFormat="1" x14ac:dyDescent="0.25">
      <c r="A15" s="37">
        <v>83</v>
      </c>
      <c r="B15" s="28"/>
      <c r="C15" s="39" t="s">
        <v>28</v>
      </c>
      <c r="D15" s="23" t="s">
        <v>25</v>
      </c>
      <c r="E15" s="24">
        <v>15</v>
      </c>
      <c r="F15" s="25"/>
      <c r="G15" s="26">
        <f t="shared" si="0"/>
        <v>0</v>
      </c>
      <c r="H15" s="29"/>
      <c r="I15" s="26">
        <f t="shared" si="1"/>
        <v>0</v>
      </c>
    </row>
    <row r="16" spans="1:9" s="1" customFormat="1" x14ac:dyDescent="0.25">
      <c r="A16" s="37">
        <v>84</v>
      </c>
      <c r="B16" s="28"/>
      <c r="C16" s="39" t="s">
        <v>29</v>
      </c>
      <c r="D16" s="23" t="s">
        <v>25</v>
      </c>
      <c r="E16" s="24">
        <v>160</v>
      </c>
      <c r="F16" s="25"/>
      <c r="G16" s="26">
        <f t="shared" si="0"/>
        <v>0</v>
      </c>
      <c r="H16" s="29"/>
      <c r="I16" s="26">
        <f t="shared" si="1"/>
        <v>0</v>
      </c>
    </row>
    <row r="17" spans="1:9" s="1" customFormat="1" x14ac:dyDescent="0.25">
      <c r="A17" s="37">
        <v>85</v>
      </c>
      <c r="B17" s="28"/>
      <c r="C17" s="39" t="s">
        <v>30</v>
      </c>
      <c r="D17" s="23" t="s">
        <v>25</v>
      </c>
      <c r="E17" s="24">
        <v>110</v>
      </c>
      <c r="F17" s="25"/>
      <c r="G17" s="26">
        <f t="shared" si="0"/>
        <v>0</v>
      </c>
      <c r="H17" s="29"/>
      <c r="I17" s="26">
        <f t="shared" si="1"/>
        <v>0</v>
      </c>
    </row>
    <row r="18" spans="1:9" s="1" customFormat="1" x14ac:dyDescent="0.25">
      <c r="A18" s="37">
        <v>86</v>
      </c>
      <c r="B18" s="28"/>
      <c r="C18" s="39" t="s">
        <v>31</v>
      </c>
      <c r="D18" s="23" t="s">
        <v>25</v>
      </c>
      <c r="E18" s="24">
        <v>30</v>
      </c>
      <c r="F18" s="25"/>
      <c r="G18" s="26">
        <f t="shared" si="0"/>
        <v>0</v>
      </c>
      <c r="H18" s="29"/>
      <c r="I18" s="26">
        <f t="shared" si="1"/>
        <v>0</v>
      </c>
    </row>
    <row r="19" spans="1:9" s="1" customFormat="1" x14ac:dyDescent="0.25">
      <c r="A19" s="37">
        <v>87</v>
      </c>
      <c r="B19" s="28"/>
      <c r="C19" s="39" t="s">
        <v>32</v>
      </c>
      <c r="D19" s="23" t="s">
        <v>25</v>
      </c>
      <c r="E19" s="24">
        <v>10</v>
      </c>
      <c r="F19" s="25"/>
      <c r="G19" s="26">
        <f t="shared" si="0"/>
        <v>0</v>
      </c>
      <c r="H19" s="65"/>
      <c r="I19" s="26">
        <f t="shared" si="1"/>
        <v>0</v>
      </c>
    </row>
    <row r="20" spans="1:9" s="1" customFormat="1" x14ac:dyDescent="0.25">
      <c r="A20" s="37">
        <v>88</v>
      </c>
      <c r="B20" s="39" t="s">
        <v>34</v>
      </c>
      <c r="C20" s="23" t="s">
        <v>35</v>
      </c>
      <c r="D20" s="23" t="s">
        <v>36</v>
      </c>
      <c r="E20" s="24">
        <v>1</v>
      </c>
      <c r="F20" s="25"/>
      <c r="G20" s="26">
        <f t="shared" si="0"/>
        <v>0</v>
      </c>
      <c r="H20" s="29"/>
      <c r="I20" s="26">
        <f t="shared" si="1"/>
        <v>0</v>
      </c>
    </row>
    <row r="21" spans="1:9" s="1" customFormat="1" x14ac:dyDescent="0.25">
      <c r="A21" s="37">
        <v>89</v>
      </c>
      <c r="B21" s="28"/>
      <c r="C21" s="23" t="s">
        <v>37</v>
      </c>
      <c r="D21" s="23" t="s">
        <v>36</v>
      </c>
      <c r="E21" s="24">
        <v>1</v>
      </c>
      <c r="F21" s="25"/>
      <c r="G21" s="26">
        <f t="shared" si="0"/>
        <v>0</v>
      </c>
      <c r="H21" s="29"/>
      <c r="I21" s="26">
        <f t="shared" si="1"/>
        <v>0</v>
      </c>
    </row>
    <row r="22" spans="1:9" s="1" customFormat="1" x14ac:dyDescent="0.25">
      <c r="A22" s="37">
        <v>90</v>
      </c>
      <c r="B22" s="28"/>
      <c r="C22" s="23" t="s">
        <v>38</v>
      </c>
      <c r="D22" s="23" t="s">
        <v>36</v>
      </c>
      <c r="E22" s="24">
        <v>5</v>
      </c>
      <c r="F22" s="25"/>
      <c r="G22" s="26">
        <f t="shared" si="0"/>
        <v>0</v>
      </c>
      <c r="H22" s="29"/>
      <c r="I22" s="26">
        <f t="shared" si="1"/>
        <v>0</v>
      </c>
    </row>
    <row r="23" spans="1:9" s="1" customFormat="1" x14ac:dyDescent="0.25">
      <c r="A23" s="37">
        <v>91</v>
      </c>
      <c r="B23" s="28"/>
      <c r="C23" s="23" t="s">
        <v>39</v>
      </c>
      <c r="D23" s="23" t="s">
        <v>36</v>
      </c>
      <c r="E23" s="24">
        <v>5</v>
      </c>
      <c r="F23" s="25"/>
      <c r="G23" s="26">
        <f t="shared" si="0"/>
        <v>0</v>
      </c>
      <c r="H23" s="29"/>
      <c r="I23" s="26">
        <f t="shared" si="1"/>
        <v>0</v>
      </c>
    </row>
    <row r="24" spans="1:9" s="1" customFormat="1" x14ac:dyDescent="0.25">
      <c r="A24" s="37">
        <v>92</v>
      </c>
      <c r="B24" s="28"/>
      <c r="C24" s="23" t="s">
        <v>40</v>
      </c>
      <c r="D24" s="23" t="s">
        <v>36</v>
      </c>
      <c r="E24" s="24">
        <v>1</v>
      </c>
      <c r="F24" s="25"/>
      <c r="G24" s="26">
        <f t="shared" si="0"/>
        <v>0</v>
      </c>
      <c r="H24" s="29"/>
      <c r="I24" s="26">
        <f t="shared" si="1"/>
        <v>0</v>
      </c>
    </row>
    <row r="25" spans="1:9" s="1" customFormat="1" x14ac:dyDescent="0.25">
      <c r="A25" s="37">
        <v>93</v>
      </c>
      <c r="B25" s="28"/>
      <c r="C25" s="23" t="s">
        <v>41</v>
      </c>
      <c r="D25" s="23" t="s">
        <v>36</v>
      </c>
      <c r="E25" s="24">
        <v>1</v>
      </c>
      <c r="F25" s="25"/>
      <c r="G25" s="26">
        <f t="shared" si="0"/>
        <v>0</v>
      </c>
      <c r="H25" s="29"/>
      <c r="I25" s="26">
        <f t="shared" si="1"/>
        <v>0</v>
      </c>
    </row>
    <row r="26" spans="1:9" s="1" customFormat="1" x14ac:dyDescent="0.25">
      <c r="A26" s="37">
        <v>94</v>
      </c>
      <c r="B26" s="28"/>
      <c r="C26" s="23" t="s">
        <v>42</v>
      </c>
      <c r="D26" s="23" t="s">
        <v>36</v>
      </c>
      <c r="E26" s="24">
        <v>1</v>
      </c>
      <c r="F26" s="25"/>
      <c r="G26" s="26">
        <f t="shared" si="0"/>
        <v>0</v>
      </c>
      <c r="H26" s="29"/>
      <c r="I26" s="26">
        <f t="shared" si="1"/>
        <v>0</v>
      </c>
    </row>
    <row r="27" spans="1:9" s="1" customFormat="1" x14ac:dyDescent="0.25">
      <c r="A27" s="37">
        <v>95</v>
      </c>
      <c r="B27" s="28"/>
      <c r="C27" s="23" t="s">
        <v>43</v>
      </c>
      <c r="D27" s="23" t="s">
        <v>36</v>
      </c>
      <c r="E27" s="24">
        <v>1</v>
      </c>
      <c r="F27" s="25"/>
      <c r="G27" s="26">
        <f t="shared" si="0"/>
        <v>0</v>
      </c>
      <c r="H27" s="29"/>
      <c r="I27" s="26">
        <f t="shared" si="1"/>
        <v>0</v>
      </c>
    </row>
    <row r="28" spans="1:9" s="1" customFormat="1" x14ac:dyDescent="0.25">
      <c r="A28" s="37">
        <v>96</v>
      </c>
      <c r="B28" s="39" t="s">
        <v>44</v>
      </c>
      <c r="C28" s="23" t="s">
        <v>45</v>
      </c>
      <c r="D28" s="23" t="s">
        <v>36</v>
      </c>
      <c r="E28" s="24">
        <v>1</v>
      </c>
      <c r="F28" s="25"/>
      <c r="G28" s="26">
        <f t="shared" si="0"/>
        <v>0</v>
      </c>
      <c r="H28" s="29"/>
      <c r="I28" s="26">
        <f t="shared" si="1"/>
        <v>0</v>
      </c>
    </row>
    <row r="29" spans="1:9" s="1" customFormat="1" x14ac:dyDescent="0.25">
      <c r="A29" s="37">
        <v>97</v>
      </c>
      <c r="B29" s="28"/>
      <c r="C29" s="23" t="s">
        <v>46</v>
      </c>
      <c r="D29" s="23" t="s">
        <v>36</v>
      </c>
      <c r="E29" s="24">
        <v>1</v>
      </c>
      <c r="F29" s="25"/>
      <c r="G29" s="26">
        <f t="shared" si="0"/>
        <v>0</v>
      </c>
      <c r="H29" s="29"/>
      <c r="I29" s="26">
        <f t="shared" si="1"/>
        <v>0</v>
      </c>
    </row>
    <row r="30" spans="1:9" s="1" customFormat="1" x14ac:dyDescent="0.25">
      <c r="A30" s="37">
        <v>98</v>
      </c>
      <c r="B30" s="28"/>
      <c r="C30" s="23" t="s">
        <v>47</v>
      </c>
      <c r="D30" s="23" t="s">
        <v>36</v>
      </c>
      <c r="E30" s="24">
        <v>1</v>
      </c>
      <c r="F30" s="25"/>
      <c r="G30" s="26">
        <f t="shared" si="0"/>
        <v>0</v>
      </c>
      <c r="H30" s="29"/>
      <c r="I30" s="26">
        <f t="shared" si="1"/>
        <v>0</v>
      </c>
    </row>
    <row r="31" spans="1:9" s="1" customFormat="1" x14ac:dyDescent="0.25">
      <c r="A31" s="37">
        <v>99</v>
      </c>
      <c r="B31" s="28"/>
      <c r="C31" s="23" t="s">
        <v>35</v>
      </c>
      <c r="D31" s="23" t="s">
        <v>36</v>
      </c>
      <c r="E31" s="24">
        <v>1</v>
      </c>
      <c r="F31" s="25"/>
      <c r="G31" s="26">
        <f t="shared" si="0"/>
        <v>0</v>
      </c>
      <c r="H31" s="29"/>
      <c r="I31" s="26">
        <f t="shared" si="1"/>
        <v>0</v>
      </c>
    </row>
    <row r="32" spans="1:9" s="1" customFormat="1" x14ac:dyDescent="0.25">
      <c r="A32" s="37">
        <v>100</v>
      </c>
      <c r="B32" s="43" t="s">
        <v>90</v>
      </c>
      <c r="C32" s="6" t="s">
        <v>108</v>
      </c>
      <c r="D32" s="6" t="s">
        <v>36</v>
      </c>
      <c r="E32" s="8">
        <v>5</v>
      </c>
      <c r="F32" s="25"/>
      <c r="G32" s="26">
        <f t="shared" si="0"/>
        <v>0</v>
      </c>
      <c r="H32" s="29"/>
      <c r="I32" s="26">
        <f t="shared" si="1"/>
        <v>0</v>
      </c>
    </row>
    <row r="33" spans="1:9" s="1" customFormat="1" x14ac:dyDescent="0.25">
      <c r="A33" s="37">
        <v>101</v>
      </c>
      <c r="B33" s="43"/>
      <c r="C33" s="6"/>
      <c r="D33" s="7" t="s">
        <v>106</v>
      </c>
      <c r="E33" s="8">
        <v>5</v>
      </c>
      <c r="F33" s="25"/>
      <c r="G33" s="26">
        <f t="shared" si="0"/>
        <v>0</v>
      </c>
      <c r="H33" s="29"/>
      <c r="I33" s="26">
        <f t="shared" si="1"/>
        <v>0</v>
      </c>
    </row>
    <row r="34" spans="1:9" s="1" customFormat="1" x14ac:dyDescent="0.25">
      <c r="A34" s="37">
        <v>102</v>
      </c>
      <c r="B34" s="43" t="s">
        <v>107</v>
      </c>
      <c r="C34" s="6" t="s">
        <v>108</v>
      </c>
      <c r="D34" s="7" t="s">
        <v>36</v>
      </c>
      <c r="E34" s="8">
        <v>5</v>
      </c>
      <c r="F34" s="25"/>
      <c r="G34" s="26">
        <f t="shared" si="0"/>
        <v>0</v>
      </c>
      <c r="H34" s="29"/>
      <c r="I34" s="26">
        <f t="shared" si="1"/>
        <v>0</v>
      </c>
    </row>
    <row r="35" spans="1:9" s="1" customFormat="1" x14ac:dyDescent="0.25">
      <c r="A35" s="37">
        <v>103</v>
      </c>
      <c r="B35" s="44"/>
      <c r="C35" s="6"/>
      <c r="D35" s="7" t="s">
        <v>106</v>
      </c>
      <c r="E35" s="8">
        <v>5</v>
      </c>
      <c r="F35" s="25"/>
      <c r="G35" s="26">
        <f t="shared" si="0"/>
        <v>0</v>
      </c>
      <c r="H35" s="29"/>
      <c r="I35" s="26">
        <f t="shared" si="1"/>
        <v>0</v>
      </c>
    </row>
    <row r="36" spans="1:9" s="1" customFormat="1" x14ac:dyDescent="0.25">
      <c r="A36" s="32"/>
      <c r="B36" s="40" t="s">
        <v>48</v>
      </c>
      <c r="C36" s="4"/>
      <c r="D36" s="5"/>
      <c r="E36" s="72" t="s">
        <v>67</v>
      </c>
      <c r="F36" s="76"/>
      <c r="G36" s="76"/>
      <c r="H36" s="77"/>
      <c r="I36" s="33">
        <f>SUM(I4:I35)</f>
        <v>0</v>
      </c>
    </row>
    <row r="37" spans="1:9" s="1" customFormat="1" x14ac:dyDescent="0.25">
      <c r="A37" s="37"/>
      <c r="B37" s="34"/>
      <c r="C37" s="35"/>
      <c r="D37" s="35"/>
      <c r="E37" s="35"/>
      <c r="F37" s="36"/>
      <c r="G37" s="2"/>
      <c r="H37" s="18"/>
      <c r="I37" s="2"/>
    </row>
    <row r="38" spans="1:9" s="1" customFormat="1" x14ac:dyDescent="0.25">
      <c r="A38" s="32"/>
      <c r="B38" s="20" t="s">
        <v>49</v>
      </c>
      <c r="C38" s="20"/>
      <c r="D38" s="20"/>
      <c r="E38" s="20"/>
      <c r="F38" s="20"/>
      <c r="G38" s="3"/>
      <c r="H38" s="21"/>
      <c r="I38" s="3"/>
    </row>
    <row r="39" spans="1:9" s="1" customFormat="1" x14ac:dyDescent="0.25">
      <c r="A39" s="45">
        <v>104</v>
      </c>
      <c r="B39" s="46" t="s">
        <v>102</v>
      </c>
      <c r="C39" s="46" t="s">
        <v>50</v>
      </c>
      <c r="D39" s="23" t="s">
        <v>51</v>
      </c>
      <c r="E39" s="24">
        <v>250</v>
      </c>
      <c r="F39" s="25"/>
      <c r="G39" s="26">
        <f t="shared" ref="G39:G51" si="2">F39-(H39*F39)</f>
        <v>0</v>
      </c>
      <c r="H39" s="29"/>
      <c r="I39" s="26">
        <f t="shared" ref="I39:I51" si="3">G39*E39</f>
        <v>0</v>
      </c>
    </row>
    <row r="40" spans="1:9" s="1" customFormat="1" x14ac:dyDescent="0.25">
      <c r="A40" s="45">
        <v>105</v>
      </c>
      <c r="B40" s="46"/>
      <c r="C40" s="23" t="s">
        <v>54</v>
      </c>
      <c r="D40" s="23" t="s">
        <v>51</v>
      </c>
      <c r="E40" s="24">
        <v>50</v>
      </c>
      <c r="F40" s="25"/>
      <c r="G40" s="26">
        <f t="shared" si="2"/>
        <v>0</v>
      </c>
      <c r="H40" s="29"/>
      <c r="I40" s="26">
        <f t="shared" si="3"/>
        <v>0</v>
      </c>
    </row>
    <row r="41" spans="1:9" s="1" customFormat="1" x14ac:dyDescent="0.25">
      <c r="A41" s="45">
        <v>106</v>
      </c>
      <c r="B41" s="46"/>
      <c r="C41" s="23" t="s">
        <v>55</v>
      </c>
      <c r="D41" s="23" t="s">
        <v>51</v>
      </c>
      <c r="E41" s="24">
        <v>60</v>
      </c>
      <c r="F41" s="25"/>
      <c r="G41" s="26">
        <f t="shared" si="2"/>
        <v>0</v>
      </c>
      <c r="H41" s="29"/>
      <c r="I41" s="26">
        <f t="shared" si="3"/>
        <v>0</v>
      </c>
    </row>
    <row r="42" spans="1:9" s="1" customFormat="1" x14ac:dyDescent="0.25">
      <c r="A42" s="45">
        <v>107</v>
      </c>
      <c r="B42" s="46" t="s">
        <v>103</v>
      </c>
      <c r="C42" s="46" t="s">
        <v>50</v>
      </c>
      <c r="D42" s="23" t="s">
        <v>51</v>
      </c>
      <c r="E42" s="24">
        <v>250</v>
      </c>
      <c r="F42" s="25"/>
      <c r="G42" s="26">
        <f t="shared" si="2"/>
        <v>0</v>
      </c>
      <c r="H42" s="29"/>
      <c r="I42" s="26">
        <f t="shared" si="3"/>
        <v>0</v>
      </c>
    </row>
    <row r="43" spans="1:9" s="1" customFormat="1" x14ac:dyDescent="0.25">
      <c r="A43" s="45">
        <v>108</v>
      </c>
      <c r="B43" s="46"/>
      <c r="C43" s="23" t="s">
        <v>54</v>
      </c>
      <c r="D43" s="23" t="s">
        <v>51</v>
      </c>
      <c r="E43" s="24">
        <v>50</v>
      </c>
      <c r="F43" s="25"/>
      <c r="G43" s="26">
        <f t="shared" si="2"/>
        <v>0</v>
      </c>
      <c r="H43" s="29"/>
      <c r="I43" s="26">
        <f t="shared" si="3"/>
        <v>0</v>
      </c>
    </row>
    <row r="44" spans="1:9" s="1" customFormat="1" x14ac:dyDescent="0.25">
      <c r="A44" s="45">
        <v>109</v>
      </c>
      <c r="B44" s="46"/>
      <c r="C44" s="23" t="s">
        <v>55</v>
      </c>
      <c r="D44" s="23" t="s">
        <v>51</v>
      </c>
      <c r="E44" s="24">
        <v>50</v>
      </c>
      <c r="F44" s="25"/>
      <c r="G44" s="26">
        <f t="shared" si="2"/>
        <v>0</v>
      </c>
      <c r="H44" s="29"/>
      <c r="I44" s="26">
        <f t="shared" si="3"/>
        <v>0</v>
      </c>
    </row>
    <row r="45" spans="1:9" s="1" customFormat="1" x14ac:dyDescent="0.25">
      <c r="A45" s="45">
        <v>110</v>
      </c>
      <c r="B45" s="46" t="s">
        <v>104</v>
      </c>
      <c r="C45" s="23" t="s">
        <v>52</v>
      </c>
      <c r="D45" s="23" t="s">
        <v>53</v>
      </c>
      <c r="E45" s="24">
        <v>50</v>
      </c>
      <c r="F45" s="25"/>
      <c r="G45" s="26">
        <f t="shared" si="2"/>
        <v>0</v>
      </c>
      <c r="H45" s="29"/>
      <c r="I45" s="26">
        <f t="shared" si="3"/>
        <v>0</v>
      </c>
    </row>
    <row r="46" spans="1:9" s="1" customFormat="1" x14ac:dyDescent="0.25">
      <c r="A46" s="45">
        <v>111</v>
      </c>
      <c r="B46" s="46" t="s">
        <v>105</v>
      </c>
      <c r="C46" s="23" t="s">
        <v>52</v>
      </c>
      <c r="D46" s="23" t="s">
        <v>53</v>
      </c>
      <c r="E46" s="24">
        <v>50</v>
      </c>
      <c r="F46" s="25"/>
      <c r="G46" s="26">
        <f t="shared" si="2"/>
        <v>0</v>
      </c>
      <c r="H46" s="65"/>
      <c r="I46" s="26">
        <f t="shared" si="3"/>
        <v>0</v>
      </c>
    </row>
    <row r="47" spans="1:9" s="1" customFormat="1" x14ac:dyDescent="0.25">
      <c r="A47" s="45">
        <v>112</v>
      </c>
      <c r="B47" s="46" t="s">
        <v>91</v>
      </c>
      <c r="C47" s="46" t="s">
        <v>98</v>
      </c>
      <c r="D47" s="46" t="s">
        <v>92</v>
      </c>
      <c r="E47" s="24">
        <v>50</v>
      </c>
      <c r="F47" s="25"/>
      <c r="G47" s="26">
        <f t="shared" si="2"/>
        <v>0</v>
      </c>
      <c r="H47" s="29"/>
      <c r="I47" s="26">
        <f t="shared" si="3"/>
        <v>0</v>
      </c>
    </row>
    <row r="48" spans="1:9" s="1" customFormat="1" x14ac:dyDescent="0.25">
      <c r="A48" s="45">
        <v>113</v>
      </c>
      <c r="B48" s="46"/>
      <c r="C48" s="46" t="s">
        <v>97</v>
      </c>
      <c r="D48" s="46" t="s">
        <v>93</v>
      </c>
      <c r="E48" s="24">
        <v>50</v>
      </c>
      <c r="F48" s="25"/>
      <c r="G48" s="26">
        <f t="shared" si="2"/>
        <v>0</v>
      </c>
      <c r="H48" s="29"/>
      <c r="I48" s="26">
        <f t="shared" si="3"/>
        <v>0</v>
      </c>
    </row>
    <row r="49" spans="1:9" s="1" customFormat="1" x14ac:dyDescent="0.25">
      <c r="A49" s="45">
        <v>114</v>
      </c>
      <c r="B49" s="46"/>
      <c r="C49" s="46" t="s">
        <v>96</v>
      </c>
      <c r="D49" s="46" t="s">
        <v>94</v>
      </c>
      <c r="E49" s="24">
        <v>50</v>
      </c>
      <c r="F49" s="25"/>
      <c r="G49" s="26">
        <f t="shared" si="2"/>
        <v>0</v>
      </c>
      <c r="H49" s="29"/>
      <c r="I49" s="26">
        <f t="shared" si="3"/>
        <v>0</v>
      </c>
    </row>
    <row r="50" spans="1:9" s="1" customFormat="1" x14ac:dyDescent="0.25">
      <c r="A50" s="45">
        <v>115</v>
      </c>
      <c r="B50" s="46"/>
      <c r="C50" s="46" t="s">
        <v>95</v>
      </c>
      <c r="D50" s="46" t="s">
        <v>99</v>
      </c>
      <c r="E50" s="24">
        <v>50</v>
      </c>
      <c r="F50" s="25"/>
      <c r="G50" s="26">
        <f t="shared" si="2"/>
        <v>0</v>
      </c>
      <c r="H50" s="29"/>
      <c r="I50" s="26">
        <f t="shared" si="3"/>
        <v>0</v>
      </c>
    </row>
    <row r="51" spans="1:9" s="1" customFormat="1" x14ac:dyDescent="0.25">
      <c r="A51" s="45">
        <v>116</v>
      </c>
      <c r="B51" s="47"/>
      <c r="C51" s="23" t="s">
        <v>100</v>
      </c>
      <c r="D51" s="23" t="s">
        <v>101</v>
      </c>
      <c r="E51" s="24">
        <v>50</v>
      </c>
      <c r="F51" s="25"/>
      <c r="G51" s="26">
        <f t="shared" si="2"/>
        <v>0</v>
      </c>
      <c r="H51" s="29"/>
      <c r="I51" s="26">
        <f t="shared" si="3"/>
        <v>0</v>
      </c>
    </row>
    <row r="52" spans="1:9" s="1" customFormat="1" x14ac:dyDescent="0.25">
      <c r="A52" s="48"/>
      <c r="B52" s="40" t="s">
        <v>56</v>
      </c>
      <c r="C52" s="4"/>
      <c r="D52" s="5"/>
      <c r="E52" s="72" t="s">
        <v>67</v>
      </c>
      <c r="F52" s="76"/>
      <c r="G52" s="76"/>
      <c r="H52" s="77"/>
      <c r="I52" s="33">
        <f>SUM(I39:I51)</f>
        <v>0</v>
      </c>
    </row>
    <row r="53" spans="1:9" s="1" customFormat="1" x14ac:dyDescent="0.25">
      <c r="A53" s="37"/>
      <c r="B53" s="34"/>
      <c r="C53" s="35"/>
      <c r="D53" s="35"/>
      <c r="E53" s="35"/>
      <c r="F53" s="36"/>
      <c r="G53" s="2"/>
      <c r="H53" s="18"/>
      <c r="I53" s="2"/>
    </row>
    <row r="54" spans="1:9" s="1" customFormat="1" x14ac:dyDescent="0.25">
      <c r="A54" s="32"/>
      <c r="B54" s="20" t="s">
        <v>57</v>
      </c>
      <c r="C54" s="20"/>
      <c r="D54" s="20"/>
      <c r="E54" s="20"/>
      <c r="F54" s="20"/>
      <c r="G54" s="3"/>
      <c r="H54" s="21"/>
      <c r="I54" s="3"/>
    </row>
    <row r="55" spans="1:9" s="1" customFormat="1" x14ac:dyDescent="0.25">
      <c r="A55" s="45">
        <v>117</v>
      </c>
      <c r="B55" s="49" t="s">
        <v>89</v>
      </c>
      <c r="C55" s="49" t="s">
        <v>109</v>
      </c>
      <c r="D55" s="49" t="s">
        <v>81</v>
      </c>
      <c r="E55" s="24">
        <v>5</v>
      </c>
      <c r="F55" s="50"/>
      <c r="G55" s="26">
        <f t="shared" ref="G55:G60" si="4">F55-(H55*F55)</f>
        <v>0</v>
      </c>
      <c r="H55" s="51"/>
      <c r="I55" s="26">
        <f t="shared" ref="I55:I60" si="5">G55*E55</f>
        <v>0</v>
      </c>
    </row>
    <row r="56" spans="1:9" s="1" customFormat="1" x14ac:dyDescent="0.25">
      <c r="A56" s="45">
        <v>118</v>
      </c>
      <c r="B56" s="49" t="s">
        <v>89</v>
      </c>
      <c r="C56" s="49" t="s">
        <v>109</v>
      </c>
      <c r="D56" s="49" t="s">
        <v>58</v>
      </c>
      <c r="E56" s="24">
        <v>5</v>
      </c>
      <c r="F56" s="52"/>
      <c r="G56" s="26">
        <f t="shared" si="4"/>
        <v>0</v>
      </c>
      <c r="H56" s="29"/>
      <c r="I56" s="26">
        <f t="shared" si="5"/>
        <v>0</v>
      </c>
    </row>
    <row r="57" spans="1:9" s="1" customFormat="1" x14ac:dyDescent="0.25">
      <c r="A57" s="45">
        <v>119</v>
      </c>
      <c r="B57" s="49" t="s">
        <v>89</v>
      </c>
      <c r="C57" s="49" t="s">
        <v>109</v>
      </c>
      <c r="D57" s="49" t="s">
        <v>59</v>
      </c>
      <c r="E57" s="24">
        <v>1</v>
      </c>
      <c r="F57" s="52"/>
      <c r="G57" s="26">
        <f t="shared" si="4"/>
        <v>0</v>
      </c>
      <c r="H57" s="29"/>
      <c r="I57" s="26">
        <f t="shared" si="5"/>
        <v>0</v>
      </c>
    </row>
    <row r="58" spans="1:9" s="1" customFormat="1" x14ac:dyDescent="0.25">
      <c r="A58" s="45">
        <v>120</v>
      </c>
      <c r="B58" s="49" t="s">
        <v>89</v>
      </c>
      <c r="C58" s="49" t="s">
        <v>109</v>
      </c>
      <c r="D58" s="49" t="s">
        <v>60</v>
      </c>
      <c r="E58" s="24">
        <v>1</v>
      </c>
      <c r="F58" s="52"/>
      <c r="G58" s="26">
        <f t="shared" si="4"/>
        <v>0</v>
      </c>
      <c r="H58" s="29"/>
      <c r="I58" s="26">
        <f t="shared" si="5"/>
        <v>0</v>
      </c>
    </row>
    <row r="59" spans="1:9" s="1" customFormat="1" x14ac:dyDescent="0.25">
      <c r="A59" s="45">
        <v>121</v>
      </c>
      <c r="B59" s="49" t="s">
        <v>89</v>
      </c>
      <c r="C59" s="49" t="s">
        <v>109</v>
      </c>
      <c r="D59" s="49" t="s">
        <v>59</v>
      </c>
      <c r="E59" s="24">
        <v>1</v>
      </c>
      <c r="F59" s="52"/>
      <c r="G59" s="26">
        <f t="shared" si="4"/>
        <v>0</v>
      </c>
      <c r="H59" s="29"/>
      <c r="I59" s="26">
        <f t="shared" si="5"/>
        <v>0</v>
      </c>
    </row>
    <row r="60" spans="1:9" s="1" customFormat="1" x14ac:dyDescent="0.25">
      <c r="A60" s="45">
        <v>122</v>
      </c>
      <c r="B60" s="49" t="s">
        <v>89</v>
      </c>
      <c r="C60" s="49" t="s">
        <v>109</v>
      </c>
      <c r="D60" s="49" t="s">
        <v>60</v>
      </c>
      <c r="E60" s="24">
        <v>1</v>
      </c>
      <c r="F60" s="52"/>
      <c r="G60" s="26">
        <f t="shared" si="4"/>
        <v>0</v>
      </c>
      <c r="H60" s="29"/>
      <c r="I60" s="26">
        <f t="shared" si="5"/>
        <v>0</v>
      </c>
    </row>
    <row r="61" spans="1:9" s="1" customFormat="1" x14ac:dyDescent="0.25">
      <c r="A61" s="48"/>
      <c r="B61" s="40" t="s">
        <v>61</v>
      </c>
      <c r="C61" s="4"/>
      <c r="D61" s="5"/>
      <c r="E61" s="72" t="s">
        <v>67</v>
      </c>
      <c r="F61" s="76"/>
      <c r="G61" s="76"/>
      <c r="H61" s="77"/>
      <c r="I61" s="33">
        <f>SUM(I55:I60)</f>
        <v>0</v>
      </c>
    </row>
    <row r="62" spans="1:9" s="1" customFormat="1" x14ac:dyDescent="0.25">
      <c r="A62" s="53"/>
      <c r="B62" s="54"/>
      <c r="C62" s="54"/>
      <c r="D62" s="54"/>
      <c r="E62" s="55"/>
      <c r="F62" s="56"/>
      <c r="G62" s="2"/>
      <c r="H62" s="18"/>
      <c r="I62" s="2"/>
    </row>
    <row r="63" spans="1:9" s="1" customFormat="1" x14ac:dyDescent="0.25">
      <c r="A63" s="20"/>
      <c r="B63" s="20" t="s">
        <v>119</v>
      </c>
      <c r="C63" s="20" t="s">
        <v>120</v>
      </c>
      <c r="D63" s="20"/>
      <c r="E63" s="20"/>
      <c r="F63" s="84" t="s">
        <v>121</v>
      </c>
      <c r="G63" s="85"/>
      <c r="H63" s="86"/>
      <c r="I63" s="20" t="s">
        <v>67</v>
      </c>
    </row>
    <row r="64" spans="1:9" s="1" customFormat="1" ht="33.75" customHeight="1" x14ac:dyDescent="0.25">
      <c r="A64" s="57"/>
      <c r="B64" s="57" t="s">
        <v>123</v>
      </c>
      <c r="C64" s="78" t="s">
        <v>122</v>
      </c>
      <c r="D64" s="73"/>
      <c r="E64" s="74"/>
      <c r="F64" s="81"/>
      <c r="G64" s="82"/>
      <c r="H64" s="83"/>
      <c r="I64" s="33">
        <f>F64</f>
        <v>0</v>
      </c>
    </row>
    <row r="65" spans="1:9" s="1" customFormat="1" ht="23.25" customHeight="1" x14ac:dyDescent="0.25">
      <c r="A65" s="57"/>
      <c r="B65" s="57" t="s">
        <v>124</v>
      </c>
      <c r="C65" s="87" t="s">
        <v>125</v>
      </c>
      <c r="D65" s="73"/>
      <c r="E65" s="74"/>
      <c r="F65" s="81"/>
      <c r="G65" s="82"/>
      <c r="H65" s="83"/>
      <c r="I65" s="33">
        <f>F65</f>
        <v>0</v>
      </c>
    </row>
    <row r="66" spans="1:9" s="1" customFormat="1" ht="45" customHeight="1" x14ac:dyDescent="0.25">
      <c r="A66" s="57"/>
      <c r="B66" s="57" t="s">
        <v>126</v>
      </c>
      <c r="C66" s="78" t="s">
        <v>127</v>
      </c>
      <c r="D66" s="79"/>
      <c r="E66" s="80"/>
      <c r="F66" s="81"/>
      <c r="G66" s="82"/>
      <c r="H66" s="83"/>
      <c r="I66" s="33">
        <f>F66</f>
        <v>0</v>
      </c>
    </row>
    <row r="68" spans="1:9" s="62" customFormat="1" x14ac:dyDescent="0.25">
      <c r="A68" s="68" t="s">
        <v>137</v>
      </c>
      <c r="B68" s="75"/>
      <c r="C68" s="75"/>
      <c r="D68" s="75"/>
      <c r="E68" s="75"/>
      <c r="F68" s="75"/>
      <c r="G68" s="75"/>
      <c r="H68" s="75"/>
      <c r="I68" s="58" cm="1">
        <f t="array" ref="I68">SUM(I64:I66+I61+I52+I36)</f>
        <v>0</v>
      </c>
    </row>
  </sheetData>
  <sheetProtection algorithmName="SHA-512" hashValue="bmUN3iZUXhe/Kg65cRdt10BFBoGCc+sYJLCB23PvBjyPmvO+Ky95eYsvvJrldeKNSnnq/TOFx9t3g4+Nv+UzdA==" saltValue="WmFteTWKLSc3xdJirDB/Cg==" spinCount="100000" sheet="1" objects="1" scenarios="1"/>
  <mergeCells count="12">
    <mergeCell ref="E52:H52"/>
    <mergeCell ref="E36:H36"/>
    <mergeCell ref="A68:H68"/>
    <mergeCell ref="A1:I1"/>
    <mergeCell ref="C66:E66"/>
    <mergeCell ref="F66:H66"/>
    <mergeCell ref="E61:H61"/>
    <mergeCell ref="F63:H63"/>
    <mergeCell ref="C64:E64"/>
    <mergeCell ref="F64:H64"/>
    <mergeCell ref="C65:E65"/>
    <mergeCell ref="F65:H6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6"/>
  <dimension ref="A1:H8"/>
  <sheetViews>
    <sheetView workbookViewId="0">
      <selection activeCell="G27" sqref="G27"/>
    </sheetView>
  </sheetViews>
  <sheetFormatPr defaultRowHeight="15" x14ac:dyDescent="0.25"/>
  <cols>
    <col min="1" max="1" width="9.140625" style="107"/>
    <col min="2" max="2" width="71.7109375" style="107" customWidth="1"/>
    <col min="3" max="3" width="21.85546875" style="107" customWidth="1"/>
    <col min="4" max="4" width="2.85546875" style="107" customWidth="1"/>
    <col min="5" max="16384" width="9.140625" style="107"/>
  </cols>
  <sheetData>
    <row r="1" spans="1:8" ht="31.5" customHeight="1" thickBot="1" x14ac:dyDescent="0.3">
      <c r="A1" s="104" t="s">
        <v>132</v>
      </c>
      <c r="B1" s="105"/>
      <c r="C1" s="105"/>
      <c r="D1" s="105"/>
      <c r="E1" s="105"/>
      <c r="F1" s="105"/>
      <c r="G1" s="105"/>
      <c r="H1" s="106"/>
    </row>
    <row r="2" spans="1:8" ht="15.75" thickBot="1" x14ac:dyDescent="0.3"/>
    <row r="3" spans="1:8" ht="17.25" x14ac:dyDescent="0.25">
      <c r="B3" s="108" t="s">
        <v>142</v>
      </c>
      <c r="C3" s="109">
        <f>'1. hergebruik (2e hands)'!I41</f>
        <v>0</v>
      </c>
    </row>
    <row r="4" spans="1:8" x14ac:dyDescent="0.25">
      <c r="B4" s="110" t="s">
        <v>133</v>
      </c>
      <c r="C4" s="111">
        <f>'2. Biobased (nieuw)'!I41</f>
        <v>0</v>
      </c>
    </row>
    <row r="5" spans="1:8" x14ac:dyDescent="0.25">
      <c r="B5" s="110" t="s">
        <v>134</v>
      </c>
      <c r="C5" s="111">
        <f>'3. Aluminium (hoog recycle %)'!I41</f>
        <v>0</v>
      </c>
    </row>
    <row r="6" spans="1:8" x14ac:dyDescent="0.25">
      <c r="B6" s="110" t="s">
        <v>135</v>
      </c>
      <c r="C6" s="111">
        <f>'4. Aluminium (nieuw)'!I41</f>
        <v>0</v>
      </c>
    </row>
    <row r="7" spans="1:8" ht="15.75" thickBot="1" x14ac:dyDescent="0.3">
      <c r="B7" s="112" t="s">
        <v>140</v>
      </c>
      <c r="C7" s="113">
        <f>'5. Plaatsing en toebehoren'!I68</f>
        <v>0</v>
      </c>
    </row>
    <row r="8" spans="1:8" ht="15.75" thickBot="1" x14ac:dyDescent="0.3">
      <c r="B8" s="114" t="s">
        <v>136</v>
      </c>
      <c r="C8" s="115">
        <f>SUM(C3:C7)</f>
        <v>0</v>
      </c>
      <c r="D8" s="107" t="s">
        <v>141</v>
      </c>
    </row>
  </sheetData>
  <sheetProtection algorithmName="SHA-512" hashValue="ghYVAT3f0UKbjyJoKVJKBswBV6qp2oeF1e7BbA3FVwrSxqEcTpYyCiL/hX4yDjLqG6ozfxklzsUErrtW0npPNQ==" saltValue="+hIr9bNLlGfRY9SgrZ8FVA==" spinCount="100000" sheet="1" objects="1" scenarios="1"/>
  <mergeCells count="1">
    <mergeCell ref="A1:H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1. hergebruik (2e hands)</vt:lpstr>
      <vt:lpstr>2. Biobased (nieuw)</vt:lpstr>
      <vt:lpstr>3. Aluminium (hoog recycle %)</vt:lpstr>
      <vt:lpstr>4. Aluminium (nieuw)</vt:lpstr>
      <vt:lpstr>5. Plaatsing en toebehoren</vt:lpstr>
      <vt:lpstr>Inschrijfprijs totaal</vt:lpstr>
    </vt:vector>
  </TitlesOfParts>
  <Company>Gemeente Purmerend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Knijn, S. (Sanne)</dc:creator>
  <cp:lastModifiedBy>Knijn, S. (Sanne)</cp:lastModifiedBy>
  <cp:lastPrinted>2017-03-28T12:05:58Z</cp:lastPrinted>
  <dcterms:created xsi:type="dcterms:W3CDTF">2017-03-01T08:25:20Z</dcterms:created>
  <dcterms:modified xsi:type="dcterms:W3CDTF">2023-03-03T09:28:03Z</dcterms:modified>
</cp:coreProperties>
</file>