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pro10bv.sharepoint.com/sites/Pro10BV/Gedeelde documenten/1.Procurement/SW Tomingroep/2. Aanbestedingsleidraad/"/>
    </mc:Choice>
  </mc:AlternateContent>
  <xr:revisionPtr revIDLastSave="3641" documentId="13_ncr:1_{39563E93-50DC-42F8-ADD4-B9E8BE84C738}" xr6:coauthVersionLast="47" xr6:coauthVersionMax="47" xr10:uidLastSave="{E60C4D36-E3D4-4FF3-8D8C-4FF204CD8CA9}"/>
  <bookViews>
    <workbookView xWindow="28680" yWindow="1050" windowWidth="29040" windowHeight="15840" tabRatio="551" activeTab="5" xr2:uid="{00000000-000D-0000-FFFF-FFFF00000000}"/>
  </bookViews>
  <sheets>
    <sheet name=" Overzicht " sheetId="7" r:id="rId1"/>
    <sheet name="Algemeen" sheetId="1" r:id="rId2"/>
    <sheet name="ERP" sheetId="8" r:id="rId3"/>
    <sheet name="Finance &amp; Control" sheetId="3" r:id="rId4"/>
    <sheet name="ICT en Helpdesk" sheetId="4" r:id="rId5"/>
    <sheet name="Koppelingen ICT" sheetId="6" r:id="rId6"/>
  </sheets>
  <definedNames>
    <definedName name="_xlnm._FilterDatabase" localSheetId="1" hidden="1">Algemeen!$A$3:$L$44</definedName>
    <definedName name="_xlnm._FilterDatabase" localSheetId="2" hidden="1">ERP!$A$3:$L$179</definedName>
    <definedName name="_xlnm._FilterDatabase" localSheetId="3" hidden="1">'Finance &amp; Control'!$A$3:$L$156</definedName>
    <definedName name="_xlnm._FilterDatabase" localSheetId="4" hidden="1">'ICT en Helpdesk'!$A$3:$L$57</definedName>
    <definedName name="_xlnm._FilterDatabase" localSheetId="5" hidden="1">'Koppelingen ICT'!$A$3:$O$24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55" i="3" l="1"/>
  <c r="K154" i="3"/>
  <c r="K125" i="3"/>
  <c r="K20" i="1"/>
  <c r="K51" i="4"/>
  <c r="K50" i="4"/>
  <c r="K49" i="4"/>
  <c r="K48" i="4"/>
  <c r="K47" i="4"/>
  <c r="K41" i="4"/>
  <c r="K19" i="3"/>
  <c r="K128" i="8"/>
  <c r="K127" i="8"/>
  <c r="K114" i="8"/>
  <c r="K30" i="1"/>
  <c r="K29" i="1"/>
  <c r="K28" i="1"/>
  <c r="K19" i="1"/>
  <c r="K18" i="1"/>
  <c r="K15" i="1"/>
  <c r="K56" i="4" l="1"/>
  <c r="K55" i="4"/>
  <c r="K53" i="4"/>
  <c r="K52" i="4"/>
  <c r="K42" i="4"/>
  <c r="K40" i="4"/>
  <c r="K36" i="4"/>
  <c r="K35" i="4"/>
  <c r="K32" i="4"/>
  <c r="K30" i="4"/>
  <c r="K28" i="4"/>
  <c r="K27" i="4"/>
  <c r="K24" i="4"/>
  <c r="K23" i="4"/>
  <c r="K19" i="4"/>
  <c r="K16" i="4"/>
  <c r="K15" i="4"/>
  <c r="I57" i="4"/>
  <c r="B5" i="7" s="1"/>
  <c r="N22" i="6"/>
  <c r="N21" i="6"/>
  <c r="N20" i="6"/>
  <c r="N19" i="6"/>
  <c r="N18" i="6"/>
  <c r="N17" i="6"/>
  <c r="N16" i="6"/>
  <c r="N15" i="6"/>
  <c r="N14" i="6"/>
  <c r="N13" i="6"/>
  <c r="N9" i="6"/>
  <c r="L24" i="6"/>
  <c r="B6" i="7" s="1"/>
  <c r="K137" i="3"/>
  <c r="K153" i="3"/>
  <c r="K149" i="3"/>
  <c r="K128" i="3"/>
  <c r="K124" i="3"/>
  <c r="K100" i="3"/>
  <c r="K89" i="3"/>
  <c r="K88" i="3"/>
  <c r="K87" i="3"/>
  <c r="K86" i="3"/>
  <c r="K69" i="3"/>
  <c r="K68" i="3"/>
  <c r="K63" i="3"/>
  <c r="K45" i="3"/>
  <c r="K44" i="3"/>
  <c r="K43" i="3"/>
  <c r="K30" i="3"/>
  <c r="K28" i="3"/>
  <c r="K27" i="3"/>
  <c r="K18" i="3"/>
  <c r="K17" i="3"/>
  <c r="K16" i="3"/>
  <c r="K14" i="3"/>
  <c r="K12" i="3"/>
  <c r="K5" i="3"/>
  <c r="I156" i="3"/>
  <c r="B4" i="7" s="1"/>
  <c r="K178" i="8"/>
  <c r="K177" i="8"/>
  <c r="K176" i="8"/>
  <c r="K175" i="8"/>
  <c r="K174" i="8"/>
  <c r="K173" i="8"/>
  <c r="K172" i="8"/>
  <c r="K171" i="8"/>
  <c r="K170" i="8"/>
  <c r="K168" i="8"/>
  <c r="K169" i="8"/>
  <c r="K165" i="8"/>
  <c r="K163" i="8"/>
  <c r="K162" i="8"/>
  <c r="K161" i="8"/>
  <c r="K159" i="8"/>
  <c r="K158" i="8"/>
  <c r="K157" i="8"/>
  <c r="K154" i="8"/>
  <c r="K153" i="8"/>
  <c r="K152" i="8"/>
  <c r="K151" i="8"/>
  <c r="K150" i="8"/>
  <c r="K149" i="8"/>
  <c r="K148" i="8"/>
  <c r="K147" i="8"/>
  <c r="K146" i="8"/>
  <c r="K145" i="8"/>
  <c r="K144" i="8"/>
  <c r="K143" i="8"/>
  <c r="K142" i="8"/>
  <c r="K140" i="8"/>
  <c r="K136" i="8"/>
  <c r="K135" i="8"/>
  <c r="K134" i="8"/>
  <c r="K133" i="8"/>
  <c r="K132" i="8"/>
  <c r="K131" i="8"/>
  <c r="K130" i="8"/>
  <c r="K125" i="8"/>
  <c r="K124" i="8"/>
  <c r="K123" i="8"/>
  <c r="K122" i="8"/>
  <c r="K121" i="8"/>
  <c r="K119" i="8"/>
  <c r="K118" i="8"/>
  <c r="K117" i="8"/>
  <c r="K113" i="8"/>
  <c r="K112" i="8"/>
  <c r="K111" i="8"/>
  <c r="K110" i="8"/>
  <c r="K109" i="8"/>
  <c r="K108" i="8"/>
  <c r="K106" i="8"/>
  <c r="K105" i="8"/>
  <c r="K104" i="8"/>
  <c r="K103" i="8"/>
  <c r="K102" i="8"/>
  <c r="K101" i="8"/>
  <c r="K100" i="8"/>
  <c r="K99" i="8"/>
  <c r="K97" i="8"/>
  <c r="K96" i="8"/>
  <c r="K95" i="8"/>
  <c r="K94" i="8"/>
  <c r="K93" i="8"/>
  <c r="K92" i="8"/>
  <c r="K91" i="8"/>
  <c r="K90" i="8"/>
  <c r="K89" i="8"/>
  <c r="K88" i="8"/>
  <c r="K87" i="8"/>
  <c r="K86" i="8"/>
  <c r="K85" i="8"/>
  <c r="K84" i="8"/>
  <c r="K83" i="8"/>
  <c r="K82" i="8"/>
  <c r="K81" i="8"/>
  <c r="K80" i="8"/>
  <c r="K79" i="8"/>
  <c r="K78" i="8"/>
  <c r="K77" i="8"/>
  <c r="K76" i="8"/>
  <c r="K75" i="8"/>
  <c r="K73" i="8"/>
  <c r="K68" i="8"/>
  <c r="K66" i="8"/>
  <c r="K65" i="8"/>
  <c r="K64" i="8"/>
  <c r="K60" i="8"/>
  <c r="K58" i="8"/>
  <c r="K57" i="8"/>
  <c r="K56" i="8"/>
  <c r="K55" i="8"/>
  <c r="K49" i="8"/>
  <c r="K47" i="8"/>
  <c r="K46" i="8"/>
  <c r="K45" i="8"/>
  <c r="K44" i="8"/>
  <c r="K43" i="8"/>
  <c r="K42" i="8"/>
  <c r="K41" i="8"/>
  <c r="K38" i="8"/>
  <c r="K37" i="8"/>
  <c r="K36" i="8"/>
  <c r="K35" i="8"/>
  <c r="K34" i="8"/>
  <c r="K32" i="8"/>
  <c r="K31" i="8"/>
  <c r="K29" i="8"/>
  <c r="K28" i="8"/>
  <c r="K27" i="8"/>
  <c r="K24" i="8"/>
  <c r="K23" i="8"/>
  <c r="K21" i="8"/>
  <c r="K20" i="8"/>
  <c r="K18" i="8"/>
  <c r="K15" i="8"/>
  <c r="K12" i="8"/>
  <c r="K11" i="8"/>
  <c r="K10" i="8"/>
  <c r="K7" i="8"/>
  <c r="K8" i="8"/>
  <c r="K6" i="8"/>
  <c r="K5" i="1"/>
  <c r="I179" i="8"/>
  <c r="B3" i="7" s="1"/>
  <c r="I44" i="1"/>
  <c r="B2" i="7" s="1"/>
  <c r="K43" i="1"/>
  <c r="K42" i="1"/>
  <c r="K41" i="1"/>
  <c r="K40" i="1"/>
  <c r="K38" i="1"/>
  <c r="K37" i="1"/>
  <c r="K26" i="1"/>
  <c r="K25" i="1"/>
  <c r="K24" i="1"/>
  <c r="K14" i="1"/>
  <c r="K8" i="1"/>
  <c r="K7" i="1"/>
  <c r="B7" i="7" l="1"/>
  <c r="K57" i="4"/>
  <c r="D5" i="7" s="1"/>
  <c r="N24" i="6"/>
  <c r="D6" i="7" s="1"/>
  <c r="K156" i="3"/>
  <c r="D4" i="7" s="1"/>
  <c r="K179" i="8"/>
  <c r="D3" i="7" s="1"/>
  <c r="K44" i="1"/>
  <c r="D2" i="7" s="1"/>
  <c r="D7" i="7" l="1"/>
</calcChain>
</file>

<file path=xl/sharedStrings.xml><?xml version="1.0" encoding="utf-8"?>
<sst xmlns="http://schemas.openxmlformats.org/spreadsheetml/2006/main" count="2778" uniqueCount="581">
  <si>
    <t>Programma van wensen en eisen - Overzicht</t>
  </si>
  <si>
    <t xml:space="preserve">Totaal maximaal te behalen aantal punten </t>
  </si>
  <si>
    <t>Programma van eisen en wensen - Algemeen</t>
  </si>
  <si>
    <t xml:space="preserve">Inschrijver dient uitsluitend de blauw gemarkeerde velden in te vullen.  Prioritering 1 = Hoog, 2 = Middel, 3 = Laag </t>
  </si>
  <si>
    <t>Regel</t>
  </si>
  <si>
    <t>Hoofdstuk</t>
  </si>
  <si>
    <t>Sub label</t>
  </si>
  <si>
    <t>Beschrijving</t>
  </si>
  <si>
    <t>Tonen tijdens demo</t>
  </si>
  <si>
    <t>Knock out criterium / Wens</t>
  </si>
  <si>
    <t>Prioriteit: 
1, 2 of 3</t>
  </si>
  <si>
    <t>Beoordelings- kader</t>
  </si>
  <si>
    <t>Is de wens/functionaliteit op datum inschrijving beschikbaar en is inbegrepen bij de prijs?</t>
  </si>
  <si>
    <t>Toelichting</t>
  </si>
  <si>
    <t>Algemeen</t>
  </si>
  <si>
    <t>Documenten</t>
  </si>
  <si>
    <t>Opdrachtgever kan zelf digitale checklist / formulieren (die gebruikt worden in workflows) inrichten, wijzigen en verwijderen. Hierbij worden invoervelden gebruikt welke beschikbaar zijn in het pakket. Voor zover het systeem door de Opdrachtgever zelf is in te richten (rubrieken, schermen, workflows, sjablonen, etc.) vindt deze inrichting volledig plaats op basis van configuratie en niet op basis van programmeren.</t>
  </si>
  <si>
    <t>Nee</t>
  </si>
  <si>
    <t>Knock out criterium</t>
  </si>
  <si>
    <t xml:space="preserve">Het pakket beschikt over de functionaliteit om alle gegeneerde documenten digitaal te ondertekenen. </t>
  </si>
  <si>
    <t>Ja</t>
  </si>
  <si>
    <t>Wens</t>
  </si>
  <si>
    <t>Ja/Nee</t>
  </si>
  <si>
    <t>Maak uw keuze</t>
  </si>
  <si>
    <t>In formulieren (standaard en eigen) is het mogelijk om automatische controles op alle velden (standaard en eigen) te definiëren. Verplichte velden zijn in het systeem visueel herkenbaar. Bijvoorbeeld: verplicht numeriek, datumveld, verplicht in te voeren, etc.</t>
  </si>
  <si>
    <t>Gebruiksvriendelijkheid</t>
  </si>
  <si>
    <t>De oplossing kan na het starten van de applicatie de taken / acties presenteren die gebruiker dient af te handelen obv toewijzing, condities, verloopdatum, ed.</t>
  </si>
  <si>
    <t>Foutmeldingen zijn zelf verklarend en begrijpelijk voor de eindgebruikers. 
Coderingen zijn opzoekbaar met behulp van een verklarende lijst welke door de inschrijver aan Opdrachtgever ter beschikking wordt gesteld.</t>
  </si>
  <si>
    <t>Inrichting</t>
  </si>
  <si>
    <t xml:space="preserve">Het pakket levert ten aanzien van alle modules actuele en historische (management)informatie. </t>
  </si>
  <si>
    <t>De diverse componenten van het pakket zijn zodanig gekoppeld of geïntegreerd dat gegevens die uniek geregistreerd of gewijzigd worden in één van de componenten near realtime automatisch beschikbaar komen in alle andere componenten van het systeem die gebruik maken van dezelfde gegevens.</t>
  </si>
  <si>
    <t>Klant specifieke inrichting  wordt niet overschreven door updates of nieuwe releases.</t>
  </si>
  <si>
    <t>Autorisatie en toegang is per functie en per proces door de Opdrachtgever zelf flexibel in te regelen, bijvoorbeeld op: organisatie(onderdeel-)niveau, medewerkersniveau, rol/functie van gebruiker, enzovoorts.</t>
  </si>
  <si>
    <t xml:space="preserve">Het pakket biedt de mogelijkheid voor de functioneel beheerder van Opdrachtgever om alle openstaande en al afgehandelde taken te kunnen raadplegen en te rapporteren. Daarbij heeft het rapport minimaal inzicht in soort taak, behandelaar en status. </t>
  </si>
  <si>
    <t>Opdrachtgever kan zelf workflows definiëren, inrichten, aanpassen en verwijderen. 
Reeds opgestarte processen worden altijd volgens de oorspronkelijke definitie afgehandeld tenzij Opdrachtgever hiervan bewust wil afwijken.</t>
  </si>
  <si>
    <t xml:space="preserve">Beschrijf binnen welke onderdelen van de oplossing (waaronder maar niet uitsluitend: contracten, offerte, orders, projecten, inkooporders, verkoopfacturen, crediteuren, debiteuren, memoriaal, begrotingswijziging, uren)  workflows inclusief autorisatie/procuratie kunnen worden ingericht. </t>
  </si>
  <si>
    <t xml:space="preserve">Opdrachtgever kan zelf taken/acties en meldingen inrichten, wijzigen en verwijderen. </t>
  </si>
  <si>
    <t>Het pakket genereert een lijst met ingerichte autorisaties tbv interne en externe audits.</t>
  </si>
  <si>
    <t xml:space="preserve">Beschrijf welke mogelijkheden er zijn met betrekking tot het definiëren van import- en export definities incl. conversie mogelijkheden?
</t>
  </si>
  <si>
    <t>De applicatie kan vooraf gedefinieerde mails versturen op basis van een activiteit, status of informatie wijziging</t>
  </si>
  <si>
    <t>De oplossing ondersteunt de verwerking van importbestanden met standaard uitwisselformaten zoals bijvoorbeeld .txt en .csv of .xls(x)).</t>
  </si>
  <si>
    <t>De applicatie controleert invoer van de gebruiker op volledigheid en juistheid en waarschuwt de gebruiker tot de gegevens correct bevonden worden</t>
  </si>
  <si>
    <t>De applicatie biedt een beheersysteem voor sjablonen (voor het aanmaken van verschillende documenten (offertes, inkooporders, verkooorders, facturen, ed.)</t>
  </si>
  <si>
    <t>Documenten die m.b.v. een sjabloon zijn aangemaakt kunnen op het laatst door de eindgebruiker aangevuld of gemodificeerd worden (mits toegestaan)</t>
  </si>
  <si>
    <t>De oplossing biedt de mogelijkheid om gegevens te archiveren waarbij gegevens inactief worden gemaakt, maar niet verwijderd worden.</t>
  </si>
  <si>
    <t>De oplossing biedt de mogelijkheid om documenten obv bewaartermijnen te archiveren / verwijderen</t>
  </si>
  <si>
    <t>De applicatie kan gegevens met diakritische tekens correct verwerken.</t>
  </si>
  <si>
    <t>Intercompany</t>
  </si>
  <si>
    <t>Binnen Tomingroep kennen we meerdere BV's met eigen werknemers. Ook kennen we meerdere afdelingen (kostenplaatsen)  binnen een BV. Het komt voor dat medewerkers tussen afdelingen en tussen BV's worden "uitgeleend". Hiervoor moet een interne verrekening plaats vinden. Het is de wens dat dit te configureren is en op de achtergrond automatisch plaats vindt. 
Medewerkers worden aan projecten of orders gekoppeld en schrijven de uren daarmee ook op die betreffende projecten en orders. Op basis van BV of kostenplaats is bekend of ze "uitleen" zijn. Financieel dient hiervoor dus verantwoording te worden vastgelegd. 
Beschrijf hoe dit wordt opgelost in de oplossing.</t>
  </si>
  <si>
    <t>Masterdata</t>
  </si>
  <si>
    <t>Het is wenselijk dat master data beheer zowel centraal als decentraal kan worden uitgevoerd. Dit moet op soort van masterdata kunnen worden ingericht.  Beschrijf hoe dit is geregeld in de oplossing.</t>
  </si>
  <si>
    <t>Tijdregistratie</t>
  </si>
  <si>
    <t xml:space="preserve">Tomingroep gebruikt de applicatie Time400 voor de urenverantwoording. Binnen deze applicatie is het mogelijk berekeningen te laten uitvoeren. Naast de standaard urenverantwoording is het op dit moment mogelijk berekeningen te laten uitvoeren omtrent overwerk (obv komen- en gaan tijdstippen) en ADV opbouw. De ADV wordt automatisch berekend en opgebouwd per aanwezige uren dag (maar niet bij ziekte ed.) obv toegekende regeling/CAO. Dus deze wordt niet aan het begin van het jaar toegekend aan een potje maar per dag berekend en opgebouwd. Beschrijf hoe dit kan worden opgelost in de oplossing of eventueel optioneel in een gekoppelde applicatie/add-on van een collega bedrijf. </t>
  </si>
  <si>
    <t>Exportfunctie</t>
  </si>
  <si>
    <t>Alle rapporten kunnen geëxporteerd en opgeslagen worden in de formats: Tekst, MS Excel, MS Word, CSV, PDF, XML documenten.</t>
  </si>
  <si>
    <t>Specifieke beveiligingsmaatregelen</t>
  </si>
  <si>
    <t>Het pakket beschikt over een mutatielogging. Dit mechanisme registreert van alle veranderingen (inclusief de undo-functie) wie (unieke identificatiegebruiker) deze veranderingen, wanneer (datum en tijd) heeft uitgevoerd. Hiervan worden rapportages met diverse relevante filters gemaakt (mutatielogging).</t>
  </si>
  <si>
    <t>Het pakket moet bij storingen alle, geaccepteerde en opgeslagen, mutaties bewaren.</t>
  </si>
  <si>
    <t>Het is mogelijk functiescheiding aan te brengen in het beheer van bankgegevens.</t>
  </si>
  <si>
    <t>rapportages</t>
  </si>
  <si>
    <t>Het is voor de gebruiker mogelijk om rapportageinstellingen te definiëren, zodat de gewenste rapportage niet elke keer opnieuw opgebouwd moet worden.</t>
  </si>
  <si>
    <t>Bij het presenteren van rapportage gegevens wordt rekening gehouden met de autorisaties die gelden voor de persoon die deze uitvoert.</t>
  </si>
  <si>
    <t>Het is mogelijk rapportages uit te voeren waarbij geen rekening gehouden wordt met de autorisatie (bijv. hoog-over rapportages voor directie en management).</t>
  </si>
  <si>
    <t>De applicatie biedt standaard al mogelijkheden om rapportages en dashboards te maken zonder specifieke en betaalde  additionele (Rapportage/BI) tooling.</t>
  </si>
  <si>
    <t>De oplossing kan een Auditfile (export) generen tbv de accountantscontrole</t>
  </si>
  <si>
    <t>De oplossing kan standaard rapportages genereren op het scherm en biedt de mogelijkheid om zonder gegevensverlies te exporteren en kent in ieder geval de outputkeuze in PDF/A , Excel (tabelvorm) of XML-format.</t>
  </si>
  <si>
    <t>De oplossing biedt een mogelijkheid aan geauthoriseerde gebruikers om zelf maatwerkrapportages te maken.</t>
  </si>
  <si>
    <t xml:space="preserve">Alle data in de gehele oplossing zijn door de opdrachtgever realtime te bevragen, zonder tussenkomst van de leverancier. </t>
  </si>
  <si>
    <t>Beschrijf welke onderdelen de oplossing heeft die niet uitgevraagd worden in dit PVE,  maar waar eventuele meerwaarde zitten voor Tomingroep.</t>
  </si>
  <si>
    <t>Programma van eisen en wensen - ERP</t>
  </si>
  <si>
    <t>Beoordelings-
kader</t>
  </si>
  <si>
    <t>ERP</t>
  </si>
  <si>
    <t>CRM /Calculatie / offerte</t>
  </si>
  <si>
    <t>Aanwezigheid van een CRM module / functionaliteit voor basis CRM.
Oa. Relatienaam, BW nr, KvK, Branche, Organisatievorm, kenmerken en dossiervorming.</t>
  </si>
  <si>
    <t xml:space="preserve">Knock out criterium </t>
  </si>
  <si>
    <t>Ondersteunen verkoopproces (van lead tot facturatie)</t>
  </si>
  <si>
    <t>registreren van relevante klant en leveranciers gegevens</t>
  </si>
  <si>
    <t>registreren van financiele gegevens van relaties kunnen worden geregistreed (oa, grootboekrekeningen, btw-groepen, kredietlimiet, G-rekening, intercompany, facturatie)</t>
  </si>
  <si>
    <t>Registreren van contact momenten vanuit verschillende hoeken (bijv. uit emails, bezoekrapporten ,checklisten, acties ed.).</t>
  </si>
  <si>
    <t>Beheren van klant/leveranciers contacten</t>
  </si>
  <si>
    <t>Beheren van klant/leveranciers afspraken</t>
  </si>
  <si>
    <t xml:space="preserve">Kunnen omgaan met hierarchie binnen een organisatie (holding/werkmaatschappij) etc. </t>
  </si>
  <si>
    <t>Om kunnen gaan met verschillende soorten van contacten en adressen. (contact, aflever, werkadres, factuuradres etc)</t>
  </si>
  <si>
    <t xml:space="preserve">De oplossing moet een mogelijkheid hebben om als 1 systeem voor de verschillende BV van Tomin te functioneren. Per relatie moet kunnen worden aangegeven voor welke bv('s) de relatie van toepassing is. Tevens dient informatie per relatie per bedrijf te kunnen worden vastgelegd.  </t>
  </si>
  <si>
    <t>Informatie over de klant zoals factuurinfo, order info, calculaties etc moeten inzichtelijk zijn binnen CRM</t>
  </si>
  <si>
    <t>Verschil tussen relatienummer en debiteur/crediteurennummer moet aanwezig zijn. Een relatie hoeft nog geen debiteur of crediteur te zijn in de financiele administratie</t>
  </si>
  <si>
    <t xml:space="preserve">De vastgelegde relatiegegevens dienen eenmaal vastgelegd te worden en zijn beschikbaar in de andere operationele applicaties. </t>
  </si>
  <si>
    <t>Relaties kunnen zowel debiteur als crediteur zijn.</t>
  </si>
  <si>
    <t>Er zijn eenvoudige selecties te maken ten behoeve van marketing en communictatie doeleinden (mailings, campagnes ed).</t>
  </si>
  <si>
    <t>Ondersteuning van configurabele templates voor offerte, contracten ed.</t>
  </si>
  <si>
    <t>Offertebeheer is mogelijk: statussen van offertes, uitgebracht, afgewezen (met reden) omgezet naar opdracht inclusief signaleringen.</t>
  </si>
  <si>
    <t>Integratie met office365 (email, agenda, taken)</t>
  </si>
  <si>
    <t>Offerte incl. calculatie kunnen mailen in PDF incl bijlagen naar de klant.</t>
  </si>
  <si>
    <t xml:space="preserve">Offertes moeten digitaal intern kunnen worden aangevraagd door bijv. accountmanager. Digitale checklist obv waarvan de binnendienst de offerte kan maken. </t>
  </si>
  <si>
    <t xml:space="preserve">Versie beheer offerte mogelijk. </t>
  </si>
  <si>
    <t xml:space="preserve">Invoeren digitale checklist werkopname tbv calculatie, incomplete informatie mag niet mogelijk zijn. Het moet een werkdocument zijn dat indien gereed, de status gereed krijgt (tussentijds opslaan moet mogelijk zijn(. </t>
  </si>
  <si>
    <t xml:space="preserve">Eenvoudig opstellen calculatie die als basis dient voor een stuk/bewerkingslijst of WBS (bestek), stamdata dus gebruiken. Onder stamdata vallen ook standaard werkpakketten en bijbehorende standaard normen die (her)gebruikt kunnen worden. </t>
  </si>
  <si>
    <t>ja</t>
  </si>
  <si>
    <t xml:space="preserve">Het moet mogelijk zijn mulitlevel te calculeren (met halffabrikaten) of met meerlaagse bewerkingen. </t>
  </si>
  <si>
    <t xml:space="preserve">Een calculatie dient ook als standaard werkpakket te kunnen worden opgeslagen voor repeat doeleinden of kopieer mogelijkheden. </t>
  </si>
  <si>
    <t>In de calculatie moet kunnen worden opgenomen: mensuren, machine uren, materieeluren, materiaal, overige kosten, staartkosten (bijv. een percentage onvoorzien)</t>
  </si>
  <si>
    <t>Calculatie moet op basis van verschillende tarieven voor de verschillende werktreden (niet elke medewerker heeft een zelfde tarief)</t>
  </si>
  <si>
    <t>Eenvoudig heel snel handmatig een calculatie aanmaken (omschrijving + bedrag)</t>
  </si>
  <si>
    <t xml:space="preserve">Het resultaat van de calculatie van projecten worden getoond in budgetten (al dan niet via Work Break Down structure.) </t>
  </si>
  <si>
    <t xml:space="preserve">Budgetten dienen te kunnen worden aangevraagd en een goedkeuringsroute te hebben. </t>
  </si>
  <si>
    <t xml:space="preserve">Inlezen van het door de klant aangeleverde bestek (.RSU bestand - CROW standaard-). Deze dient als basis voor de project calculatie. Uiteindelijke calculatie als .ZSX bestand kunnen exporteren. </t>
  </si>
  <si>
    <t xml:space="preserve">Versie beheer calculaties en offertes, meerdere calculaties kunnen aan 1 offerte hangen. </t>
  </si>
  <si>
    <t>Verschillende calculaties:
* fixed price
* nacaculatie
* overige</t>
  </si>
  <si>
    <t>Aanvragen offerte(s) bij leveranciers en de mogelijkheid deze opslaan bij calculatie / offerte.</t>
  </si>
  <si>
    <t>Opstellen offerte obv calculatie. Hierbij keuze tot op welk detailniveau de calculatie moet worden omgezet. (calculatie vaak te gedetailleerd voor offerte)</t>
  </si>
  <si>
    <t xml:space="preserve">Worklfow goedkeuring offerte op basis van bedragen, goedkeuring dient ook als basis goedkeuring voor de inkopen die op basis van deze offerte/opdracht worden gedaan. Er dient dus budgetcontrole plaats te vinden bij inkoop. Bij offerte geven we al akkoord op het budget = akkoord op offerte. </t>
  </si>
  <si>
    <t>Opvolging van de offerte moet eenvoudig kunnen worden gedaan (oa. bij herzieningen - zie ook procesomschrijvingen)</t>
  </si>
  <si>
    <t xml:space="preserve">Mogelijkheid tot vastleggen van prijs- / kortingsafspraken met klant(groep). Deze dienen dan ook in het project of de verkooporder beschikbaar te zijn. </t>
  </si>
  <si>
    <t>prijsafspraak dienen na standaard berekening nog te kunnen worden aangepast. Bijv.percentage op arbeid wordt veranderd  van 10% naar 12%</t>
  </si>
  <si>
    <t xml:space="preserve">Niet bestaande artikelen dienen vanuit de calculaltie eenvoudig te kunnen worden aangemaakt. Via workflow akkoord verlenen door masterdata beheerder. </t>
  </si>
  <si>
    <t>verschillende soorten artikelen: voorraad, ordergestuurd, project, toegeleverd materiaal, kostenartikel (geen voorraad)</t>
  </si>
  <si>
    <t>Eenvoudig kunnen beoordelen of artikelen reeds bestaan in het artikelbestand (vaak gebruikt bij toegeleverd materiaal) Bijv.  Op basis van klant bestand met artikelnr. / omschrijving klant. En de mogelijkheid om vervolgens de ontbrekende artikelen eenvoudig aan te maken.</t>
  </si>
  <si>
    <t>Verkoop &amp; Project</t>
  </si>
  <si>
    <t xml:space="preserve">Aanmaken verkooporder vanuit offerte, aanvullen ontbrekende noodzakelijke gegevens indien van toepassing. </t>
  </si>
  <si>
    <t xml:space="preserve">Ja </t>
  </si>
  <si>
    <t>Aanmaken repeat verkooporder altijd vanuit offerte</t>
  </si>
  <si>
    <t>Omgaan met verkooporder voor voorraadartikelen</t>
  </si>
  <si>
    <t xml:space="preserve">Omgaan met verkooporder voor ordergestuurde artikelen. </t>
  </si>
  <si>
    <t xml:space="preserve">Aanmaken project (verhogen status) vanuit offerte (groen, facilitair). Projectnummer wordt overgenomen uit de calculatie. </t>
  </si>
  <si>
    <t>Bij goedkeuring offerte moet automatisch het aanmaken van stuk- en bewerkingslijst opstarten (vanuit calculatie) voor industrie</t>
  </si>
  <si>
    <t>Bij goedkeuring offerte moet automatisch het aanmaken van het bestek (WBS) opstarten voor groen/facilitair.</t>
  </si>
  <si>
    <t>Klant informatie kunnen vastleggen in de verkooporder. O.a.projectnummer, THT lotcode, leverdatum</t>
  </si>
  <si>
    <t>Vastleggen leverschema's</t>
  </si>
  <si>
    <t xml:space="preserve">Meerdere orderregels binnen de verkooporder moeten mogelijk zijn. Deze regels kunnen verschillende calculaties/offertes als basis hebben. </t>
  </si>
  <si>
    <t xml:space="preserve">Prijsstructuren (staffels, kortingen, toeslagen etc) die als basisgegevens in het systeem staan, kunnen worden geactiveerd indien niet uit de calculatie is overgenomen. </t>
  </si>
  <si>
    <t xml:space="preserve">Overige kosten kunnen vastleggen en factureren zoals bijv transportkosten. </t>
  </si>
  <si>
    <t>Koppeling tussen offerte, verkooporder en productie order voor industrie</t>
  </si>
  <si>
    <t>Koppeling tussen offerte en project voor Groen, Facilitair en Detachering.</t>
  </si>
  <si>
    <t>Opsplitsen verkooporderregel in meerdere productie orderregels obv leverschema moet eenvoudig mogelijk zijn</t>
  </si>
  <si>
    <t>Vanuit de geplande leverdatum een MRP draaien of deze leverdatum haalbaar is op basis van materiaalbehoefte (per order/project regel).</t>
  </si>
  <si>
    <t xml:space="preserve">Teksten inclusief typering kunnen toevoegen en de mogelijkheid om te kunnen bepalen op welke documenten welke teksten dienen te worden afgedrukt. </t>
  </si>
  <si>
    <t xml:space="preserve">Het moet mogelijk zijn digitaal verkooporderbevestging / projectdocument te versturen in PDF. </t>
  </si>
  <si>
    <t>Bijwerken checklist tbv projectuitvoering of productie uitvoering. (werkvoorbereiding)</t>
  </si>
  <si>
    <r>
      <t xml:space="preserve">Het moet mogelijk zijn om het aantal benodigde personen voor het uitvoeren van het werk vast te leggen op </t>
    </r>
    <r>
      <rPr>
        <sz val="10"/>
        <rFont val="Calibri"/>
        <family val="2"/>
        <scheme val="minor"/>
      </rPr>
      <t>bewerkingsniveau (ivm planning in VLEX)</t>
    </r>
  </si>
  <si>
    <t>Het moet mogelijk zijn om de takttijd (ivm planning en statussen order- en projectvoortgang in VLEX) vast te leggen op bewerkingsniveau.</t>
  </si>
  <si>
    <t>Het moet mogelijk zijn om een voorkeurs productie lijn of hal, ploeg f object locatie vast te leggen op bewerkingsniveau (ivm planning in VLEX).</t>
  </si>
  <si>
    <t>Binnen de orders moet het mogelijk zijn vast te leggen of het een order/project betreft dat wordt gefactureerd op basis van werkelijke levering, projectbasis of aangenomen prijs.</t>
  </si>
  <si>
    <t>Productie en uitvoering</t>
  </si>
  <si>
    <t>Beschikbaarheid digitale checklist tbv controle uitgevoerde werkzaamheden tot aan de uitvoering van het werk.</t>
  </si>
  <si>
    <t xml:space="preserve">Eenvoudig inzicht in beschikbaarheid materialen. Ook tekorten inzichtbaar. </t>
  </si>
  <si>
    <t>Koppelen/inzichtelijk maken werktekeningen, instructies uit de digitale werkmap op zodat ze oproepbaar zijn in het gehele proces (oa. artikel / bewerkingsniveau ed.) Leg uit hoe dit is voorzien.</t>
  </si>
  <si>
    <t xml:space="preserve">Werkvoorbereiding toe te wijzen aan werkvoorbereiders. </t>
  </si>
  <si>
    <t>Werkvoorbereiding bereidt de orders voor. Ordergegevens dienen naar VLEX te worden omgezet middels een api. Dit vindt plaats op basis van status van de order of het project. Planning van capaciteiten en medewerkers vindt plaats in VLEX. Als de werkzaamheden zijn gepland, zal de voortgang (Shopfloor control) ook in VLEX plaats vinden (zowel binnen de muren als buiten op locatie).</t>
  </si>
  <si>
    <t>Het is wenselijk de conceptplanning (datums en doorlooptijd) vanuit VLEX te importeren naar de productie of het project. Werk wordt gepland en de data daarvan willen we terug naar het ERP sturen zodat we binnen het ERP weer de MRP kunnen draaien op basis van de ingeplande data in VLEX.</t>
  </si>
  <si>
    <t xml:space="preserve">Het project / de order kent een digitale werkmap welke op verschillende plekken in het systeem inzichtelijk moet zijn. Deze dienen ook extern inzichtelijk te zijn voor klanten. Let uit hoe dit is voorzien in het systeem </t>
  </si>
  <si>
    <t xml:space="preserve">Binnen de checklist dient de status van werkvoorbereiding te worden getoond / ingegeven. </t>
  </si>
  <si>
    <t xml:space="preserve">Wanneer de checklist die we bij elke stap in het proces invullen, de status heeft bereikt dat de order kan worden gestart (dit geeft onze werkvoorbereiding in), dient via workflow de betreffende eigenaar van de order op de hoogte te worden gebracht dat de order mag/kan worden gestart en daadwerkelijk worden uitgevoerd. Zo willen we via workflow de verschillende stappen in het proces verder brengen. </t>
  </si>
  <si>
    <t xml:space="preserve">Voor facilitair dienen de verschillende schoonmaakschema's te kunnen worden gemaakt. Bijv dagelijks, wekelijkse, maandelijkse werkzaamheden. Periodiek en specialistisch werk. </t>
  </si>
  <si>
    <t>Revisiebeheer op tekeningen, lijnopstelling, werkinstructies etc. dient mogelijk te zijn.</t>
  </si>
  <si>
    <t>Foto's etc dienen te kunnen worden vastgelegd bij projecten/orders</t>
  </si>
  <si>
    <t xml:space="preserve">Goedkeuringsflow voor uren dient aanwezig te zijn en configurabel te zijn. </t>
  </si>
  <si>
    <t>Alles soorten uren (man, machine, materieel, overige) dienen te kunnen worden geexporteerd/geimporteerd via API.</t>
  </si>
  <si>
    <t>Doordat orders/projecten worden gestart en gestopt en meldingen realtime plaats vinden, dient bij voorkeur het OHW realtime te kunnen worden opgebouwd.</t>
  </si>
  <si>
    <t xml:space="preserve">Indien uren buiten bestek of order vallen, dient extra controle/goedkeuring plaats te vinden </t>
  </si>
  <si>
    <t>Weekstaten dienen zowel intern als extern te kunnen worden goedgekeurd. Wenselijk is dit digitaal te doen of indien nodig door het genereren van PDF voor de weekstaat. Een weekstaat is een overzicht van het uitgevoerde werk. Deze dient in sommige gevallen door de klant goedgekeurd te worden. Hierbij kan het zijn dat er op detailniveau geregistreerd wordt, en op een verdichtniveau goedkeuring nodig is. Na goedkeuring mag worden gefactureerd. Workflow hierin is dus wenselijk.</t>
  </si>
  <si>
    <t xml:space="preserve">Real-time Inzicht in voor- tussentijdse- en nacalculatie. </t>
  </si>
  <si>
    <t xml:space="preserve">De tussentijdse- en nacalculatie dient te kunnen worden opgebouwd op basis van loonfactor. Voorcalculatorisch doen we alles tegen 100%. Nacalculatorisch op basis van werkelijk uren tegen werkelijke tarieven. </t>
  </si>
  <si>
    <t xml:space="preserve">Picklisten (materiaal aanvraag) dienen te kunnen worden gemaakt voor het magazijn. Hierbij moet het eenvoudig mogelijk zijn:
• aantal per materiaal in te geven
• indien nodig partijen / pallets selecteren
• controle op THT (FEFO)
• afgifte plaats (afdeling of magazijn) ingeven
• digitale picklisten mogelijk.
• de picklist moet door magazijn en afdeling worden gebruikt. afdeling moet digitaal controle kunnen doen van wat ze moeten ontvangen en wat er ontvangen is. 
• status picklisten moeten inzichtelijk zijn.
• picklisten moeten als "to do" bij de taken van het magazijn staan. 
• picklisten dienen voor alle soorten transport te kunnen worden aangemaakt. het zijn eigenlijk verplaatsingslijsten. kan dus van magazijn naar afdeling, van afdeling naar magazijn of van afdeling naar afdeling. </t>
  </si>
  <si>
    <t>Meer of minder productie / werk moet beheersbaar  en mogelijk zijn. Indien op klantniveau is aangegeven dat er meer productie /werk (aantallen en/of uren) toegestaan is, moet zonder extra handelingen deze meer productie kunnen worden uitgevoerd en uiteindelijk worden verzonden/gefactureerd. Overlevering is dus mogelijk, maar beheerst.</t>
  </si>
  <si>
    <t xml:space="preserve">Controle op productie aantallen indien niet overgeproduceerd mag worden. Dit via worklfow signaleren. </t>
  </si>
  <si>
    <t>Productiemelding of melding uitvoering projectwerkzaamheden dienen via API koppeling realtime te kunnen worden geimporteerd (vanuit VLEX) ook voor het maken van (barcode) labels ed.</t>
  </si>
  <si>
    <t xml:space="preserve">Materiaalverbruikboekingen worden via backflushing uitgevoerd. De backflushing wordt geinitieerd door de productiemelding en worden uitgevoerd in het magazijn waar het eindproduct ontstaat.  </t>
  </si>
  <si>
    <t xml:space="preserve">Het systeem dient om kunnen gaan met uitval, beschadiging etc. Dit ook in verband met verbruiken van materialen etc. </t>
  </si>
  <si>
    <t>Inkoop</t>
  </si>
  <si>
    <t xml:space="preserve">het gehele inkoopproces dient te worden ondersteund, van aanvragen van offertes tot en met de leveringen door leveranciers. </t>
  </si>
  <si>
    <t xml:space="preserve">Mogelijkheid tot digitale bestelaanvragen vanuit de organisatie. Hiervoor dient een bestelportaal aanwezig te zijn. </t>
  </si>
  <si>
    <t>Goedkeuringsflow voor aanvragen en orders dient aanwezig te zijn.</t>
  </si>
  <si>
    <t xml:space="preserve">Inkoopcontracten dienen te kunnen worden vastgelegd. </t>
  </si>
  <si>
    <t xml:space="preserve">Aanvragen dienen makkelijk om te kunnen worden gezet naar inkooporders. </t>
  </si>
  <si>
    <t>Handmatige Inkooporders zijn eenvoudig  aan te maken</t>
  </si>
  <si>
    <t>Inkooporders vanuit besteladviezen kunnen aanmaken (MRP obv planning)</t>
  </si>
  <si>
    <t xml:space="preserve">Inkooporders aanmaken vanuit contracten. </t>
  </si>
  <si>
    <t>Inkooporders vanuit de verstuurde offerte naar klant kunnen aanmaken zodat er een link is tussen de offerte en/of budget regel binnen project en de inkooporder.</t>
  </si>
  <si>
    <t>Mogelijkheid om artikel-leverancier relatie vast te leggen (o.a. prijzen, levertijden en eenheden)</t>
  </si>
  <si>
    <t xml:space="preserve">Leveranciers documentatie aan orders/artikelen kunnen koppelen. Vanuit het project automatisch naar de bijbehorende inkooporders te gaan dient mogelijk te zijn. </t>
  </si>
  <si>
    <t xml:space="preserve">Omgaan met prijslijsten per leverancier dient te zijn voorzien (o.a. importeren, beheren incl indexering) </t>
  </si>
  <si>
    <t>Omgaan met prijsafspraken, staffels, kortingen etc. op leverancier(groep), artikel(groep) niveau.</t>
  </si>
  <si>
    <t xml:space="preserve">Eenmalige kosten zoals transport kunnen beheren en makkelijk kunnen toewijzen en verwerken. </t>
  </si>
  <si>
    <t>Opstellen leverschemas binnen de orders tbv ontvangstplanning</t>
  </si>
  <si>
    <t>Eenvoudig kunnen genereren van een inkooporder nummer met omschrijving zonder dat bekend is wat er uiteindelijk wordt ingekocht (stel buitendienst heeft extra graszoden nodig, worden adhoc gehaald. Op de factuur moet het inkoopordernummer staan. Dit nummer moet snel worden "gereserveerd").</t>
  </si>
  <si>
    <t>Voor een analyse op het totale contractenbestand is het relevant om de inkooppakketcode en CPV-code te kunnen registreren. Op deze manier ontstaat inzicht aan gelijksoortige inkopen bij verschillende leveranciers. De mate waarin het systeem in staat is geautomatiseerd een SPEND-analyse uit te voeren, gebruik makend van inkooppakketcodes en CPV-codes, draagt bij aan de score op dit onderdeel.  Beschrijf in hoeverre de oplossing voorziet in het registreren van inkooppakketcodes en CPV-codes en het uitvoeren van een SPEND-analyse.</t>
  </si>
  <si>
    <t xml:space="preserve">Inkopen moeten kunnen worden gelinkt aan activa in de financiele administatie. </t>
  </si>
  <si>
    <t xml:space="preserve">Toegeleverde materialen moeten ook kunnen worden ingekocht. Dit zonder prijs en financiele verwerking/journalisering. </t>
  </si>
  <si>
    <t>Wenselijk is dat er een belschema uit het systeem komt voor het nabellen van leveranciers. Dit om de levering op de juiste datum te waarborgen.</t>
  </si>
  <si>
    <t xml:space="preserve">Inkooporders dienen bevestigd te kunnen worden op aantal, prijs en leverdatum. </t>
  </si>
  <si>
    <t>Verschillende statussen van orders dienen inzichtelijk te zien (oa. rapportage en signalering)</t>
  </si>
  <si>
    <t xml:space="preserve">Mogelijkheid om in te kopen op afdeling, productieorder, project en voorraad. </t>
  </si>
  <si>
    <t xml:space="preserve">Inkopen op productie order dienen wel via de voorraadmutatie of op een andere manier, inzichtelijk te zijn. Deze zullen dus waarschijnlijk op voorraad komen te liggen maar de kosten zijn al op de order geboekt. </t>
  </si>
  <si>
    <t>Inkooporders moeten een goedkeuringflow kunnen doorlopen op basis van bedragen en soort inkoop. Echter wanneer de verkoopofferte/budget is goedgekeurd, dan behoeft de inkooporder geen goedkeuring meer te krijgen.</t>
  </si>
  <si>
    <t xml:space="preserve">Kosten artikelen moeten kunnen worden ingekocht. Dit zijn artikelen die niet over de voorraad gaan maar rechtstreeks in de kosten komen. </t>
  </si>
  <si>
    <t>Inzicht in stand van zaken omtrent de inkooporder. Dit in vergelijking met offerte/budget maar ook de stand van zaken omtrent ontvangsten en ontvangstschema's</t>
  </si>
  <si>
    <t xml:space="preserve">Retouren dienen te kunnen worden uitgevoerd. Leg uit hoe dit werkt tot en met de retourzending. </t>
  </si>
  <si>
    <t>Het pakket kan aan de hand van een ingevoerde opdracht een inkooporder genereren met een opdrachtnummer en geautomatiseerd per email versturen naar in stambestand bekende mailadres.</t>
  </si>
  <si>
    <t>Momenteel is er geen centraal contractenregister in gebruik binnen de bestaande ERP oplossing. Voornamelijk bij het doen van inkopen is de relatie met een contractenregister met stamgegevens cruciaal. De mate waarin een contractenregister samenwerkt met de verplichtingenadministratie draagt bij aan de score op dit onderdeel. Hierbij valt te denken aan het raadplegen en selecteren van contracten per leverancier bij het genereren van een opdracht, het al dan niet kunnen koppelen van kostensoorten en kostenplaatsen aan een contract of bijvoorbeeld het monitoren van de uitputting op de contractwaarde op basis van aangegane verplichtingen en het blokkeren van inkopen op verlopen contracten. Beschrijf de wijze waarop de verplichtingenadministratie en het contractenregister samenwerken binnen de ICT-voorziening.</t>
  </si>
  <si>
    <t xml:space="preserve">Uiteindelijk willen we ook doorontwikkelen naar contractmanagement. De mate waarin het contractenregister ook aanvullende functionaliteiten biedt die hiervoor relevant kunnen zijn, draagt bij aan de score op dit aspect. Te denken valt aan signaleringsmogelijkheden, het faciliteren van een aanbestedingskalender, het vastleggen van evaluaties, het generen van geautomatiseerde brieven voor beëindiging/verlenging, etc. Beschrijf de mate waarin de oplossing voorziet in aanvullende functionaliteiten, om in de toekomst het contractmanagement te kunnen doorontwikkelen. </t>
  </si>
  <si>
    <t>Voorraadbeheer</t>
  </si>
  <si>
    <t>Algemeen voorraadbeheer dient mogelijk te zijn.</t>
  </si>
  <si>
    <t>Goederenstroombeheersing met barcodering</t>
  </si>
  <si>
    <t>Lijst te ontvangen goederen met controle op leverdatum/leverschema</t>
  </si>
  <si>
    <t xml:space="preserve">Ontvangsplanning dient mogelijk te zijn, inzicht in wat door wie, wanneer en in welke hoeveelheden wordt geleverd.  </t>
  </si>
  <si>
    <r>
      <t xml:space="preserve">Verzendplanning dient mogelijk te zijn. Wat moet wanneer in welke hoeveelheden worden verzonden. </t>
    </r>
    <r>
      <rPr>
        <sz val="10"/>
        <rFont val="Calibri"/>
        <family val="2"/>
        <scheme val="minor"/>
      </rPr>
      <t>Informatie delen met de transporteur/klant.</t>
    </r>
    <r>
      <rPr>
        <sz val="10"/>
        <color rgb="FFFF0000"/>
        <rFont val="Calibri"/>
        <family val="2"/>
        <scheme val="minor"/>
      </rPr>
      <t xml:space="preserve"> </t>
    </r>
  </si>
  <si>
    <t xml:space="preserve">Ontvangen goederen moeten middels de digitale ontvangstlijst kunnen worden binnengeboekt. </t>
  </si>
  <si>
    <t xml:space="preserve">Foto's moeten kunnen worden gemaakt bij alle mutaties die met de scanner / tablet zijn uit te voeren. </t>
  </si>
  <si>
    <t xml:space="preserve">Ontvangstcontrole op aantal en kwaliteit moet mogelijk zijn en vast te leggen zijn. </t>
  </si>
  <si>
    <t>De applicatie moet met meerdere magazijnen om kunnen gaan.</t>
  </si>
  <si>
    <t xml:space="preserve">De applicatie dient met locatiebeheer om te kunnen gaan. Meerdere locaties per magazijn, meerdere artikelen per locatie etc. </t>
  </si>
  <si>
    <t xml:space="preserve">Mogelijkheid om ontvangsten op een externe locatie (bijv. planten of zand op een klus, schoonmaak artikelen in een pand) uit te voeren. </t>
  </si>
  <si>
    <t>Bij ontvangsten dienen de transportdocumenten digitaal te kunnen worden vastgelegd als prestatie verplichting</t>
  </si>
  <si>
    <t xml:space="preserve">Mogelijkheid om ontvangsten goed te laten keuren voordat ze daadwerkelijk op voorraad staan. </t>
  </si>
  <si>
    <t xml:space="preserve">Ook mutatie van kostenartikelen (=niet voorraadartikelen) dienen te kunnen worden gevolgd. </t>
  </si>
  <si>
    <t>Overboekingen van magazijn/locatie naar magazijn/locatie moeten eenvoudig mogelijk zijn</t>
  </si>
  <si>
    <t>Verwerken picklisten moet eenvoudig mogelijk zijn. (digitaal)</t>
  </si>
  <si>
    <t xml:space="preserve">Vanuit het "to do" scherm moeten picklisten of taken kunnen worden toegewezen aan medewerkers die ze vervolgens op de scanner zien. </t>
  </si>
  <si>
    <t xml:space="preserve">Verwerken picklisten tbv verzending naar klant dient digitaal via scanner mogelijk te zijn. </t>
  </si>
  <si>
    <t>Controles op THT, partij/lotcode bij ontvangsten en verzendingen met signalering.</t>
  </si>
  <si>
    <t xml:space="preserve">Verwerking picklisten op basis van lotcodes die aan de productie order zijn toegewezen. </t>
  </si>
  <si>
    <t>Voorraad correcties moeten mogelijk zijn maar via autorisatie goed te keuren zijn.</t>
  </si>
  <si>
    <t>Voorraadtellingen eenvoudig uit te voeren. Cycle count is daarbij zeer wenselijk.</t>
  </si>
  <si>
    <t xml:space="preserve">Overboekingen naar een extern magazijn moet mogelijk zijn met daarbij printen van CMR of pakbon als transport document. Hierbij is het niet noodzakelijk orders aan te maken. </t>
  </si>
  <si>
    <t xml:space="preserve">Barcodelabels dienen te kunnen worden gemaakt bij ontvangsten, herprinten etc. </t>
  </si>
  <si>
    <t xml:space="preserve">Voorraad moet kunnen worden geblokkeerd. </t>
  </si>
  <si>
    <t xml:space="preserve">Voorraadmuties dienen ook handmatig te kunnen worden gemaakt. </t>
  </si>
  <si>
    <t xml:space="preserve">Inzicht in voorraad (technisch en economisch) en voorraadmutaties dient eenvoudig te worden verkregen. </t>
  </si>
  <si>
    <t xml:space="preserve">Wenselijk is om aanvul voorstellen te krijgen. Bijv. schoonmaakartikelen op een locatie, zijn bijna op. Dan een aanvul voorstel (picklist) voor de betreffende locatie. Leg uit hoe dit is voorzien. </t>
  </si>
  <si>
    <t>Omgaan met partijgegevens die moeten worden vastgelegd. O.a. tht, lotcode leverancier</t>
  </si>
  <si>
    <t xml:space="preserve">Genereren van SSCC labels dient mogelijk te zijn. </t>
  </si>
  <si>
    <t>Transportdocumenten dienen te kunnen worden gemaakt obv verzending (CMR, Pakbon, vrachtbrief)</t>
  </si>
  <si>
    <t>Digitaal verzenden van transportdocumenten moet mogelijk zijn.</t>
  </si>
  <si>
    <t xml:space="preserve">De applicatie dient met verschillende waarderingmethoden van de voorraad om te kunnen gaan o.a.: VVP, inkoopprijs </t>
  </si>
  <si>
    <t>Herwaardering van de voorraad dient mogelijk te zijn.</t>
  </si>
  <si>
    <t xml:space="preserve">Alle mutaties die financiele consequenties hebben, dienen te worden gejournaliseerd. </t>
  </si>
  <si>
    <t xml:space="preserve">De applicatie dient om te kunnen gaan met uitval, beschadiging etc. </t>
  </si>
  <si>
    <t>Verkoop Facturering</t>
  </si>
  <si>
    <t>verschillende soorten van facturatie: op basis van (deel)levering, nacalculatie (obv uren), dagelijks, wekelijks, maandelijks, verzamel, termijn</t>
  </si>
  <si>
    <t>mogelijkheid om conceptfacturen te maken.</t>
  </si>
  <si>
    <t xml:space="preserve">op basis van verzending, melding in project, urenboeking worden de conceptfacturen gegenereerd. </t>
  </si>
  <si>
    <t xml:space="preserve">goedkeuringflow facturen moet te configureren zijn. </t>
  </si>
  <si>
    <t>voor creditnota's is een goedkeuringsflow verplicht.</t>
  </si>
  <si>
    <t>mogelijkheid om handmatig facturen aan te maken.</t>
  </si>
  <si>
    <t xml:space="preserve">facturen dienen digitaal te kunnen worden aangeleverd aan klanten. </t>
  </si>
  <si>
    <t xml:space="preserve">de termijnfacturen dienen eenvoudig jaarlijks te kunnen worden geindexeerd. </t>
  </si>
  <si>
    <t xml:space="preserve">bijlagen koppelen aan conceptfacturen en/of facturen dient mogelijk te zijn. Indien aan concept gekoppeld, deze automatisch koppelen aan factuur wanneer concept naar factuur wordt omgezet. </t>
  </si>
  <si>
    <t xml:space="preserve">de (concept) factuur dient met bijlage als 1 pdf te worden verstuurd. </t>
  </si>
  <si>
    <t xml:space="preserve">factuurteksten dienen te kunnen worden toegevoegd of opgehaald uit de klantinfo of order info. </t>
  </si>
  <si>
    <t>Intercompany facturatie moet automatisch gaan. zie uitleg bij het algemene deel van de PvE</t>
  </si>
  <si>
    <t>Rapportage</t>
  </si>
  <si>
    <t>De oplossing biedt een standaard set van minimaal de volgende rapportages:
• Overzicht offerte + statussen
• Gefactureerde omzet (t/m regelniveau facturen) verkoop 
• Status overzicht inkopen en eventueel afgeletterde bedragen (t/m regelniveau/deelleveringen)
• Besteladviezen
• OHW/WIP
• Verkoop / inkoop / retour/ productieorders incl statussen en meldingen op detailniveau
• VC/NC / Order resultaten incl. marges)
• Voorraad mutaties
• Voorraad standen einde maand (historish - controle aansluiting)
• Artikel overzichten (oa. soort, inkoopprijs, VVP)</t>
  </si>
  <si>
    <t>Wettelijk</t>
  </si>
  <si>
    <t>De oplossing voldoet nu en in de toekomst aan alle eisen die aan Tomingroep worden gesteld door wettelijke kaders en externe richtlijnen, zoals (maar niet uitsluitend):
• Fiscale regelgeving
• Digitale verantwoordingsvereisten van overheidsinstanties.
Zonder additionele kosten.</t>
  </si>
  <si>
    <t>De oplossing voldoet aan de gestelde eisen voor ESG - CSRD</t>
  </si>
  <si>
    <t>Alle rapportages en documenten, die voortvloeien uit wettelijke verplichtingen met betrekking tot de ICT-voorziening zijn aanwezig en worden bij verandering van regelgeving tijdig aangepast, voor rekening van de leverancier. Uitgangspunt is dat de vereiste aanpassingen doorgevoerd en van kracht zijn zodra deze wettelijk van toepassing zijn.</t>
  </si>
  <si>
    <t>Functionaliteit</t>
  </si>
  <si>
    <t>De oplossing bevat minimaal de volgende geïntegreerde componenten, met daaronder alle functionaliteiten die van een hedendaags systeem verwacht mogen worden:
• Consolidatie
• Grootboek (incl.kas/bank/memorialen)
• Crediteuren (incl digitale factuur verwerking)
• Betalingsverkeer (incl.digitaal verwerken bankafschriften)
• Debiteuren (incl.genereren verkoopfacturen)
• (Meerjaren)begroting
• Contractenregistratie
• Bestellingen / verplichtingenadministratie
• journaliseren projecten, orders en voorraad mutaties
• Activa administratie
• Orderadministratie (zie ook ERP)
• Projectadministratie (zie ook ERP)
• Voorraadadministratie (journalisering mutaties, tellingen, herwaardering, prijsverschillen)
• Onderhanden werk / inverse boeking (potloodboekingen)
•  journalisering voorraadmutaties vanuit logistieke onderdelen van de oplossing.
• uitgebreide dimensie mogelijkheden
• intercompany</t>
  </si>
  <si>
    <t>De hierboven genoemde modules/functionaliteiten zijn onderdeel van één geïntegreerde oplossing. De gebruiker hoeft niet / heel beperkt tussen verschillende applicatie-interfaces heen en weer te switchen. Transacties tussen de verschillende modules zijn als geautomatiseerde functies binnen de applicatie beschikbaar en zonder tussenkomst van handmatige import-/export handelingen van de eindgebruiker door te voeren.</t>
  </si>
  <si>
    <t>De oplossing kan vanuit het hoogste geaggregeerde niveau doorzoomen naar het laagste boekingsniveau en kan ook naar onderliggende documenten doorzoomen.</t>
  </si>
  <si>
    <t>De oplossing  kan meerdere administraties voeren met elk zijn eigen inrichting / structuur.</t>
  </si>
  <si>
    <t>Kostenverdeling is mogelijk bij zowel verw. inkoopfactuur als verdeling kosten via memoriaal boekingen (template voor import / verdeling) en heeft tevens de mogelijkheid voor periode verdeling.</t>
  </si>
  <si>
    <t>Begroting</t>
  </si>
  <si>
    <t>De oplossing dient te beschikken over een module begroting/meerjarenbegroting versus werkelijkheid/realisatie.</t>
  </si>
  <si>
    <t xml:space="preserve">De oplossing bevat een importfunctie voor het inlezen van begrotingsmutaties in het formaat .csv of .xls(x). </t>
  </si>
  <si>
    <t>Stamgegevens</t>
  </si>
  <si>
    <t>Bij elke begrotingswijziging worden minimaal de volgende velden vastgelegd in de begrotingsmodule:
• Kostenplaats
• Kostensoort
• Bedrag
• Mutatienummer (begrotingsraad)
• Omschrijving
• type journaal (memo/verkoop/inkoop/etc.)</t>
  </si>
  <si>
    <t>De gebruiker kan de begroting in elke (historische) versie raadplegen in de oplossing.</t>
  </si>
  <si>
    <t>De oplossing bevat een overzicht met een vergelijking van de realisatie vorig boekjaar, de begroting huidig boekjaar, alle begrotingswijzigingen huidig boekjaar, de actuele begroting huidig boekjaar, de realisatie huidig boekjaar en het verschil begroting/realisatie huidig boekjaar. 
Dit ook voor Periode opgave bijv. laatste 12 perioden, periode van - t/m).</t>
  </si>
  <si>
    <t xml:space="preserve">In de meerjarenbegroting dient te kunnen worden gewerkt met minimaal vijf (5) jaarschijven (lopende boekjaar + vier jaar vooruit). </t>
  </si>
  <si>
    <t xml:space="preserve">Beschrijf in hoeverre additionele gegevens kunnen worden vastgelegd in de begrotingsmodule, zoals besluitnummer, incidenteel/structureel, etc. </t>
  </si>
  <si>
    <t>Grootboek</t>
  </si>
  <si>
    <t>Binnen de oplossing is het mogelijk om minimaal 13 boekingsperioden per boekjaar binnen het grootboek te definiëren.</t>
  </si>
  <si>
    <t>Binnen de oplossing is het mogelijk om boekingsperioden en boekjaren voorlopig en definitief te kunnen afsluiten. Na het definitief afsluiten van een boekjaar is het boeken van transacties in het betreffende boekjaar niet meer mogelijk.</t>
  </si>
  <si>
    <t>De oplossing zet bij het voorlopig/definitief afsluiten van een boekingsperiode de openstaaande geregistreerde inkoopfacturen automatisch over naar de eerst volgende openstaande boekingsperiode.</t>
  </si>
  <si>
    <t>Het boekjaar kan binnen de oplossing alleen voorlopig of definitief worden afgesloten, indien het grootboek (debet/credit) in evenwicht is (blokkade).</t>
  </si>
  <si>
    <t>Het boekjaar kan binnen de oplossing alleen voorlopig of definitief worden afgesloten, indien er geen openstaande geregistreerde boekingen aanwezig zijn (blokkade).</t>
  </si>
  <si>
    <t>Binnen de oplossing kan meerdere keren automatisch een voorlopige beginbalans worden gegenereerd in het nieuwe boekjaar na voorlopige afsluiting van het voorgaande boekjaar.</t>
  </si>
  <si>
    <t>Binnen de oplossing kan automatisch de definitieve beginbalans worden gegenereerd in het nieuwe boekjaar na definitieve afsluiting van het voorgaande boekjaar.</t>
  </si>
  <si>
    <t>De lengte van een grootboekrekening bestaat minimaal uit 8 tekens.</t>
  </si>
  <si>
    <t>De lengte van de omschrijving van een grootboekrekening bestaat minimaal uit 40 tekens.</t>
  </si>
  <si>
    <t>De lengte van een kostenplaats bestaat minimaal uit 4 tekens.</t>
  </si>
  <si>
    <t>De lengte van een omschrijving van een kostenplaats bestaat minimiaal uit 40 tekens.</t>
  </si>
  <si>
    <t xml:space="preserve">Per grootboekrekening, kostenplaats en extra dimensie een ingangs- en einddatum (= boekdatum) kunnen ingeven. Blokkade bij boeken buiten deze periode. </t>
  </si>
  <si>
    <t>Het ordenen van grootboekrekening, kostenplaats en extra dimensie door middel van eigen in te richten hiërarchiestructuren. De oplossing moet rapportages kunnen genereren op basis van deze hiërarchien.</t>
  </si>
  <si>
    <t>Het is niet mogelijk stamgegevens uit het grootboek te verwijderen op het moment dat deze een saldo/mutatie hebben of een verband/koppeling met andere actieve (sub)administraties.</t>
  </si>
  <si>
    <t xml:space="preserve">Binnen het ICT-systeem wordt onderscheid gemaakt tussen boekdatum, documentdatum en systeemdatum. Boekdatum en documentdatum zijn door de gebruiker in te vullen / worden door het proces gevoed. </t>
  </si>
  <si>
    <t>Journaal</t>
  </si>
  <si>
    <t>Het realtime verwerken van geboekte journalen in het (sub)grootboek.</t>
  </si>
  <si>
    <t>Het is mogelijk om een memoriaalboeking in te lezen door het importeren van een excel of csv bestand.</t>
  </si>
  <si>
    <t>Het is mogelijk om bij een journaal en op de journaalregel extra informatie vast te leggen in de vorm van een notitie en/of een extern bestand.</t>
  </si>
  <si>
    <t>Bij het boeken van journalen controleert de oplossing vooraf dat de boeking in evenwicht is. Indien niet in evenwicht volgt een foutmelding en een blokkade voor het boeken van het journaal.</t>
  </si>
  <si>
    <t>opvragen journaalpost geeft gehele boeking terug incl. tegenrekening.</t>
  </si>
  <si>
    <t>Afletteren</t>
  </si>
  <si>
    <t>Het handmatig afletteren van balansrekeningen.</t>
  </si>
  <si>
    <t>Het handmatig kunnen terugdraaien van afletteringen.</t>
  </si>
  <si>
    <t>Binnen de oplossing is het mogelijk om boekingsperioden en boekjaren voorlopig en definitief te kunnen afsluiten per dagboek en/of periode.</t>
  </si>
  <si>
    <t xml:space="preserve">Binnen de oplossing is het mogelijk om boekingsperioden en boekjaren voorlopig en definitief te kunnen afsluiten per gebruiker. </t>
  </si>
  <si>
    <t>Het is mogelijk naast grootboekrekening en kostenplaats extra dimensies  (bijvoorbeeld kostendrager, incidenteel/structureel) te koppelen aan de boekingen in het grootboek.</t>
  </si>
  <si>
    <t>Het is bij het opvragen van grootboektransacties mogelijk om een simulatie uit te voeren op geboekte inclusief nog door te boeken journalen.</t>
  </si>
  <si>
    <t>Het automatisch afletteren van balansrekeningen.</t>
  </si>
  <si>
    <t>Crediteuren</t>
  </si>
  <si>
    <t>Bij het aanmaken van crediteuren controleert de oplossing op het dubbel voorkomen van stamgegevens (o.a. bankrekening (bic en iban), KvK, naam, adres). Bij dubbele invoer volgt een waarschuwing, welke niet blokkerend is.</t>
  </si>
  <si>
    <t>Bij het invoeren van een bankrekening (bic en iban) vindt automatisch controle plaats op de geldigheid (opmaak) van de bankrekening (bic en iban).</t>
  </si>
  <si>
    <t>Per crediteur is het mogelijk meerdere bankrekeningen (bic en iban) vast te leggen.</t>
  </si>
  <si>
    <t>Het is mogelijk crediteuren te blokkeren voor het vastleggen van transacties in de crediteurenadministratie.</t>
  </si>
  <si>
    <t>Het is mogelijk een betaaltermijn per crediteur vast te leggen.</t>
  </si>
  <si>
    <t>Functiescheiding wordt afgedwongen door middel van autorisatie bij het invoeren / wijzigen van stamgegevens crediteuren en het controleren / goedkeuren hiervan (hanteren 4-ogen-principe).</t>
  </si>
  <si>
    <t>Het is niet mogelijk crediteuren te verwijderen op het moment dat ze een saldo/mutatie hebben of een verband/koppeling met andere actieve (sub)administraties.</t>
  </si>
  <si>
    <t>Het is mogelijk om per crediteur extra informatie vast te leggen in de vorm van een notitie en/of een extern bestand (minimaal in de formaten PDF/A , .xls(x), .doc(x),.msg).</t>
  </si>
  <si>
    <t>Bij het zoeken naar een crediteur in de oplossing kan op elk willekeurig veld binnen de crediteurenstamkaart worden gezocht.</t>
  </si>
  <si>
    <t>Factuurscan</t>
  </si>
  <si>
    <t>De oplossing beschikt over digitale factuurverwerking om het proces vanaf de ontvangst tot aan de betaling van de factuur volledig te automatiseren. Hierbij maakt de oplossing gebruik van bewezen OCR en een workflow functionaliteit incl. procuratie.</t>
  </si>
  <si>
    <t>De oplossing ondersteunt het ontvangen en verwerken van e-facturen, papieren facturen en PDF-facturen.</t>
  </si>
  <si>
    <t>Na digitale ontvangst van de factuur, of scan van een papieren factuur, legt de oplossing elke stap vast, zodat de volledige audit trail eenvoudig terug kan worden gevolgd.</t>
  </si>
  <si>
    <t>Het is mogelijk om in de diverse stappen van het verwerkingsproces handmatig extra informatie aan een factuur te koppelen in de vorm van een notitie en/of een extern bestand (minimaal in de formaten PDF/A , .xls(x), .doc(x),.msg).</t>
  </si>
  <si>
    <t>Het is mogelijk ingelezen factuurgegevens handmatig te wijzigen of aan te vullen.</t>
  </si>
  <si>
    <t>Workflow</t>
  </si>
  <si>
    <t>De workflow voor het goedkeuren van inkoopfacturen kan worden ingericht volgens de door  Tomingroep vastgestelde procedure (o.a. minimaal drie niveau's van goedkeuring, per niveau meerdere goedkeurders, grensbedragen per niveau).</t>
  </si>
  <si>
    <t>De routing moet automatisch bepaald kunnen worden op basis van de codering en het bedrag.</t>
  </si>
  <si>
    <t>Facturen dienen gesplitst te kunnen worden over meerdere afwijkende codeerregels. Facturen moeten middels een routing gesplitst en aan meerdere verantwoordelijken tegelijkertijd aangeboden kunnen worden. De oplossing houdt daarbij tevens bij wanneer de gehele factuur geaccordeerd is en naar de volgende stap in de workflow kan.</t>
  </si>
  <si>
    <t>Na het registeren van de inkoopfactuur wordt deze automatisch in de voorgedefinieerde routing (workflow) gezet. Hiervoor kan, indien gewenst ook, een alternatieve routing worden aangemaakt die afwijkt van de standaard routing.</t>
  </si>
  <si>
    <t>Goedkeurders in de workflow dienen automatisch na elektronisch aanbieden van de facturen actief geïnformeerd te worden over de accordering van de aangeboden facturen middels een e-mail.</t>
  </si>
  <si>
    <t>Het is mogelijk een digitale rappellijst per goedkeurder aan te maken.</t>
  </si>
  <si>
    <t>Het moet mogelijk zijn vervangers voor een bepaalde periode (ingangs- en einddatum) in te stellen in de oplossing, die de werkzaamheden van de persoon in de routing kunnen overnemen.</t>
  </si>
  <si>
    <t>Tomingroep heeft de keuze sommige goedkeurders in de workflow de codering van de factuur wel/niet zelf aan te laten passen.</t>
  </si>
  <si>
    <t>Een goedkeurder in de workflow kan de factuur afhandelen door de volgende acties: goedkeuren, afkeuren, doorsturen naar een andere goedkeurder oof (tijdelijk) blokkeren.</t>
  </si>
  <si>
    <t>Wanneer een factuur wordt afgekeurd gaat deze automatisch terug naar de crediteurenadministratie. Hierbij moet verplicht een reden voor afkeuren worden meegegeven.</t>
  </si>
  <si>
    <t>Wanneer een factuur wordt goedgekeurd, blijft deze voor de goedkeurder te raadplegen in zijn historie.</t>
  </si>
  <si>
    <t>Boeking</t>
  </si>
  <si>
    <t>Bij het coderen van een factuur krijgt de medewerker een melding bij invoer van een niet bestaande of geblokkeerde grootboekrekening, kostenplaats, project, investering of andere dimensie. Hiervoor geldt tevens een blokkade. De medewerker kan niet verder in het verwerkingsproces tenzij andere keuzes worden gemaakt</t>
  </si>
  <si>
    <t>Tomingroep heeft de keuze om de factuur direct automatisch te boeken in het grootboek en de crediteurenadministratie na volledige codering en goedkeuring van de factuur.</t>
  </si>
  <si>
    <t>Het moet mogelijk zijn een creditfactuur te koppelen aan een debetfactuur en deze met elkaar te vereffenen.</t>
  </si>
  <si>
    <t>Het is mogelijk een vooruitbetaling later te vereffenen met een ontvangen factuur.</t>
  </si>
  <si>
    <t>Betaling</t>
  </si>
  <si>
    <t>Op het niveau van de factuur of crediteur wordt de betaalwijze vastgelegd in de oplossing.</t>
  </si>
  <si>
    <t>Het is mogelijk crediteuren en geselecteerde inkoopfacturen te blokkeren voor betalen.</t>
  </si>
  <si>
    <t>De oplossing biedt de mogelijkheid om facturen met en zonder verplichting te betalen.</t>
  </si>
  <si>
    <t>Factuur kan pas beschikbaar worden gesteld voor betaling na volledige codering en goedkeuring van de factuur.</t>
  </si>
  <si>
    <t>Het is mogelijk via de oplossing een betaaladvieslijst crediteuren op basis van (toekomstige) vervaldatum te genereren.</t>
  </si>
  <si>
    <t>Het is mogelijk voorlopige/concept betaaladviezen te wijzigen en te verwijderen. Dit geldt op de volgende niveau's: totaal, crediteur, factuur.</t>
  </si>
  <si>
    <t>Het is niet mogelijk defintieve betaaladviezen te wijzigen of te verwijderen. Gebruiker kan deze wel altijd raadplegen in de oplossing.</t>
  </si>
  <si>
    <t>Na het definitief worden van de betaling moet automatisch de verwerking hiervan in het grootboek en de crediteurenadministratie worden doorgevoerd.</t>
  </si>
  <si>
    <t>Het is mogelijk deelbetalingen/automatische termijnbetalingen  van een factuur te doen.</t>
  </si>
  <si>
    <t>Per crediteur is het mogelijk een G-rekening inclusief percentage van afstorting vast te leggen.</t>
  </si>
  <si>
    <t>Het kunnen ordenen van crediteuren door het bijvoorbeeld toepassen van crediteurengroepen.</t>
  </si>
  <si>
    <t>Goedkeurders kunnen de facturen goedkeuren via het web of een app (minimaal toegankelijk op Android en IOS).</t>
  </si>
  <si>
    <t>Er kan automatisch (boven een bepaald grensbedrag) of handmatig aangegeven worden of er een bewijs van prestatielevering toegevoegd moet worden.</t>
  </si>
  <si>
    <t>Betalingsverkeer</t>
  </si>
  <si>
    <t>De oplossing moet een elektronisch betaalbestand kunnen genereren dat ingelezen kan worden in diverse electronic banking systemen. Het betaalbestand moet beveiligd en niet-muteerbaar worden opgeslagen en moet voldoen aan de eisen van het elektronisch betalingsverkeer.</t>
  </si>
  <si>
    <t>De oplossing dient te beschikken over ondersteuning voor bankverkeer binnen en buiten de eurozone en kan werken met IBAN- en BIC-codes.</t>
  </si>
  <si>
    <t>De oplossing biedt mogelijkheden om batchbetalingen te voorzien van een hashtotaal.</t>
  </si>
  <si>
    <t xml:space="preserve">De oplossing dient het elektronische bankbestand (bankafschriften)  geautomatiseerd te kunnen verwerken . </t>
  </si>
  <si>
    <t>Het is mogelijk om de mutaties in het elektronische bankbestand zowel automatisch (adhv ingegeven opties en in de opgegeven volgorde) als handmatig te matchen.</t>
  </si>
  <si>
    <t>Afrondingsverschillen op open posten moeten binnen vooraf aangegeven grenzen automatisch afgeboekt kunnen worden.</t>
  </si>
  <si>
    <t>Het is mogelijk om binnen het bankjournaal rechtstreeks op een grootboekrekening te boeken.</t>
  </si>
  <si>
    <t>Debiteuren</t>
  </si>
  <si>
    <t>Bij het aanmaken van debiteuren controleert de oplossing op het dubbel voorkomen van stamgegevens (o.a. KvK, naam, adres). Bij dubbele invoer volgt een waarschuwing, welke niet blokkerend is.</t>
  </si>
  <si>
    <t>Het is mogelijk debiteuren te blokkeren voor het vastleggen van transacties in de debiteurenadministratie.</t>
  </si>
  <si>
    <t>De oplossing dient meerdere klanttypen (o.a. privaat-, en publiekrechtelijke vorderingen) aan te kunnen maken, met per vorderingstype instelbare voorwaarden.</t>
  </si>
  <si>
    <t>Bij het zoeken naar een debiteur in de oplossing kan op elk willekeurig veld binnen de debiteurenstamkaart worden gezocht.</t>
  </si>
  <si>
    <t>Het is mogelijk om een apart e-mailadres voor facturering aan een debiteur te koppelen.</t>
  </si>
  <si>
    <t>Het is mogelijk een betaaltermijn per debiteur vast te leggen.</t>
  </si>
  <si>
    <t>Het is niet mogelijk debiteuren te verwijderen op het moment dat ze een saldo/mutatie hebben of een verband/koppeling met andere actieve (sub)administraties.</t>
  </si>
  <si>
    <t>Het is mogelijk om per debiteur extra informatie vast te leggen in de vorm van een notitie en/of een extern bestand (minimaal in de formaten PDF/A , .xls(x), .doc(x),.msg).</t>
  </si>
  <si>
    <t>Factuur</t>
  </si>
  <si>
    <t>Het is mogelijk handmatig een openstaande debiteurenpost met een klantfactuur aan te maken in de oplossing.</t>
  </si>
  <si>
    <t>Het is mogelijk handmatig een openstaande debiteurenpost zonder klantfactuur aan te maken in de oplossing.</t>
  </si>
  <si>
    <t>De oplossing dient meerdere klanttypen (o.a. privaat-, en publiekrechtelijke vorderingen) aan te kunnen maken, met per vorderingstype instelbare factuur layout.</t>
  </si>
  <si>
    <t>De oplossing biedt mogelijkheden om concept verkoopfacturen af te drukken in PDF.</t>
  </si>
  <si>
    <t>Het is mogelijk om de vervaldatum van een openstaande debiteurenpost te wijzigen.</t>
  </si>
  <si>
    <t>Mogelijkheid tot het invoeren van een schema van termijnontvangsten, zowel vooraf bij het aanmaken  van de verkoopfactuur als ook achteraf na boeking van de verkoopfactuur.</t>
  </si>
  <si>
    <t>Het is mogelijk om verkoopfacturen zowel geautomatiseerd als handmatig te versturen naar het op de stamkaart aangegeven email-adres voor facturering in PDF/ UBL formaat (e-facturering)</t>
  </si>
  <si>
    <t>Het is mogelijk om individuele verkoopfacturen af te drukken in PDF om deze vervolgens per post te versturen naar de debiteur.</t>
  </si>
  <si>
    <t>Het is mogelijk een creditnota te koppelen aan een debetnota en deze met elkaar te vereffenen.</t>
  </si>
  <si>
    <t>Het is mogelijk om per klantfactuur digitaal extra informatie vast te leggen in de vorm van een notitie en/of een extern bestand (minimaal in de formaten PDF/A , .xls(x), .doc(x),.msg).</t>
  </si>
  <si>
    <t>Het is mogelijk periodieke verkoopfacturen (termijnkalender) aan te maken en te versturen voor bijvoorbeeld huurnota's. Hierop kunnen tussentijdse aanpassingen worden gemaakt.</t>
  </si>
  <si>
    <t>Invordering</t>
  </si>
  <si>
    <t>De oplossing dient meerdere klanttypen (o.a. privaat-, en publiekrechtelijke vorderingen) aan te kunnen maken, met per vorderingstype instelbare invorderingstraject.</t>
  </si>
  <si>
    <t>Het is mogelijk meerdere aanmaningsniveaus (naar inhoud &amp; soort) met elk een eigen layout voor betalingsherinneringen in te stellen.</t>
  </si>
  <si>
    <t>Het syteem genereert een voorstel voor aanmanen, welke kan worden gewijzigd en verwijderd.</t>
  </si>
  <si>
    <t>Het is mogelijk om betalingsherinneringen zowel geautomatiseerd als handmatig digitaal te versturen naar het in een aangegeven email-adres voor facturering in PDF.</t>
  </si>
  <si>
    <t>Het is mogelijk om individuele betalingsherinneringen af te drukken in pdf om deze vervolgens per post te versturen naar de debiteur.</t>
  </si>
  <si>
    <t>Het moet mogelijk zijn om per debiteur en per factuur invorderingsacties (bijv. belacties) te kunnen vastleggen.</t>
  </si>
  <si>
    <t>Ontvangst</t>
  </si>
  <si>
    <t>Het moet mogelijk zijn om elektronisch ontvangen bankafschriften van debiteurenontvangsten zowel handmatig als geautomatiseerd af te letteren. Deze aflettering moet ook weer teruggedraaid kunnen worden.</t>
  </si>
  <si>
    <t>Het is mogelijk deelontvangsten te verwerken op openstaande debiteurenposten.</t>
  </si>
  <si>
    <t>Het kunnen ordenen van debiteuren door het bijvoorbeeld toepassen van debiteurengroepen. Deze groeperingen kunnen meegenomen worden in rappotages.</t>
  </si>
  <si>
    <t xml:space="preserve">Decentraal worden vaak verzoeken ingediend voor het aanmaken van verkoopfacturen. Dit gebeurt momenteel op verschillende manieren. We hebben behoefte aan meer structuur hierin, zodat iedereen op uniforme wijze factuurverzoeken kan indienen op basis van vooraf gedefinieerde formats en workflows, de status van en aanvraag kan worden gevolgd en inzicht bestaat in de opbrengsten in de financiële adminsitratie (inkomstenkant). Beschrijf op welke wijze de oplossing in deze behoefte kan voorzien. Beschrijf hoe de oplossing hierin voorziet. </t>
  </si>
  <si>
    <t>Vaste Activa</t>
  </si>
  <si>
    <t>De oplossing beschikt over vaste activa module met een subadministratie voor vaste activa.</t>
  </si>
  <si>
    <t>Het activanummer bestaat minimaal uit 8 (nummerieke ) posities.</t>
  </si>
  <si>
    <t>De omschrijving van het actief bevat minimaal 40 (alfanummerieke) posities.</t>
  </si>
  <si>
    <t>Eis</t>
  </si>
  <si>
    <t>Binnen de module is het mogelijk de begroting en de realisatie  van de activa te volgen.</t>
  </si>
  <si>
    <t>Er is een koppeling tussen een activum en één of meerdere project-/kredietnummers.</t>
  </si>
  <si>
    <t>Activa kunnen in groepen en/of activaklassen worden ingedeeld – naar balanscategorie en soort activa volgens de BBV-voorschriften.</t>
  </si>
  <si>
    <t>Het moet mogelijk zijn om meerdere zelf te definiëren kenmerken/gegevens per activum (bijvoorbeeld adresgegevens) vast te leggen.</t>
  </si>
  <si>
    <t>Het is niet mogelijk vaste activa te verwijderen op het moment dat ze een saldo/mutatie hebben of een verband/koppeling met andere actieve (sub)administraties.</t>
  </si>
  <si>
    <t>Het is mogelijk om per activum extra informatie vast te leggen in de vorm van een notitie en/of een extern bestand (minimaal in de formaten PDF/A , .xls(x), .doc(x),.msg).</t>
  </si>
  <si>
    <t>De uitgaven en inkomsten op een project-/kredietnummer worden real-time afgerekend naar een vast actief (subadministratie) en het grootboek. Daarbij moet in het grootboek te herleiden zijn welke grootboekmutatie bij welk activum hoort.</t>
  </si>
  <si>
    <t>Het is mogelijk een activum af te sluiten voor het real-time afrekenen van uitgaven en inkomsten op een project-/kredietnummer. Een afgesloten activum kan ook weer open worden gezet.</t>
  </si>
  <si>
    <t xml:space="preserve">De activastaat bevat minimaal de volgende velden (in willekeurige volgorde): 
• Nummer vast actief
• Omschrijving vaste actief
• Levensduur
• Startjaar afschrijving
• Afschrijvingsmethode
• Activaklasse
• Indicatie afgesloten ja/nee
• Aanschafwaarde 1/1
• Investeringen
• Herwaardering / impairment
• Aanschafwaarde 31/12
• Cum.afschrijvingen 1/1
• Afschrijving boekjaar
• Cum.afschrijvingen 31/12
• Boekwaarde 1/1/
• Boekwaarde 31/12
• Desinvesteringen boekjaar
• Gehanteerde restwaarde
  </t>
  </si>
  <si>
    <t>De oplossing ondersteunt afschrijven op basis van annuïteiten, lineair afschrijven op basis van de boekwaarde of aanschafwaarde en afschrijving in één keer. Tevens is extra afschrijven/ impairment op activa mogelijk en het terugdraaien daarvan.</t>
  </si>
  <si>
    <t>Het moet mogelijk zijn om gedurende de gehele looptijd de afschrijvingsmethode en/of de looptijd voor activa te wijzigen, waarbij een keuze voor niet afschrijven ook mogelijk is.</t>
  </si>
  <si>
    <t>De ingangsdatum van de afschrijving en de looptijd van het activum zijn door de gebruiker vrij in te geven.</t>
  </si>
  <si>
    <t>Het moet mogelijk zijn om de startmaand/startjaar van afschrijving af te laten wijken van de maand/jaar van aanschaf/in gebruik name (is moment van activering).</t>
  </si>
  <si>
    <t>Het moet mogelijk zijn om bij een afschrijving rekening te houden met een vooraf bepaalde restwaarde van het activum.</t>
  </si>
  <si>
    <t>De oplossing doet een voorstel met een automatisch berekende afschrijving per activum en verwerkt de uitkomsten van deze berekening in een voorstel journaalpost. Het moet mogelijk zijn de berekende afschrijving handmatig te corrigeren.</t>
  </si>
  <si>
    <t>Het is mogelijk om de afschrijving op activa op maand- en op jaarbasis te boeken.</t>
  </si>
  <si>
    <t>Volledig afgeschreven activa moeten kunnen worden afgesloten en zowel apart en/of als onderdeel van de volledige activa zichtbaar gemaakt kunnen worden.</t>
  </si>
  <si>
    <t>Fiscaliteit</t>
  </si>
  <si>
    <t>De oplossing dient de BTW administratie conform wetgeving te voeren.</t>
  </si>
  <si>
    <t xml:space="preserve">De oplossing beschikt over fiscale labeling binnen de stamgegevens crediteuren/debiteuren </t>
  </si>
  <si>
    <t>Het moet mogelijk zijn om verschillende BTW-percentages te hanteren op basis van kostensoorten/kostenplaatsen/investeringen/projecten etc. .</t>
  </si>
  <si>
    <t>De oplossing beschikt over de functionaliteit om te kunnen omgaan met gemengde/samengestelde percentages voor aangifte BTW, kostprijsverhogende BTW en meerdere btw-percentages.</t>
  </si>
  <si>
    <t>Mogelijkheid tot het wijzigen van het BTW-bedrag en/of -grondslag zowel direct bij boeking (crediteuren en debiteuren) als na invoer van de gegevens maar vóór definitieve verwerking.</t>
  </si>
  <si>
    <t xml:space="preserve">Het is mogelijk om bij verandering in de btw-percentages (incl mengpercentages) een ingangsdatum voor de btw in te geven. </t>
  </si>
  <si>
    <t>De oplossing voorziet in een gestandaardiseerde rapportage op basis van de vooraf ingestelde fiscale labeling voor het invullen van de BTW-aangiften. Deze rapportage bevat minimaal dezelfde informatie als het aangifteformulier van de Belastingdienst.</t>
  </si>
  <si>
    <t>Het is mogelijk om bij verandering in de btw-percentages (incl mengpercentages) een ingangsdatum voor de btw in te geven. Ook als het gedurende een boekjaar is, waarbij de facturen automatisch op documentdatum aan het juiste percentage worden toegewezen.</t>
  </si>
  <si>
    <t>Beschrijf hoe de ICT-oplossing kan ondersteunen bij het uitvoeren van de Werkkostenregeling (verwerking gegevens werkkostenregeling bij boeking factuur)</t>
  </si>
  <si>
    <t>Beschrijf op welke wijze de oplossing kan ondersteunen bij het opstellen van de rondrekening btw</t>
  </si>
  <si>
    <t xml:space="preserve"> </t>
  </si>
  <si>
    <t>Programma van eisen en wensen - ICT en Helpdesk</t>
  </si>
  <si>
    <t>ICT</t>
  </si>
  <si>
    <t>Architectuur</t>
  </si>
  <si>
    <t>Opdrachtnemer biedt de oplossing aan als een geïntegreerde SaaS-oplossing. Met een geïntegreerde oplossing wordt bedoeld dat de aangeboden functies logisch zijn geclusterd in modules binnen één overkoepelend en samenhangend software pakket (suite).</t>
  </si>
  <si>
    <t>De oplossing heeft een Nederlandstalige gebruikersinterface.</t>
  </si>
  <si>
    <t>De oplossing is een standaardpakket (Common of the Shelf) dat zonder maatwerk kan worden geconfigureerd conform de werkprocessen van Opdrachtgever. Hierbij wordt opgemerkt dat de ERP werkprocessen van Opdrachtgever als standaard/gangbaar kunnen worden beschouwd.</t>
  </si>
  <si>
    <t>Release management</t>
  </si>
  <si>
    <t xml:space="preserve">De opdrachtnemer levert bij oplevering de meest recente versie van het systeem en zorgt ervoor dat de oplossing gedurende de looptijd actueel wordt gehouden met nieuwe versies, updates en upgrades in het kader van correctief, preventief, adaptief en functioneel (nieuwe features) onderhoud. Hierbij worden alleen versies toegepast die door de betreffende software leverancier(s) zijn vrijgegeven voor productie. Het toepassen van beta- en preview versies is niet toegestaan.
Alle updates, upgrades en/of releases van de oplossing - inclusief de implementatie daarvan - vallen -ongeacht de aanleiding daartoe- binnen de overeenkomst. </t>
  </si>
  <si>
    <t xml:space="preserve">De Opdrachtgever-specifieke inrichting van het systeem (functionele configuratie, gegevens en koppelingen met andere systemen) blijft intact bij de uitrol van nieuwe versies en updates. </t>
  </si>
  <si>
    <t>Opdrachtnemer levert een volledig van de productieomgeving gescheiden representatieve testomgeving ten behoeve van het testen van nieuwe versies en updates, het testen van functionele wijzigingen en het testen van koppelvlakken met externe systemen.</t>
  </si>
  <si>
    <t>Nieuwe versies worden eerst aangeboden in de testomgeving. Uitrol van nieuwe versies in productie wordt vooraf afgestemd met Opdrachtgever. In uitzonderlijke gevallen (dreigende productieverstoringen) heeft Opdrachtgever het recht om de uitrol van updates tijdelijk uit te stellen totdat er adequate maatregelen zijn getroffen om verstoringen te voorkomen.</t>
  </si>
  <si>
    <t>Standaarden</t>
  </si>
  <si>
    <t>De oplossing voldoet voor aan de Nederlandse wet- en regelgeving en  relevante overheidsstandaarden.</t>
  </si>
  <si>
    <t>Koppelingen</t>
  </si>
  <si>
    <t>Beschikbaarheid</t>
  </si>
  <si>
    <t>De minimale beschikbaarheid van de oplossing in de productieomgeving is:
a. Op werkdagen van 07:00 tot 17:00 uur voor minimaal 99% gegarandeerd per maand
b.  Voor de overige uren van de week voor minimaal 97% gegarandeerd per maand.
Reactie- en hersteltijden van incidenten met onbeschikbaarheid tellen mee in de berekening. In overleg geplande onbeschikbaarheid (bijvoorbeeld vanwege onderhoud) telt niet mee in de berekening. Ook onbeschikbaarheid als gevolg van verstoringen op componenten waarvoor de opdrachtnemer niet verantwoordelijk is, wordt niet meegenomen in de berekening. Reactie- en hersteltijden van incidenten met onbeschikbaarheid tellen mee in de berekening.</t>
  </si>
  <si>
    <t>Herstelbaarheid</t>
  </si>
  <si>
    <t>Het maximaal toegestane gegevensverlies (Recovery Point Objective) in geval van calamiteiten is voor alle omgevingen 6 uur.</t>
  </si>
  <si>
    <t>De maximale uitvalsduur (Recovery Time Objective) in geval van calamiteiten is voor alle omgevingen 6 uur.</t>
  </si>
  <si>
    <t>Backup en restore</t>
  </si>
  <si>
    <t>De oplossing maakt een dagelijkse backup met een retentie van minimaal 7 dagen.</t>
  </si>
  <si>
    <t>De oplossing biedt de mogelijkheid om op verzoek van Opdrachtgever backups terug te zetten. Daarbij kunnen items selectief worden teruggezet naar een door Opdrachtgever gekozen tijdstip en locatie.</t>
  </si>
  <si>
    <t>Prestaties</t>
  </si>
  <si>
    <t>De oplossing is in de productieomgeving in staat om alle medewerkers van de Opdrachtgever met een acceptabele performance te bedienen bij 60 gelijktijdige gebruikers (waarvan 40 heavy users)
Acceptabel betekent:  
- geen waarneembare vertraging (latency) bij het invoeren (typen) van gegevens.
- directe respons (binnen een seconde) op eenvoudige gebruikershandelingen, zoals het selecteren van menu-opties. 
- maximaal 3 seconden wachttijd bij het opvragen/openen van lijsten en overzichten.
- een visuele melding (zandloper, progress-bar, etc.) bij verwerkingen die langer dan enkele seconden duren, zodat de gebruiker feedback krijgt dat de opdracht in behandeling is.
Acceptabel betekent tevens dat bovenstaande prestaties stabiel en voorspelbaar zijn: gelijksoortige handelingen hebben bij herhaling daarvan voorspelbare doorlooptijden (zonder fluctuaties), ongeacht door wie en wanneer ze worden uitgevoerd.
Deze eis is van toepassing op de gebruikersinterfaces van alle eindgebruikers en functioneel beheerders.
Deze eis is beperkt tot de onderdelen van de oplossing waarvoor de Opdrachtnemer verantwoordelijk is. Prestatieproblemen als gevolg van issues bij Opdrachtgever (zoals werkplekproblemen) vallen buiten de verantwoordelijkheid van de Opdrachtnemer. De opdrachtnemer is echter wel verplicht om aan te tonen dat eventuele prestatieproblemen niet aan hem/haar zijn toe te rekenen.</t>
  </si>
  <si>
    <t>De oplossing ondersteunt bij de initiële ingebruikname minimaal 115 gebruikers en is voldoende schaalbaar om een jaarlijkse groei van 5% in gebruikersaantallen en gegevensverwerking te ondersteunen.</t>
  </si>
  <si>
    <t>Privacy</t>
  </si>
  <si>
    <t>De oplossing voldoet aan de relevante kaders en richtlijnen van de Algemene verordening gegevensbescherming (AVG).</t>
  </si>
  <si>
    <t>Beveiliging</t>
  </si>
  <si>
    <t>Alle verbindingen tussen de oplossing (inclusief eventuele mobiele apps), de Opdrachtgever en eventuele andere ketenpartners geschieden met behulp van industrie-standaard cryptografische mechanismen.</t>
  </si>
  <si>
    <t>De opdrachtnemer hanteert een veilige manier van productontwikkeling waarbij standaard beveiligingstesten (zoals kwetsbaarheidscontroles, fuzzing en pentesten) onderdeel zijn van het ontwikkelproces en nieuwe versies pas vrijgegeven worden als er geen problemen meer zijn geconstateerd.</t>
  </si>
  <si>
    <t>Een belangrijke pijler van informatiebeveiliging is het volgen van gestandaardiseerde processen die een relatie hebben met beveiliging. Van het Configuratiemanagement proces willen we de procesbeschrijving ontvangen inclusief uitwerking (Een ICT architectuurplaat van de gehele oplossing inclusief alle componenten)</t>
  </si>
  <si>
    <t>Opdrachtnemer hanteert een escalatieprocedure voor inbreuken op de informatiebeveiliging en meldt beveiligingsincidenten onverwijld aan Opdrachtgever.</t>
  </si>
  <si>
    <t>Opdrachtnemer behandelt datalekken conform de verwerkingsovereenkomst.</t>
  </si>
  <si>
    <t>Opdrachtnemer voert regulier (minimaal jaarlijks) risico assessments uit op de gehele keten van de oplossing op basis van de met Opdrachtgever gedeelde richtlijnen. 
De resultaten (samenvatting) hiervan wordt gedeeld met de Opdrachtgever.</t>
  </si>
  <si>
    <t>De oplossing, inclusief subcomponenten is ‘gehardend’ (geen overbodige connecties en services actief). De oplossing maakt alleen gebruik van componenten die door hun leverancier(s) regulier worden ondersteund en waarvoor periodiek beveiligingsupdates beschikbaar worden gesteld. Gebruik van producten die “End of Support” zijn bestempeld door de originele leverancier, is niet toegestaan.</t>
  </si>
  <si>
    <t>De oplossing dient over zodanige beveiligingsmaatregelen te beschikken, dat de beschikbaarheid, integriteit en vertrouwelijkheid gewaarborgd zijn conform ISO 27001/ISO27002, ook als het beheer van de oplossing of de hosting daarvan is belegd bij één of meerdere onderaannemers. Alle onderdelen dienen beveiligd te zijn tegen ongewenste toegang, ongeautoriseerd gebruik, hackers, virussen en ander misbruik.</t>
  </si>
  <si>
    <t>Opdrachtnemer voert periodiek (minimaal jaarlijks) pentesten uit op de gehele oplossing inclusief opvolging.</t>
  </si>
  <si>
    <t>Opdrachtnemer garandeert dat er geen gegevens van de Opdrachtgever bij een andere afnemer terecht kan komen en andersom.</t>
  </si>
  <si>
    <t>De oplossing biedt een sluitende audittrail op gebruikershandelingen binnen de applicatie en handelingen die via de koppelvlakken worden afgehandeld. Minimaal dient te worden vastgelegd: gebruiker, tijdstip en de uitgevoerde handeling.</t>
  </si>
  <si>
    <t>Opdrachtnemer committeert zich aan de verwerkersovereenkomst met de Opdrachtgever. Deze is opgesteld binnen de kaders van de AVG.</t>
  </si>
  <si>
    <r>
      <t xml:space="preserve">Opdrachtnemer garandeert dat de oplossing wordt gehost in marktconform beveiligde datacenters in </t>
    </r>
    <r>
      <rPr>
        <sz val="10"/>
        <rFont val="Calibri"/>
        <family val="2"/>
        <scheme val="minor"/>
      </rPr>
      <t>Europa</t>
    </r>
    <r>
      <rPr>
        <sz val="10"/>
        <color theme="1"/>
        <rFont val="Calibri"/>
        <family val="2"/>
        <scheme val="minor"/>
      </rPr>
      <t xml:space="preserve"> die en voor wat betreft datasoevereiniteit onder Europese wetgeving vallen.</t>
    </r>
  </si>
  <si>
    <t>De ISAE 3402 rapportage is een krachtig instrument, en wordt voor aanbieders van SaaS / hosted oplossingen steeds belangrijker richting Opdrachtgevers. Beschrijf welke stappen opdrachtnemer al heeft ondernomen op het vlak van deze certificering.</t>
  </si>
  <si>
    <t>Een document kan op basis van documentklasse en documentlevel geautoriseerd worden. 
Waardoor deze aan rechten/rollen gekoppeld kunnen worden.</t>
  </si>
  <si>
    <t>Toegang</t>
  </si>
  <si>
    <t>De oplossing ondersteunt 2-weg authenticatie van gebruikers via een SMS-code of een mobiele app of token.</t>
  </si>
  <si>
    <t xml:space="preserve">De oplossing biedt de mogelijkheid om op functiegebieden en taken, gebruikersrechten toe te wijzen op basis van gebruikersrollen. </t>
  </si>
  <si>
    <t>Een gebruiker kan lid zijn van meerdere rollen en daarmee rechten overerven</t>
  </si>
  <si>
    <t>Beschrijf in max. 700 woorden hoe autorisaties worden ingericht en toegepast in de oplossing. Beschrijf minimaal welke rollen worden onderkend en op welke onderdelen rechten kunnen worden toegekend (op basis van rollen) om oa. functiescheiding te borgen.</t>
  </si>
  <si>
    <t>De applicatie kan externe gebruikers (opdrachtgevers, klantmanagers, cliënten) toegang verlenen tot informatie op basis van autorisatie.</t>
  </si>
  <si>
    <t>Helpdesk</t>
  </si>
  <si>
    <t>Opdrachtnemer verzorgt gedurende de gehele contractperiode – inclusief verlengingen – een Helpdesk, welke voor de Opdrachtgever als “single point of contact” dienst doet voor het stellen van vragen, melden van incidenten en indienen van wijzigingsvoorstellen, alsook voor informatie over de afhandeling daarvan. Er worden geen kosten gerekend (zoals per melding) voor gebruik van de Helpdesk.
NB: De Opdrachtgever heeft intern een eigen “single point of contact” (team) vastgesteld teneinde onnodige vragen en dubbele meldingen zo veel mogelijk te voorkomen.</t>
  </si>
  <si>
    <t>Opdrachtnemer verzorgt een toegankelijk ticketsysteem waarin Opdrachtgever wensen, vragen, storingen en incidenten m.b.t. de oplossing kunnen aanmelden en de voortgang hierop kan volgen. Het ticketsysteem is in staat om e-mails te verzenden als notificatie bij nieuwe en gewijzigde meldingen (inclusief de wijziging in opmerkingen).</t>
  </si>
  <si>
    <t xml:space="preserve">De Helpdesk is ook bereikbaar via telefoon. De telefoon wordt opgenomen door een ter zake kundige Nederlandssprekende persoon. Het helpdesknummer is géén betaalnummer. De Helpdesk is telefonisch minimaal bereikbaar op werkdagen tussen van 08:00 tot 17:00 uur. Telefonische vragen, storingen en incidenten m.b.t. de oplossing worden direct geregistreerd in het ticketsysteem.
NB
In de aanbieding houdt u rekening met een minimale overgangstermijn van zes maanden na contracteinde. In deze periode behoudt de Opdrachtgever het recht om de oplossing op die wijze te gebruiken zoals deze zich op de datum van contracteinde voordeed. Hiermee borgen we dat we eventueel lopende procedures af kunnen ronden, en bij implementatie van een opvolger op informatie kunnen terugvallen. </t>
  </si>
  <si>
    <t>Beheer</t>
  </si>
  <si>
    <t>Opdrachtnemer verzorgt het continu en actief monitoren van de oplossing, o.a. van de beschikbaarheid, capaciteit, continuïteit, beveiliging, data-integriteit, stabiliteit, business processen en koppelingen. Afwijkingen ten opzichte van het normaal te verwachten gedrag worden binnen 1 uur na constateren hiervan gemeld door inschrijver via het ticketsysteem.</t>
  </si>
  <si>
    <t>Applicatie- en technisch beheer zijn gebaseerd op de standaard beheermethodieken (BISL, ASL en ITIL).</t>
  </si>
  <si>
    <t>Techniek</t>
  </si>
  <si>
    <t>De oplossing werkt geïntegreerd met de applicaties voor kantoorautomatisering (tenminste Microsoft Office 365).</t>
  </si>
  <si>
    <t>Documenten kunnen doormiddel van “drag &amp; drop” worden opgenomen</t>
  </si>
  <si>
    <t>De oplossing ondersteunt minimaal actuele versies van de webbrowsers Chrome, Edge en Safari op mobiele devices.</t>
  </si>
  <si>
    <t>Programma van eisen en wensen - Koppelingen ICT</t>
  </si>
  <si>
    <t>Van</t>
  </si>
  <si>
    <t>Naar</t>
  </si>
  <si>
    <t>Type</t>
  </si>
  <si>
    <t>Protocol / techniek</t>
  </si>
  <si>
    <t>Inhoud</t>
  </si>
  <si>
    <t>Is de koppeling op datum inschrijving beschikbaar en is inbegrepen bij de prijs?</t>
  </si>
  <si>
    <t>Koppelingen ICT</t>
  </si>
  <si>
    <t>ERP Systeem</t>
  </si>
  <si>
    <t>Belastingdienst</t>
  </si>
  <si>
    <t>Export</t>
  </si>
  <si>
    <t>Auditfile formaat</t>
  </si>
  <si>
    <t>BTW-aangifte</t>
  </si>
  <si>
    <t>Banken (oa. BNG, Rabobank en ING)</t>
  </si>
  <si>
    <t>Geldende formaat voor (specifieke) bank</t>
  </si>
  <si>
    <t>Betaalbestanden</t>
  </si>
  <si>
    <t>Import</t>
  </si>
  <si>
    <t>Dagafschriften</t>
  </si>
  <si>
    <t>Accountant</t>
  </si>
  <si>
    <t>boekstukinformatie (oa. kostenplaatsen/kostendragers, mutatietypes ed.)</t>
  </si>
  <si>
    <t>LucaNET</t>
  </si>
  <si>
    <t>Geldend format van de oplossing LucaNET</t>
  </si>
  <si>
    <t>SQL / BI</t>
  </si>
  <si>
    <t>Geautomatiseerde koppeling</t>
  </si>
  <si>
    <t>Geldend format van de oplossing (ETL)</t>
  </si>
  <si>
    <t>boekstukinformatie (oa. kostenplaatsen/kostendragers, mutatietypes, Relatie Stam-data, Medewerker Stam-data, stam-date crediteuren /debiteuren ed.</t>
  </si>
  <si>
    <t>Diversen (oa. CCD Vesuvius / ADP Workforce)</t>
  </si>
  <si>
    <t>Geldend format van de ERP oplossing</t>
  </si>
  <si>
    <t>Journaalposten (inkoop- en verkoop, salaris, ed.)</t>
  </si>
  <si>
    <t>Diversen (oa. ADP Workforce)</t>
  </si>
  <si>
    <t>.csv / .xlsx / xml. Ed.</t>
  </si>
  <si>
    <t>Diversen
(oa. artikelbestanden, medewerkers stam-data ed.)</t>
  </si>
  <si>
    <t>Diversen (oa. AERON Facillitor, PlanetPress)</t>
  </si>
  <si>
    <t>.csv / .xlsx / xml. ed.</t>
  </si>
  <si>
    <t>Diversen (oa. Relatie stam-data, medewerker stam-data, crediteuren / debiteuren stam-data)</t>
  </si>
  <si>
    <t>Inkomende facturen</t>
  </si>
  <si>
    <t>UBL / Peppol</t>
  </si>
  <si>
    <t>Klant systemen</t>
  </si>
  <si>
    <t>Uitgaande facturen</t>
  </si>
  <si>
    <t>Diversen (oa. VLEX)</t>
  </si>
  <si>
    <t>REST API</t>
  </si>
  <si>
    <t>Medewerker stam-data en contract-data / uren / orders / plandata ed.</t>
  </si>
  <si>
    <t>Uren / productiemeldingen / plandata / capaciteit units ed.</t>
  </si>
  <si>
    <t>Diversen</t>
  </si>
  <si>
    <t>SFTP</t>
  </si>
  <si>
    <t>Oplossing biedt de mogelijkheid om via een SFTP server bestanden geschedueled uit te wisselen en te importeren</t>
  </si>
  <si>
    <t>Oplossing biedt de mogelijkheid om via een SFTP server bestanden geschedueled uit te wisselen en te exporteren</t>
  </si>
  <si>
    <t>MS SharePoint</t>
  </si>
  <si>
    <t>Geldend format van de oplossing</t>
  </si>
  <si>
    <t>oa. koppelen aan kwaliteit magement systeem (processen, handleidingen ed.)</t>
  </si>
  <si>
    <t>GroenVision</t>
  </si>
  <si>
    <t>Gecalculeerde Projecten overzetten naar Projectadministratie van de ERP oplossing voor verantwoording en verdere opvolging.</t>
  </si>
  <si>
    <t>IBIS/GroenVision</t>
  </si>
  <si>
    <t xml:space="preserve">
RSU/RSX-uitwisselingsformaat (CROW RAW)</t>
  </si>
  <si>
    <t>Calculatie, Projecten - en verantwoording uitwisseling format met Gemeenten 
(meer info op crow.nl)</t>
  </si>
  <si>
    <t>ERP Systeem / VLEX</t>
  </si>
  <si>
    <t>VLEX /ERP Systeem</t>
  </si>
  <si>
    <t>API, XML, .CSV</t>
  </si>
  <si>
    <r>
      <rPr>
        <sz val="10"/>
        <color rgb="FF000000"/>
        <rFont val="Calibri"/>
        <family val="2"/>
      </rPr>
      <t xml:space="preserve">De oplossing biedt een standaard set van minimaal de volgende rapportages:
• Stambestand debiteuren en crediteuren;
• Wijzigingsoverzicht stambestanden (debiteuren/ crediteuren/ grootboekrekeningen);
• Overzicht alle, openstaande en vereffende posten van debiteuren en crediteuren (oa. per budgethouder ed);
• Rechtmatigheidsrapportage
</t>
    </r>
    <r>
      <rPr>
        <sz val="10"/>
        <rFont val="Calibri"/>
        <family val="2"/>
      </rPr>
      <t>• KPI-rapportage</t>
    </r>
    <r>
      <rPr>
        <sz val="10"/>
        <color rgb="FFFF0000"/>
        <rFont val="Calibri"/>
        <family val="2"/>
      </rPr>
      <t xml:space="preserve">
</t>
    </r>
    <r>
      <rPr>
        <sz val="10"/>
        <color rgb="FF000000"/>
        <rFont val="Calibri"/>
        <family val="2"/>
      </rPr>
      <t>• Overzicht van aantal dagen dat inkoopfacturen in de goedkeuringsworkflow open staan per rol en/of per medewerker;
• Ouderdomsanalyse van crediteuren met een vrij te kiezen (historische, huidige of toekomstige) peildatum;
• Grootboekoverzicht;
• Overzicht van een boekingsdocument;
• Historische saldibalans;
• Historische saldilijsten debiteuren en crediteuren;
• Overzicht met afloopcontrole openstaande debiteuren;
• Overzicht werkvoorraad factuurafhandeling (geregistreerde en geboekte inkoopfacturen) inclusief de boekingscombinatie;
• Budgetoverzicht met realisatie tov begroot per boekingscombinatie (kostenplaats en kostensoort) met daarbij een overzicht van de onderliggende boekingen;
• Project/order overzicht met (totaal en per deelproject) realisatie tov begroot per boekingscombinatie met daarbij een overzicht van de onderliggende boekingen;
• Overzicht Staat activa;
• Overzicht reserves en voorzieningen</t>
    </r>
    <r>
      <rPr>
        <sz val="10"/>
        <color rgb="FFFF0000"/>
        <rFont val="Calibri"/>
        <family val="2"/>
      </rPr>
      <t xml:space="preserve">
</t>
    </r>
    <r>
      <rPr>
        <sz val="10"/>
        <color rgb="FF000000"/>
        <rFont val="Calibri"/>
        <family val="2"/>
      </rPr>
      <t>• Overzicht verplichtingen (openstaand en afgewikkeld)
• Overzicht van rollen en rechten per gebruiker.</t>
    </r>
  </si>
  <si>
    <t>Het automatisch versturen van een herinneringsmail naar goedkeurders in de workflow, indien de termijn voor het goedkeuren van de factuur wordt overschreden en/of omdat deze nog niet is gekeurd.</t>
  </si>
  <si>
    <t>De oplossing voorziet in de in het tabblad "Koppelingen ICT" gespecificeerde koppelingen met Opdrachtgever-applicaties en externe partijen in minimaal de als Knock out criterium aangegeven koppelingen.</t>
  </si>
  <si>
    <t>Opdrachtnemer faciliteert één keer per jaar een overleg op directieniveau waarin bovenstaande kwartaalrapportages worden besproken, maar ook de ontwikkelingen en visie op de toekomst in de branche van Opdrachtnemer maar ook de ontwikkelingen bij de Opdrachtgever. Ten einde te streven naar een nog betere/efficientere/voordeligere inrichting van de geboden oplossingen/onderlinge samenwerking. 
Beschrijf in hoeverre u als opdrachtnemer hieraan kunt voldoen.</t>
  </si>
  <si>
    <t>De minimale beschikbaarheid van de oplossing in testomgeving is:
a. Op Werkdagen van 08:00 tot 17:00 uur voor minimaal 90% gegarandeerd per maand
b. Voor de overige uren van de week voor minimaal 90% gegarandeerd per maand.
Reactie- en hersteltijden van incidenten met onbeschikbaarheid tellen mee in de berekening. In overleg geplande onbeschikbaarheid (bijvoorbeeld vanwege onderhoud) telt niet mee in de berekening. Ook onbeschikbaarheid als gevolg van verstoringen op componenten waarvoor de opdrachtnemer niet verantwoordelijk is, wordt niet meegenomen in de berekening.</t>
  </si>
  <si>
    <t xml:space="preserve">Tabel opdrachtnemer kan hier worden geplaatst.
</t>
  </si>
  <si>
    <t>Indien de oplossing wordt gekoppeld aan de Azure AD van Opdrachtgever, wordt dit ingericht op basis van  accounts en groepen uit de Opdrachtgever Azure AD.</t>
  </si>
  <si>
    <t xml:space="preserve">Opdrachtnemer is verantwoordelijk voor het registreren (opnemen in het registratiesysteem), melden, routeren, (laten) oplossen, bewaken, (tussentijds) informeren over en afmelden van incidenten. Opdrachtnemer is eindverantwoordelijk voor incidentbeheer. De Opdrachtgever bepaalt de prioriteit van een verstoring. Dit is afhankelijk van de mate van verstoring van de productiviteit. </t>
  </si>
  <si>
    <t xml:space="preserve">Opdrachtnemer hanteert per prioriteit een oplostijden tabel voor het oplossen van incidenten.
Opdrachtnemer voert zijn eigen tabel in (blauw gearceerde veld). De onderstaande table dient ter illustratie.
</t>
  </si>
  <si>
    <r>
      <rPr>
        <sz val="10"/>
        <rFont val="Calibri"/>
        <family val="2"/>
        <scheme val="minor"/>
      </rPr>
      <t>Opdrachtgever hanteert een prioriteitsmatrix voor het classificeren van incidenten. Opdrachtnemer voert zijn eigen tabel in (blauw gearceerde veld).
De onderstaande table dient ter illustratie.</t>
    </r>
    <r>
      <rPr>
        <b/>
        <sz val="10"/>
        <rFont val="Calibri"/>
        <family val="2"/>
        <scheme val="minor"/>
      </rPr>
      <t xml:space="preserve">
</t>
    </r>
  </si>
  <si>
    <t>Inschrijver dient uitsluitend de blauw gemarkeerde velden in te vullen.  
Prioritering 1 = Hoog, 2 = Middel, 3 = Laag. 
Koppeling type: Export/Import mag een semi-automatische / handmatige actie zijn om tot de import / export te komen. Geautomatiseerde koppelingen dienen wel een rechtstreekse verbinding te zijn.</t>
  </si>
  <si>
    <t>Geautomatiseerde koppeling en/of Export / Import</t>
  </si>
  <si>
    <t>Te behalen punten</t>
  </si>
  <si>
    <t>Behaalde punten</t>
  </si>
  <si>
    <t>Totaal te behalen punten:</t>
  </si>
  <si>
    <t>Behaalde punten:</t>
  </si>
  <si>
    <t>VLEX is de huidige applicatie voor planning van orders/werkbonnen en medewerkers. Daarnaast ook voor shopfloorcontrol.
VLEX importeert ordergegevens (bewerkingen), medewerkers, medewerkerkalender (op welke dag werkt een medewerker hoeveel uur), productielijnen (kunnen ook klanten zijn bij detachering).
Binnen VLEX worden de roosters van de medewerkers aangemaakt en orders gepland. De gegevens van de roosters en de plandata van de orders worden geexporteerd. Daarnaast worden ook de productieve uren geexporteerd. 
Binnen de shopfloor worden productiemeldingen gedaan. Dat wil zeggen dat wanneer een pallet gereed is, of een werk is gedaan, dit wordt gemeld in VLEX. deze informatie gaat realtime naar het ERP.
In de bijlage "Specificaties VLEX" wordt een technische beschrijving gegeven van deze VLEX koppeling. Als deze in de  oplossing al standaard is voorzien  dan  Ja invullen. Als u deze moeten maken kiest u de optie: Maatwerk. In beide gevallen dient dit in de prijs meegenomen te worden.</t>
  </si>
  <si>
    <t>Maximaal te behalen aantal punten voor Algemeen</t>
  </si>
  <si>
    <t>Maximaal te behalen aantal punten voor ERP</t>
  </si>
  <si>
    <t>Maximaal te behalen aantal punten voor Finance &amp; Control</t>
  </si>
  <si>
    <t>Maximaal te behalen aantal punten voor ICT enHelpdesk</t>
  </si>
  <si>
    <t>Maximaal te behalen aantal punten voor Koppelingen ICT</t>
  </si>
  <si>
    <t>Behaalde punten ERP</t>
  </si>
  <si>
    <t>Behaalde punten ICT en Helpdesk</t>
  </si>
  <si>
    <t>Behaalde punten Algemeen</t>
  </si>
  <si>
    <t>Behaalde punten Finance &amp; Control</t>
  </si>
  <si>
    <t>Behaalde punten Koppelingen ICT</t>
  </si>
  <si>
    <t>Totaal behaald aantal punten:</t>
  </si>
  <si>
    <t>hrijf</t>
  </si>
  <si>
    <t>Schaal</t>
  </si>
  <si>
    <t>Opdrachtnemer rapporteert maandelijks aan de Opdrachtgever over de gerealiseerde uptime/downtime (beschikbaarheid), performance, eventuele storingen, beveiligingsincidenten (incl. pogingen die niet daadwerkelijk tot een incident hebben geleid), probleemanalyse, etc. In geval van verminderde beschikbaarheid en/of performance worden oorzaken en oplossingen benoemd. Beschrijf in hoeverre u als opdrachtnemer hieraan kunt voldoen.</t>
  </si>
  <si>
    <t>Opdrachtnemer faciliteert per kwartaal een overleg waarin bovenstaande rapportages worden besproken. Tevens dient in een vast agenda punt ook de kwaliteit van de helpdesk worden besproken/beoordeeld. 
Beschrijf in hoeverre u als opdrachtnemer hieraan kunt voldoen.</t>
  </si>
  <si>
    <t>GEEN uitgebreid WMS. Tomingroep heeft geen behoefte aan een uitgebreid WMS. We willen bijv. niet liggers definieren, het systeem laten bepalen waar we de voorraad moeten neerleggen, geautomatiseerde replenishment etc. Onze ervaring is met een uitgebreid WMS dat het ten eerste heel veel onderhoud in het systeem vergt en ten tweede gebruiken we nagenoeg niets van de grote hoeveelheid functionaliteit. Dus alleen basis voorraadbeheer.</t>
  </si>
  <si>
    <t>In te vullen door beoordelingscommissie</t>
  </si>
  <si>
    <t>Beschrijf welke mogelijkheden er zijn met betrekking tot het definiëren van eigen rubrieken/velden? Denk ook aan het maken van eigen stamtabellen, het definiëren van soort van veld ed.</t>
  </si>
  <si>
    <t>Mogelijkheid om de contacten, afspraken en documenten per Tomingroep-bedrijf te categoriseren (oa. om te kunnen filteren op Groen/Schoonmaak/Industrie/Detachering).</t>
  </si>
  <si>
    <t>Relaties moeten verschillende statussen krijgen, suspect, prospect, relatie, debiteur, crediteur, actief, inactief.</t>
  </si>
  <si>
    <t>De oplossing biedt ondersteuning voor het opvolgen van klachten.</t>
  </si>
  <si>
    <t>Ondersteuning configurabele workflow o.a.:
Bijvoorbeeld:
• interne goedkeuring van de aanvraag van de offerte van de klant (willen we als Tomin deze in behandeling nemen en/of kunnen we het werk uitvoeren)?
• goedkeuring uit te brengen offerte op basis van verschillende bedragen, verschillende geautoriseerden.</t>
  </si>
  <si>
    <t>Programma van eisen en wensen - Finance &amp;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</si>
</sst>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0" x14ac:knownFonts="1">
    <font>
      <sz val="11"/>
      <color theme="1"/>
      <name val="Calibri"/>
      <family val="2"/>
      <scheme val="minor"/>
    </font>
    <font>
      <sz val="11"/>
      <color theme="1"/>
      <name val="Calibri"/>
      <family val="2"/>
      <scheme val="minor"/>
    </font>
    <font>
      <sz val="10"/>
      <color theme="0"/>
      <name val="Calibri"/>
      <family val="2"/>
    </font>
    <font>
      <sz val="10"/>
      <color theme="0"/>
      <name val="Calibri"/>
      <family val="2"/>
      <scheme val="minor"/>
    </font>
    <font>
      <sz val="10"/>
      <color theme="1"/>
      <name val="Calibri"/>
      <family val="2"/>
      <scheme val="minor"/>
    </font>
    <font>
      <sz val="10"/>
      <name val="Calibri"/>
      <family val="2"/>
      <scheme val="minor"/>
    </font>
    <font>
      <sz val="10"/>
      <color theme="1"/>
      <name val="Calibri"/>
      <family val="2"/>
    </font>
    <font>
      <sz val="10"/>
      <name val="Calibri"/>
      <family val="2"/>
    </font>
    <font>
      <sz val="10"/>
      <color rgb="FFFF0000"/>
      <name val="Calibri"/>
      <family val="2"/>
      <scheme val="minor"/>
    </font>
    <font>
      <sz val="11"/>
      <color rgb="FFFF0000"/>
      <name val="Calibri"/>
      <family val="2"/>
    </font>
    <font>
      <sz val="10"/>
      <color rgb="FFFF0000"/>
      <name val="Calibri"/>
      <family val="2"/>
    </font>
    <font>
      <sz val="12"/>
      <color theme="1"/>
      <name val="Calibri"/>
      <family val="2"/>
      <scheme val="minor"/>
    </font>
    <font>
      <b/>
      <sz val="12"/>
      <color theme="0"/>
      <name val="Calibri"/>
      <family val="2"/>
      <scheme val="minor"/>
    </font>
    <font>
      <sz val="12"/>
      <color theme="0"/>
      <name val="Calibri"/>
      <family val="2"/>
      <scheme val="minor"/>
    </font>
    <font>
      <b/>
      <sz val="20"/>
      <color theme="0"/>
      <name val="Calibri"/>
      <family val="2"/>
      <scheme val="minor"/>
    </font>
    <font>
      <sz val="22"/>
      <color rgb="FFFF0000"/>
      <name val="Calibri"/>
      <family val="2"/>
      <scheme val="minor"/>
    </font>
    <font>
      <b/>
      <sz val="14"/>
      <color rgb="FFFF0000"/>
      <name val="Calibri"/>
      <family val="2"/>
      <scheme val="minor"/>
    </font>
    <font>
      <sz val="10"/>
      <color rgb="FF000000"/>
      <name val="Calibri"/>
      <family val="2"/>
      <scheme val="minor"/>
    </font>
    <font>
      <sz val="10"/>
      <color rgb="FF000000"/>
      <name val="Calibri"/>
      <family val="2"/>
    </font>
    <font>
      <b/>
      <sz val="10"/>
      <name val="Calibri"/>
      <family val="2"/>
      <scheme val="minor"/>
    </font>
  </fonts>
  <fills count="6">
    <fill>
      <patternFill patternType="none"/>
    </fill>
    <fill>
      <patternFill patternType="gray125"/>
    </fill>
    <fill>
      <patternFill patternType="solid">
        <fgColor rgb="FF002060"/>
        <bgColor indexed="64"/>
      </patternFill>
    </fill>
    <fill>
      <patternFill patternType="solid">
        <fgColor theme="4" tint="0.79998168889431442"/>
        <bgColor indexed="64"/>
      </patternFill>
    </fill>
    <fill>
      <patternFill patternType="solid">
        <fgColor theme="0"/>
        <bgColor indexed="64"/>
      </patternFill>
    </fill>
    <fill>
      <patternFill patternType="solid">
        <fgColor theme="2" tint="-9.9978637043366805E-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s>
  <cellStyleXfs count="2">
    <xf numFmtId="0" fontId="0" fillId="0" borderId="0"/>
    <xf numFmtId="0" fontId="1" fillId="0" borderId="0"/>
  </cellStyleXfs>
  <cellXfs count="135">
    <xf numFmtId="0" fontId="0" fillId="0" borderId="0" xfId="0"/>
    <xf numFmtId="0" fontId="0" fillId="0" borderId="0" xfId="0" applyAlignment="1">
      <alignment wrapText="1"/>
    </xf>
    <xf numFmtId="0" fontId="4" fillId="0" borderId="1" xfId="0" applyFont="1" applyBorder="1" applyAlignment="1" applyProtection="1">
      <alignment horizontal="center" vertical="center"/>
      <protection locked="0"/>
    </xf>
    <xf numFmtId="0" fontId="6" fillId="0" borderId="1" xfId="0" applyFont="1" applyBorder="1" applyAlignment="1">
      <alignment horizontal="center" vertical="center"/>
    </xf>
    <xf numFmtId="0" fontId="0" fillId="0" borderId="0" xfId="0" applyAlignment="1">
      <alignment horizontal="center" vertical="center"/>
    </xf>
    <xf numFmtId="16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6" fillId="0" borderId="0" xfId="0" applyFont="1"/>
    <xf numFmtId="0" fontId="6"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pplyProtection="1">
      <alignment horizontal="left" vertical="top" wrapText="1"/>
      <protection locked="0"/>
    </xf>
    <xf numFmtId="0" fontId="8" fillId="0" borderId="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7" fillId="0" borderId="1" xfId="0" applyFont="1" applyBorder="1" applyAlignment="1">
      <alignment horizontal="center" vertical="center" wrapText="1"/>
    </xf>
    <xf numFmtId="0" fontId="0" fillId="0" borderId="0" xfId="0" applyAlignment="1">
      <alignment horizontal="left" vertical="top" wrapText="1"/>
    </xf>
    <xf numFmtId="0" fontId="5" fillId="0" borderId="1" xfId="0" applyFont="1" applyBorder="1" applyAlignment="1">
      <alignment horizontal="center" vertical="center" wrapText="1"/>
    </xf>
    <xf numFmtId="0" fontId="9" fillId="0" borderId="0" xfId="0" applyFont="1"/>
    <xf numFmtId="0" fontId="0" fillId="0" borderId="0" xfId="0" applyAlignment="1">
      <alignment vertical="top"/>
    </xf>
    <xf numFmtId="0" fontId="10" fillId="0" borderId="0" xfId="0" applyFont="1"/>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0" borderId="1" xfId="0" applyFont="1" applyBorder="1" applyAlignment="1" applyProtection="1">
      <alignment horizontal="left" vertical="top"/>
      <protection locked="0"/>
    </xf>
    <xf numFmtId="0" fontId="0" fillId="0" borderId="0" xfId="0" applyAlignment="1">
      <alignment horizontal="left" vertical="top"/>
    </xf>
    <xf numFmtId="0" fontId="6" fillId="0" borderId="2"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pplyProtection="1">
      <alignment horizontal="left" vertical="top"/>
      <protection locked="0"/>
    </xf>
    <xf numFmtId="0" fontId="4" fillId="3" borderId="1" xfId="0" applyFont="1" applyFill="1" applyBorder="1" applyAlignment="1" applyProtection="1">
      <alignment horizontal="center" vertical="center"/>
      <protection locked="0"/>
    </xf>
    <xf numFmtId="0" fontId="11" fillId="0" borderId="0" xfId="0" applyFont="1"/>
    <xf numFmtId="0" fontId="4" fillId="3" borderId="1" xfId="0" applyFont="1" applyFill="1" applyBorder="1" applyAlignment="1" applyProtection="1">
      <alignment horizontal="center" vertical="top"/>
      <protection locked="0"/>
    </xf>
    <xf numFmtId="0" fontId="12" fillId="2" borderId="1" xfId="0" applyFont="1" applyFill="1" applyBorder="1" applyAlignment="1">
      <alignment vertical="center"/>
    </xf>
    <xf numFmtId="3" fontId="12" fillId="2" borderId="1" xfId="0" applyNumberFormat="1" applyFont="1" applyFill="1" applyBorder="1" applyAlignment="1">
      <alignment horizontal="center" vertical="center"/>
    </xf>
    <xf numFmtId="0" fontId="0" fillId="0" borderId="0" xfId="0" applyAlignment="1">
      <alignment vertical="center"/>
    </xf>
    <xf numFmtId="0" fontId="13" fillId="2" borderId="1" xfId="0" applyFont="1" applyFill="1" applyBorder="1" applyAlignment="1">
      <alignment wrapText="1"/>
    </xf>
    <xf numFmtId="0" fontId="13" fillId="2" borderId="1" xfId="0" applyFont="1" applyFill="1" applyBorder="1"/>
    <xf numFmtId="0" fontId="5" fillId="0" borderId="5" xfId="0" applyFont="1" applyBorder="1" applyAlignment="1">
      <alignment horizontal="center" vertical="center" wrapText="1"/>
    </xf>
    <xf numFmtId="0" fontId="7" fillId="0" borderId="0" xfId="0" applyFont="1" applyAlignment="1">
      <alignment horizontal="left" vertical="top" wrapText="1"/>
    </xf>
    <xf numFmtId="0" fontId="6" fillId="0" borderId="2" xfId="0" applyFont="1" applyBorder="1" applyAlignment="1">
      <alignment horizontal="center" vertical="center"/>
    </xf>
    <xf numFmtId="0" fontId="13" fillId="2" borderId="4" xfId="0" applyFont="1" applyFill="1" applyBorder="1" applyAlignment="1">
      <alignment horizontal="left" vertical="center"/>
    </xf>
    <xf numFmtId="0" fontId="13" fillId="2" borderId="3" xfId="0" applyFont="1" applyFill="1" applyBorder="1" applyAlignment="1">
      <alignment horizontal="left" vertical="center"/>
    </xf>
    <xf numFmtId="0" fontId="4"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164" fontId="4" fillId="4" borderId="1" xfId="0" applyNumberFormat="1" applyFont="1" applyFill="1" applyBorder="1" applyAlignment="1">
      <alignment horizontal="center" vertical="center" wrapText="1"/>
    </xf>
    <xf numFmtId="0" fontId="6" fillId="4" borderId="2"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applyAlignment="1">
      <alignment vertical="center" wrapText="1"/>
    </xf>
    <xf numFmtId="0" fontId="6" fillId="0" borderId="1" xfId="0" applyFont="1" applyBorder="1" applyAlignment="1">
      <alignment horizontal="left" vertical="top" wrapText="1"/>
    </xf>
    <xf numFmtId="0" fontId="6"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left" wrapText="1"/>
    </xf>
    <xf numFmtId="0" fontId="0" fillId="0" borderId="0" xfId="0" applyAlignment="1">
      <alignment horizontal="center"/>
    </xf>
    <xf numFmtId="0" fontId="0" fillId="0" borderId="0" xfId="0" applyAlignment="1">
      <alignment horizontal="center" wrapText="1"/>
    </xf>
    <xf numFmtId="0" fontId="15" fillId="0" borderId="0" xfId="0" applyFont="1"/>
    <xf numFmtId="0" fontId="5" fillId="0" borderId="1" xfId="0" applyFont="1" applyBorder="1" applyAlignment="1">
      <alignment horizontal="left" wrapText="1"/>
    </xf>
    <xf numFmtId="0" fontId="5" fillId="0" borderId="1" xfId="0" applyFont="1" applyBorder="1" applyAlignment="1">
      <alignment horizontal="left" vertical="center" wrapText="1"/>
    </xf>
    <xf numFmtId="0" fontId="5" fillId="0" borderId="1" xfId="0" applyFont="1" applyBorder="1" applyAlignment="1">
      <alignment wrapText="1"/>
    </xf>
    <xf numFmtId="0" fontId="7" fillId="0" borderId="1" xfId="0" applyFont="1" applyBorder="1" applyAlignment="1">
      <alignment horizontal="center" vertical="center"/>
    </xf>
    <xf numFmtId="0" fontId="16" fillId="0" borderId="0" xfId="0" applyFont="1"/>
    <xf numFmtId="0" fontId="17" fillId="0" borderId="1" xfId="0" applyFont="1" applyBorder="1" applyAlignment="1">
      <alignment horizontal="center" vertical="center" wrapText="1"/>
    </xf>
    <xf numFmtId="0" fontId="17" fillId="0" borderId="1" xfId="0" applyFont="1" applyBorder="1" applyAlignment="1">
      <alignment horizontal="left" vertical="top" wrapText="1"/>
    </xf>
    <xf numFmtId="0" fontId="17" fillId="5" borderId="5" xfId="0" applyFont="1" applyFill="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horizontal="left" vertical="top" wrapText="1"/>
    </xf>
    <xf numFmtId="0" fontId="7" fillId="4" borderId="1" xfId="0" applyFont="1" applyFill="1" applyBorder="1" applyAlignment="1">
      <alignment horizontal="center" vertical="center" wrapText="1"/>
    </xf>
    <xf numFmtId="0" fontId="7" fillId="0" borderId="1" xfId="0" applyFont="1" applyBorder="1" applyAlignment="1">
      <alignment horizontal="left" vertical="top" wrapText="1"/>
    </xf>
    <xf numFmtId="0" fontId="7" fillId="4"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5" fillId="3" borderId="1" xfId="0" applyFont="1" applyFill="1" applyBorder="1" applyAlignment="1" applyProtection="1">
      <alignment horizontal="left" vertical="top"/>
      <protection locked="0"/>
    </xf>
    <xf numFmtId="0" fontId="5" fillId="3" borderId="1" xfId="0" applyFont="1" applyFill="1" applyBorder="1" applyAlignment="1" applyProtection="1">
      <alignment horizontal="left" vertical="top" wrapText="1"/>
      <protection locked="0"/>
    </xf>
    <xf numFmtId="0" fontId="11" fillId="0" borderId="1" xfId="0" applyFont="1" applyBorder="1" applyAlignment="1">
      <alignment vertical="center"/>
    </xf>
    <xf numFmtId="1" fontId="13" fillId="2" borderId="1" xfId="0" applyNumberFormat="1" applyFont="1" applyFill="1" applyBorder="1" applyAlignment="1">
      <alignment horizontal="left" vertical="center"/>
    </xf>
    <xf numFmtId="0" fontId="13" fillId="2" borderId="1" xfId="0" applyFont="1" applyFill="1" applyBorder="1" applyAlignment="1">
      <alignment horizontal="right" vertical="center" wrapText="1"/>
    </xf>
    <xf numFmtId="1" fontId="13" fillId="2" borderId="5" xfId="0" applyNumberFormat="1" applyFont="1" applyFill="1" applyBorder="1" applyAlignment="1">
      <alignment horizontal="left" vertical="center"/>
    </xf>
    <xf numFmtId="0" fontId="13" fillId="2" borderId="5" xfId="0" applyFont="1" applyFill="1" applyBorder="1" applyAlignment="1">
      <alignment horizontal="right" vertical="center"/>
    </xf>
    <xf numFmtId="1" fontId="13" fillId="2" borderId="6" xfId="0" applyNumberFormat="1" applyFont="1" applyFill="1" applyBorder="1" applyAlignment="1">
      <alignment horizontal="left" vertical="center"/>
    </xf>
    <xf numFmtId="2" fontId="2" fillId="2" borderId="1" xfId="0" applyNumberFormat="1" applyFont="1" applyFill="1" applyBorder="1" applyAlignment="1">
      <alignment horizontal="center" vertical="center" wrapText="1"/>
    </xf>
    <xf numFmtId="2" fontId="5" fillId="0" borderId="1" xfId="0" applyNumberFormat="1" applyFont="1" applyBorder="1" applyAlignment="1">
      <alignment horizontal="center" vertical="center" wrapText="1"/>
    </xf>
    <xf numFmtId="2" fontId="0" fillId="0" borderId="0" xfId="0" applyNumberFormat="1"/>
    <xf numFmtId="2" fontId="4" fillId="0" borderId="1" xfId="0" applyNumberFormat="1" applyFont="1" applyBorder="1" applyAlignment="1">
      <alignment horizontal="center" vertical="center" wrapText="1"/>
    </xf>
    <xf numFmtId="2" fontId="0" fillId="0" borderId="0" xfId="0" applyNumberFormat="1" applyAlignment="1">
      <alignment horizontal="center" wrapText="1"/>
    </xf>
    <xf numFmtId="2" fontId="4" fillId="0" borderId="1" xfId="0" applyNumberFormat="1" applyFont="1" applyBorder="1" applyAlignment="1">
      <alignment horizontal="left" vertical="center" wrapText="1"/>
    </xf>
    <xf numFmtId="2" fontId="5" fillId="0" borderId="1" xfId="0" applyNumberFormat="1" applyFont="1" applyBorder="1" applyAlignment="1">
      <alignment horizontal="left" vertical="center" wrapText="1"/>
    </xf>
    <xf numFmtId="2" fontId="17" fillId="0" borderId="1" xfId="0" applyNumberFormat="1" applyFont="1" applyBorder="1" applyAlignment="1">
      <alignment horizontal="left" vertical="center" wrapText="1"/>
    </xf>
    <xf numFmtId="2" fontId="7" fillId="0" borderId="1" xfId="0" applyNumberFormat="1" applyFont="1" applyBorder="1" applyAlignment="1">
      <alignment horizontal="left" vertical="center"/>
    </xf>
    <xf numFmtId="2" fontId="7" fillId="0" borderId="5" xfId="0" applyNumberFormat="1" applyFont="1" applyBorder="1" applyAlignment="1">
      <alignment horizontal="left" vertical="center"/>
    </xf>
    <xf numFmtId="2" fontId="7" fillId="0" borderId="1" xfId="0" applyNumberFormat="1" applyFont="1" applyBorder="1" applyAlignment="1">
      <alignment horizontal="left" vertical="top" wrapText="1"/>
    </xf>
    <xf numFmtId="2" fontId="4" fillId="0" borderId="1" xfId="0" applyNumberFormat="1" applyFont="1" applyBorder="1" applyAlignment="1">
      <alignment vertical="center" wrapText="1"/>
    </xf>
    <xf numFmtId="2" fontId="6" fillId="0" borderId="1" xfId="0" applyNumberFormat="1" applyFont="1" applyBorder="1" applyAlignment="1">
      <alignment horizontal="center" vertical="center" wrapText="1"/>
    </xf>
    <xf numFmtId="2" fontId="6" fillId="0" borderId="0" xfId="0" applyNumberFormat="1" applyFont="1"/>
    <xf numFmtId="2" fontId="6" fillId="0" borderId="1" xfId="0" applyNumberFormat="1" applyFont="1" applyBorder="1" applyAlignment="1">
      <alignment horizontal="left" vertical="center" wrapText="1"/>
    </xf>
    <xf numFmtId="2" fontId="6" fillId="4" borderId="1" xfId="0" applyNumberFormat="1" applyFont="1" applyFill="1" applyBorder="1" applyAlignment="1">
      <alignment horizontal="left" vertical="center" wrapText="1"/>
    </xf>
    <xf numFmtId="2" fontId="7" fillId="0" borderId="1" xfId="0" applyNumberFormat="1" applyFont="1" applyBorder="1" applyAlignment="1">
      <alignment horizontal="center" vertical="center"/>
    </xf>
    <xf numFmtId="3" fontId="11" fillId="0" borderId="1" xfId="0" applyNumberFormat="1" applyFont="1" applyBorder="1" applyAlignment="1">
      <alignment horizontal="left" vertical="center" wrapText="1"/>
    </xf>
    <xf numFmtId="2" fontId="13" fillId="2" borderId="1" xfId="0" applyNumberFormat="1" applyFont="1" applyFill="1" applyBorder="1" applyAlignment="1">
      <alignment horizontal="left" vertical="center"/>
    </xf>
    <xf numFmtId="0" fontId="19" fillId="0" borderId="1" xfId="0" applyFont="1" applyBorder="1" applyAlignment="1">
      <alignment horizontal="left" vertical="top" wrapText="1"/>
    </xf>
    <xf numFmtId="2" fontId="13" fillId="2" borderId="5" xfId="0" applyNumberFormat="1" applyFont="1" applyFill="1" applyBorder="1" applyAlignment="1">
      <alignment horizontal="left" vertical="center"/>
    </xf>
    <xf numFmtId="4" fontId="11" fillId="0" borderId="1" xfId="0" applyNumberFormat="1" applyFont="1" applyBorder="1"/>
    <xf numFmtId="4" fontId="12" fillId="2" borderId="1" xfId="0" applyNumberFormat="1" applyFont="1" applyFill="1" applyBorder="1" applyAlignment="1">
      <alignment horizontal="right" vertical="center"/>
    </xf>
    <xf numFmtId="4" fontId="11" fillId="0" borderId="1" xfId="0" applyNumberFormat="1" applyFont="1" applyBorder="1" applyAlignment="1">
      <alignment horizontal="right" vertical="center" wrapText="1"/>
    </xf>
    <xf numFmtId="0" fontId="14" fillId="2" borderId="7" xfId="0" applyFont="1" applyFill="1" applyBorder="1" applyAlignment="1">
      <alignment horizontal="center" vertical="center"/>
    </xf>
    <xf numFmtId="0" fontId="14" fillId="2" borderId="0" xfId="0" applyFont="1" applyFill="1" applyAlignment="1">
      <alignment horizontal="center" vertical="center"/>
    </xf>
    <xf numFmtId="0" fontId="14" fillId="2" borderId="1" xfId="0" applyFont="1" applyFill="1" applyBorder="1" applyAlignment="1">
      <alignment horizontal="center" vertical="center"/>
    </xf>
    <xf numFmtId="2" fontId="14" fillId="2" borderId="1" xfId="0" applyNumberFormat="1" applyFont="1" applyFill="1" applyBorder="1" applyAlignment="1">
      <alignment horizontal="center" vertical="center"/>
    </xf>
    <xf numFmtId="0" fontId="11" fillId="0" borderId="1" xfId="0" applyFont="1" applyBorder="1" applyAlignment="1">
      <alignment horizontal="left" vertical="center"/>
    </xf>
    <xf numFmtId="2" fontId="11" fillId="0" borderId="1" xfId="0" applyNumberFormat="1" applyFont="1" applyBorder="1" applyAlignment="1">
      <alignment horizontal="left" vertical="center"/>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13" fillId="2" borderId="1" xfId="0" applyFont="1" applyFill="1" applyBorder="1" applyAlignment="1">
      <alignment horizontal="right" vertical="center"/>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17" fillId="0" borderId="4" xfId="0" applyFont="1" applyBorder="1" applyAlignment="1">
      <alignment horizontal="left" vertical="center" wrapText="1"/>
    </xf>
    <xf numFmtId="0" fontId="17" fillId="0" borderId="3" xfId="0" applyFont="1" applyBorder="1" applyAlignment="1">
      <alignment horizontal="left" vertical="center" wrapText="1"/>
    </xf>
    <xf numFmtId="0" fontId="7" fillId="0" borderId="4" xfId="0" applyFont="1" applyBorder="1" applyAlignment="1">
      <alignment horizontal="left" vertical="center"/>
    </xf>
    <xf numFmtId="0" fontId="7" fillId="0" borderId="3" xfId="0" applyFont="1" applyBorder="1" applyAlignment="1">
      <alignment horizontal="left" vertical="center"/>
    </xf>
    <xf numFmtId="0" fontId="7" fillId="0" borderId="5" xfId="0" applyFont="1" applyBorder="1" applyAlignment="1">
      <alignment horizontal="left" vertical="center"/>
    </xf>
    <xf numFmtId="0" fontId="7" fillId="0" borderId="1" xfId="0" applyFont="1" applyBorder="1" applyAlignment="1">
      <alignment horizontal="left" vertical="center"/>
    </xf>
    <xf numFmtId="1" fontId="11" fillId="0" borderId="1" xfId="0" applyNumberFormat="1" applyFont="1" applyBorder="1" applyAlignment="1">
      <alignment horizontal="left" vertical="center"/>
    </xf>
    <xf numFmtId="0" fontId="7" fillId="0" borderId="1" xfId="0" applyFont="1" applyBorder="1" applyAlignment="1">
      <alignment horizontal="left" vertical="top" wrapText="1"/>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14" fillId="2" borderId="4"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5" xfId="0" applyFont="1" applyFill="1" applyBorder="1" applyAlignment="1">
      <alignment horizontal="center" vertical="center"/>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2" fontId="14" fillId="2" borderId="3" xfId="0" applyNumberFormat="1" applyFont="1" applyFill="1" applyBorder="1" applyAlignment="1">
      <alignment horizontal="center" vertical="center"/>
    </xf>
    <xf numFmtId="0" fontId="11" fillId="0" borderId="1" xfId="0" applyFont="1" applyBorder="1" applyAlignment="1">
      <alignment horizontal="left" vertical="center" wrapText="1"/>
    </xf>
    <xf numFmtId="0" fontId="5" fillId="3" borderId="4" xfId="0" applyFont="1" applyFill="1" applyBorder="1" applyAlignment="1" applyProtection="1">
      <alignment horizontal="center" vertical="center" wrapText="1"/>
      <protection locked="0"/>
    </xf>
    <xf numFmtId="0" fontId="4" fillId="3" borderId="4"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protection locked="0"/>
    </xf>
    <xf numFmtId="0" fontId="0" fillId="0" borderId="1" xfId="0" applyBorder="1" applyAlignment="1" applyProtection="1">
      <alignment horizontal="left" vertical="top" wrapText="1"/>
      <protection locked="0"/>
    </xf>
  </cellXfs>
  <cellStyles count="2">
    <cellStyle name="Standaard" xfId="0" builtinId="0"/>
    <cellStyle name="Standaard 2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169769</xdr:colOff>
      <xdr:row>46</xdr:row>
      <xdr:rowOff>665630</xdr:rowOff>
    </xdr:from>
    <xdr:to>
      <xdr:col>3</xdr:col>
      <xdr:colOff>3878655</xdr:colOff>
      <xdr:row>46</xdr:row>
      <xdr:rowOff>3111567</xdr:rowOff>
    </xdr:to>
    <xdr:pic>
      <xdr:nvPicPr>
        <xdr:cNvPr id="8" name="Afbeelding 7">
          <a:extLst>
            <a:ext uri="{FF2B5EF4-FFF2-40B4-BE49-F238E27FC236}">
              <a16:creationId xmlns:a16="http://schemas.microsoft.com/office/drawing/2014/main" id="{F10DC662-B87E-4286-A9DA-C8A903F5C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0445" y="30406042"/>
          <a:ext cx="3705711" cy="24491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145676</xdr:colOff>
      <xdr:row>47</xdr:row>
      <xdr:rowOff>457761</xdr:rowOff>
    </xdr:from>
    <xdr:to>
      <xdr:col>3</xdr:col>
      <xdr:colOff>2336538</xdr:colOff>
      <xdr:row>47</xdr:row>
      <xdr:rowOff>1331521</xdr:rowOff>
    </xdr:to>
    <xdr:pic>
      <xdr:nvPicPr>
        <xdr:cNvPr id="9" name="Afbeelding 8">
          <a:extLst>
            <a:ext uri="{FF2B5EF4-FFF2-40B4-BE49-F238E27FC236}">
              <a16:creationId xmlns:a16="http://schemas.microsoft.com/office/drawing/2014/main" id="{0D984E14-5672-429F-A65C-46FD2FE847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96352" y="33436673"/>
          <a:ext cx="2194037" cy="873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
  <sheetViews>
    <sheetView workbookViewId="0">
      <selection activeCell="A18" sqref="A18"/>
    </sheetView>
  </sheetViews>
  <sheetFormatPr defaultRowHeight="14.5" x14ac:dyDescent="0.35"/>
  <cols>
    <col min="1" max="1" width="108.54296875" customWidth="1"/>
    <col min="2" max="2" width="10.1796875" style="81" bestFit="1" customWidth="1"/>
    <col min="3" max="3" width="37.26953125" customWidth="1"/>
    <col min="4" max="4" width="16.1796875" customWidth="1"/>
  </cols>
  <sheetData>
    <row r="1" spans="1:4" ht="43.5" customHeight="1" x14ac:dyDescent="0.35">
      <c r="A1" s="103" t="s">
        <v>0</v>
      </c>
      <c r="B1" s="104"/>
      <c r="C1" s="104"/>
      <c r="D1" s="104"/>
    </row>
    <row r="2" spans="1:4" s="28" customFormat="1" ht="15.5" x14ac:dyDescent="0.35">
      <c r="A2" s="73" t="s">
        <v>558</v>
      </c>
      <c r="B2" s="102">
        <f>Algemeen!I44</f>
        <v>2380.940000000001</v>
      </c>
      <c r="C2" s="96" t="s">
        <v>565</v>
      </c>
      <c r="D2" s="100">
        <f>Algemeen!K44</f>
        <v>0</v>
      </c>
    </row>
    <row r="3" spans="1:4" s="28" customFormat="1" ht="15.5" x14ac:dyDescent="0.35">
      <c r="A3" s="73" t="s">
        <v>559</v>
      </c>
      <c r="B3" s="102">
        <f>ERP!I179</f>
        <v>15119.519999999979</v>
      </c>
      <c r="C3" s="96" t="s">
        <v>563</v>
      </c>
      <c r="D3" s="100">
        <f>ERP!K179</f>
        <v>0</v>
      </c>
    </row>
    <row r="4" spans="1:4" s="28" customFormat="1" ht="15.5" x14ac:dyDescent="0.35">
      <c r="A4" s="73" t="s">
        <v>560</v>
      </c>
      <c r="B4" s="102">
        <f>'Finance &amp; Control'!I156</f>
        <v>3452.4099999999994</v>
      </c>
      <c r="C4" s="96" t="s">
        <v>566</v>
      </c>
      <c r="D4" s="100">
        <f>'Finance &amp; Control'!K156</f>
        <v>0</v>
      </c>
    </row>
    <row r="5" spans="1:4" s="28" customFormat="1" ht="15.5" x14ac:dyDescent="0.35">
      <c r="A5" s="73" t="s">
        <v>561</v>
      </c>
      <c r="B5" s="102">
        <f>'ICT en Helpdesk'!I57</f>
        <v>2738.0700000000011</v>
      </c>
      <c r="C5" s="96" t="s">
        <v>564</v>
      </c>
      <c r="D5" s="100">
        <f>'ICT en Helpdesk'!K57</f>
        <v>0</v>
      </c>
    </row>
    <row r="6" spans="1:4" s="28" customFormat="1" ht="15.5" x14ac:dyDescent="0.35">
      <c r="A6" s="73" t="s">
        <v>562</v>
      </c>
      <c r="B6" s="102">
        <f>'Koppelingen ICT'!L24</f>
        <v>1309.5</v>
      </c>
      <c r="C6" s="96" t="s">
        <v>567</v>
      </c>
      <c r="D6" s="100">
        <f>'Koppelingen ICT'!N24</f>
        <v>0</v>
      </c>
    </row>
    <row r="7" spans="1:4" ht="30" customHeight="1" x14ac:dyDescent="0.35">
      <c r="A7" s="30" t="s">
        <v>1</v>
      </c>
      <c r="B7" s="101">
        <f>SUM(B2:B6)</f>
        <v>25000.439999999981</v>
      </c>
      <c r="C7" s="31" t="s">
        <v>568</v>
      </c>
      <c r="D7" s="101">
        <f>SUM(D2:D6)</f>
        <v>0</v>
      </c>
    </row>
    <row r="10" spans="1:4" ht="28.5" x14ac:dyDescent="0.65">
      <c r="A10" s="56"/>
    </row>
  </sheetData>
  <sheetProtection algorithmName="SHA-512" hashValue="iB2/sE4ZFf/5suAXMvsSCU2z9TAK3PiuocdtPCRU6F0TlVtY2fqpwVHtClR69Ny7wjYQ+uX4w5W7gvuSXhzetw==" saltValue="QFr8CSDOxOw2e0H6vuD+0w==" spinCount="100000" sheet="1" objects="1" scenarios="1"/>
  <mergeCells count="1">
    <mergeCell ref="A1:D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4"/>
  <sheetViews>
    <sheetView topLeftCell="C1" zoomScale="85" zoomScaleNormal="85" workbookViewId="0">
      <selection activeCell="D6" sqref="D6"/>
    </sheetView>
  </sheetViews>
  <sheetFormatPr defaultRowHeight="14.5" x14ac:dyDescent="0.35"/>
  <cols>
    <col min="1" max="1" width="5.54296875" bestFit="1" customWidth="1"/>
    <col min="2" max="2" width="9.453125" bestFit="1" customWidth="1"/>
    <col min="3" max="3" width="20.453125" customWidth="1"/>
    <col min="4" max="4" width="80.54296875" customWidth="1"/>
    <col min="5" max="5" width="13" customWidth="1"/>
    <col min="6" max="6" width="9.54296875" bestFit="1" customWidth="1"/>
    <col min="7" max="7" width="8.81640625" bestFit="1" customWidth="1"/>
    <col min="8" max="8" width="12.1796875" bestFit="1" customWidth="1"/>
    <col min="9" max="9" width="12.1796875" style="81" customWidth="1"/>
    <col min="10" max="10" width="32.54296875" customWidth="1"/>
    <col min="11" max="11" width="9.7265625" style="81" customWidth="1"/>
    <col min="12" max="12" width="100.54296875" style="23" customWidth="1"/>
  </cols>
  <sheetData>
    <row r="1" spans="1:12" s="32" customFormat="1" ht="30" customHeight="1" x14ac:dyDescent="0.35">
      <c r="A1" s="105" t="s">
        <v>2</v>
      </c>
      <c r="B1" s="105"/>
      <c r="C1" s="105"/>
      <c r="D1" s="105"/>
      <c r="E1" s="105"/>
      <c r="F1" s="105"/>
      <c r="G1" s="105"/>
      <c r="H1" s="105"/>
      <c r="I1" s="106"/>
      <c r="J1" s="105"/>
      <c r="K1" s="105"/>
      <c r="L1" s="105"/>
    </row>
    <row r="2" spans="1:12" ht="30" customHeight="1" x14ac:dyDescent="0.35">
      <c r="A2" s="107" t="s">
        <v>3</v>
      </c>
      <c r="B2" s="107"/>
      <c r="C2" s="107"/>
      <c r="D2" s="107"/>
      <c r="E2" s="107"/>
      <c r="F2" s="107"/>
      <c r="G2" s="107"/>
      <c r="H2" s="107"/>
      <c r="I2" s="108"/>
      <c r="J2" s="107"/>
      <c r="K2" s="107"/>
      <c r="L2" s="107"/>
    </row>
    <row r="3" spans="1:12" ht="39" x14ac:dyDescent="0.35">
      <c r="A3" s="19" t="s">
        <v>4</v>
      </c>
      <c r="B3" s="20" t="s">
        <v>5</v>
      </c>
      <c r="C3" s="21" t="s">
        <v>6</v>
      </c>
      <c r="D3" s="19" t="s">
        <v>569</v>
      </c>
      <c r="E3" s="21" t="s">
        <v>8</v>
      </c>
      <c r="F3" s="19" t="s">
        <v>9</v>
      </c>
      <c r="G3" s="19" t="s">
        <v>10</v>
      </c>
      <c r="H3" s="19" t="s">
        <v>11</v>
      </c>
      <c r="I3" s="79" t="s">
        <v>553</v>
      </c>
      <c r="J3" s="21" t="s">
        <v>12</v>
      </c>
      <c r="K3" s="79" t="s">
        <v>554</v>
      </c>
      <c r="L3" s="19" t="s">
        <v>13</v>
      </c>
    </row>
    <row r="4" spans="1:12" ht="65" x14ac:dyDescent="0.35">
      <c r="A4" s="5">
        <v>1</v>
      </c>
      <c r="B4" s="6" t="s">
        <v>14</v>
      </c>
      <c r="C4" s="6" t="s">
        <v>15</v>
      </c>
      <c r="D4" s="45" t="s">
        <v>16</v>
      </c>
      <c r="E4" s="35" t="s">
        <v>17</v>
      </c>
      <c r="F4" s="109" t="s">
        <v>18</v>
      </c>
      <c r="G4" s="110"/>
      <c r="H4" s="110"/>
      <c r="I4" s="110"/>
      <c r="J4" s="110"/>
      <c r="K4" s="90"/>
      <c r="L4" s="22"/>
    </row>
    <row r="5" spans="1:12" ht="26.25" customHeight="1" x14ac:dyDescent="0.35">
      <c r="A5" s="5">
        <v>2</v>
      </c>
      <c r="B5" s="6" t="s">
        <v>14</v>
      </c>
      <c r="C5" s="15" t="s">
        <v>15</v>
      </c>
      <c r="D5" s="47" t="s">
        <v>19</v>
      </c>
      <c r="E5" s="44" t="s">
        <v>20</v>
      </c>
      <c r="F5" s="15" t="s">
        <v>21</v>
      </c>
      <c r="G5" s="15">
        <v>1</v>
      </c>
      <c r="H5" s="15" t="s">
        <v>22</v>
      </c>
      <c r="I5" s="80">
        <v>137.36000000000001</v>
      </c>
      <c r="J5" s="131" t="s">
        <v>23</v>
      </c>
      <c r="K5" s="80" t="str">
        <f>IF(J5="Ja",I5,"")</f>
        <v/>
      </c>
      <c r="L5" s="26"/>
    </row>
    <row r="6" spans="1:12" ht="39.5" x14ac:dyDescent="0.35">
      <c r="A6" s="5">
        <v>3</v>
      </c>
      <c r="B6" s="6" t="s">
        <v>14</v>
      </c>
      <c r="C6" s="6" t="s">
        <v>15</v>
      </c>
      <c r="D6" s="48" t="s">
        <v>24</v>
      </c>
      <c r="E6" s="35" t="s">
        <v>17</v>
      </c>
      <c r="F6" s="109" t="s">
        <v>18</v>
      </c>
      <c r="G6" s="110"/>
      <c r="H6" s="110"/>
      <c r="I6" s="110"/>
      <c r="J6" s="110"/>
      <c r="K6" s="85"/>
      <c r="L6" s="22"/>
    </row>
    <row r="7" spans="1:12" ht="26.5" x14ac:dyDescent="0.35">
      <c r="A7" s="5">
        <v>4</v>
      </c>
      <c r="B7" s="6" t="s">
        <v>14</v>
      </c>
      <c r="C7" s="15" t="s">
        <v>25</v>
      </c>
      <c r="D7" s="48" t="s">
        <v>26</v>
      </c>
      <c r="E7" s="44" t="s">
        <v>20</v>
      </c>
      <c r="F7" s="15" t="s">
        <v>21</v>
      </c>
      <c r="G7" s="15">
        <v>1</v>
      </c>
      <c r="H7" s="15" t="s">
        <v>22</v>
      </c>
      <c r="I7" s="80">
        <v>137.36000000000001</v>
      </c>
      <c r="J7" s="131" t="s">
        <v>23</v>
      </c>
      <c r="K7" s="80" t="str">
        <f>IF(J7="Ja",I7,"")</f>
        <v/>
      </c>
      <c r="L7" s="26"/>
    </row>
    <row r="8" spans="1:12" ht="39.5" x14ac:dyDescent="0.35">
      <c r="A8" s="5">
        <v>5</v>
      </c>
      <c r="B8" s="6" t="s">
        <v>14</v>
      </c>
      <c r="C8" s="15" t="s">
        <v>25</v>
      </c>
      <c r="D8" s="48" t="s">
        <v>27</v>
      </c>
      <c r="E8" s="35" t="s">
        <v>17</v>
      </c>
      <c r="F8" s="15" t="s">
        <v>21</v>
      </c>
      <c r="G8" s="15">
        <v>3</v>
      </c>
      <c r="H8" s="15" t="s">
        <v>22</v>
      </c>
      <c r="I8" s="80">
        <v>45.79</v>
      </c>
      <c r="J8" s="131" t="s">
        <v>23</v>
      </c>
      <c r="K8" s="80" t="str">
        <f>IF(J8="Ja",I8,"")</f>
        <v/>
      </c>
      <c r="L8" s="26"/>
    </row>
    <row r="9" spans="1:12" ht="15" customHeight="1" x14ac:dyDescent="0.35">
      <c r="A9" s="5">
        <v>6</v>
      </c>
      <c r="B9" s="6" t="s">
        <v>14</v>
      </c>
      <c r="C9" s="6" t="s">
        <v>28</v>
      </c>
      <c r="D9" s="48" t="s">
        <v>29</v>
      </c>
      <c r="E9" s="35" t="s">
        <v>17</v>
      </c>
      <c r="F9" s="109" t="s">
        <v>18</v>
      </c>
      <c r="G9" s="110"/>
      <c r="H9" s="110"/>
      <c r="I9" s="110"/>
      <c r="J9" s="110"/>
      <c r="K9" s="84"/>
      <c r="L9" s="22"/>
    </row>
    <row r="10" spans="1:12" ht="52" x14ac:dyDescent="0.35">
      <c r="A10" s="5">
        <v>7</v>
      </c>
      <c r="B10" s="6" t="s">
        <v>14</v>
      </c>
      <c r="C10" s="6" t="s">
        <v>28</v>
      </c>
      <c r="D10" s="45" t="s">
        <v>30</v>
      </c>
      <c r="E10" s="35" t="s">
        <v>17</v>
      </c>
      <c r="F10" s="109" t="s">
        <v>18</v>
      </c>
      <c r="G10" s="110"/>
      <c r="H10" s="110"/>
      <c r="I10" s="110"/>
      <c r="J10" s="110"/>
      <c r="K10" s="84"/>
      <c r="L10" s="22"/>
    </row>
    <row r="11" spans="1:12" ht="15" customHeight="1" x14ac:dyDescent="0.35">
      <c r="A11" s="5">
        <v>8</v>
      </c>
      <c r="B11" s="6" t="s">
        <v>14</v>
      </c>
      <c r="C11" s="6" t="s">
        <v>28</v>
      </c>
      <c r="D11" s="48" t="s">
        <v>31</v>
      </c>
      <c r="E11" s="35" t="s">
        <v>17</v>
      </c>
      <c r="F11" s="109" t="s">
        <v>18</v>
      </c>
      <c r="G11" s="110"/>
      <c r="H11" s="110"/>
      <c r="I11" s="110"/>
      <c r="J11" s="110"/>
      <c r="K11" s="84"/>
      <c r="L11" s="22"/>
    </row>
    <row r="12" spans="1:12" ht="39.5" x14ac:dyDescent="0.35">
      <c r="A12" s="5">
        <v>9</v>
      </c>
      <c r="B12" s="6" t="s">
        <v>14</v>
      </c>
      <c r="C12" s="6" t="s">
        <v>28</v>
      </c>
      <c r="D12" s="48" t="s">
        <v>32</v>
      </c>
      <c r="E12" s="35" t="s">
        <v>17</v>
      </c>
      <c r="F12" s="109" t="s">
        <v>18</v>
      </c>
      <c r="G12" s="110"/>
      <c r="H12" s="110"/>
      <c r="I12" s="110"/>
      <c r="J12" s="110"/>
      <c r="K12" s="84"/>
      <c r="L12" s="22"/>
    </row>
    <row r="13" spans="1:12" ht="39" x14ac:dyDescent="0.35">
      <c r="A13" s="5">
        <v>10</v>
      </c>
      <c r="B13" s="6" t="s">
        <v>14</v>
      </c>
      <c r="C13" s="6" t="s">
        <v>28</v>
      </c>
      <c r="D13" s="49" t="s">
        <v>33</v>
      </c>
      <c r="E13" s="35" t="s">
        <v>17</v>
      </c>
      <c r="F13" s="109" t="s">
        <v>18</v>
      </c>
      <c r="G13" s="110"/>
      <c r="H13" s="110"/>
      <c r="I13" s="110"/>
      <c r="J13" s="110"/>
      <c r="K13" s="84"/>
      <c r="L13" s="22"/>
    </row>
    <row r="14" spans="1:12" ht="38.25" customHeight="1" x14ac:dyDescent="0.35">
      <c r="A14" s="5">
        <v>11</v>
      </c>
      <c r="B14" s="6" t="s">
        <v>14</v>
      </c>
      <c r="C14" s="6" t="s">
        <v>28</v>
      </c>
      <c r="D14" s="49" t="s">
        <v>34</v>
      </c>
      <c r="E14" s="35" t="s">
        <v>17</v>
      </c>
      <c r="F14" s="6" t="s">
        <v>21</v>
      </c>
      <c r="G14" s="6">
        <v>1</v>
      </c>
      <c r="H14" s="6" t="s">
        <v>22</v>
      </c>
      <c r="I14" s="80">
        <v>137.36000000000001</v>
      </c>
      <c r="J14" s="132" t="s">
        <v>23</v>
      </c>
      <c r="K14" s="80" t="str">
        <f>IF(J14="Ja",I14,"")</f>
        <v/>
      </c>
      <c r="L14" s="26"/>
    </row>
    <row r="15" spans="1:12" ht="39" x14ac:dyDescent="0.35">
      <c r="A15" s="5">
        <v>12</v>
      </c>
      <c r="B15" s="6" t="s">
        <v>14</v>
      </c>
      <c r="C15" s="15" t="s">
        <v>28</v>
      </c>
      <c r="D15" s="49" t="s">
        <v>35</v>
      </c>
      <c r="E15" s="35" t="s">
        <v>17</v>
      </c>
      <c r="F15" s="6" t="s">
        <v>21</v>
      </c>
      <c r="G15" s="6">
        <v>1</v>
      </c>
      <c r="H15" s="6" t="s">
        <v>570</v>
      </c>
      <c r="I15" s="80">
        <v>137.36000000000001</v>
      </c>
      <c r="J15" s="6" t="s">
        <v>574</v>
      </c>
      <c r="K15" s="82" t="str">
        <f>IF(J15="Uitmuntend",I15,IF(J15="Zeer Goed",I15*90%,IF(J15="Goed",I15*80%,IF(J15="Ruim voldoende",I15*65%,IF(J15="Voldoende",I15*50%,IF(J15="Matig",I15*10%,IF(J15="Onvoldoende",I15*0%,"")))))))</f>
        <v/>
      </c>
      <c r="L15" s="26"/>
    </row>
    <row r="16" spans="1:12" x14ac:dyDescent="0.35">
      <c r="A16" s="5">
        <v>13</v>
      </c>
      <c r="B16" s="6" t="s">
        <v>14</v>
      </c>
      <c r="C16" s="6" t="s">
        <v>28</v>
      </c>
      <c r="D16" s="48" t="s">
        <v>36</v>
      </c>
      <c r="E16" s="35" t="s">
        <v>17</v>
      </c>
      <c r="F16" s="109" t="s">
        <v>18</v>
      </c>
      <c r="G16" s="110"/>
      <c r="H16" s="110"/>
      <c r="I16" s="110"/>
      <c r="J16" s="110"/>
      <c r="K16" s="84"/>
      <c r="L16" s="22"/>
    </row>
    <row r="17" spans="1:12" x14ac:dyDescent="0.35">
      <c r="A17" s="5">
        <v>14</v>
      </c>
      <c r="B17" s="6" t="s">
        <v>14</v>
      </c>
      <c r="C17" s="6" t="s">
        <v>28</v>
      </c>
      <c r="D17" s="48" t="s">
        <v>37</v>
      </c>
      <c r="E17" s="35" t="s">
        <v>17</v>
      </c>
      <c r="F17" s="109" t="s">
        <v>18</v>
      </c>
      <c r="G17" s="110"/>
      <c r="H17" s="110"/>
      <c r="I17" s="110"/>
      <c r="J17" s="110"/>
      <c r="K17" s="84"/>
      <c r="L17" s="22"/>
    </row>
    <row r="18" spans="1:12" ht="32.15" customHeight="1" x14ac:dyDescent="0.35">
      <c r="A18" s="5">
        <v>15</v>
      </c>
      <c r="B18" s="6" t="s">
        <v>14</v>
      </c>
      <c r="C18" s="15" t="s">
        <v>28</v>
      </c>
      <c r="D18" s="45" t="s">
        <v>575</v>
      </c>
      <c r="E18" s="35" t="s">
        <v>17</v>
      </c>
      <c r="F18" s="6" t="s">
        <v>21</v>
      </c>
      <c r="G18" s="6">
        <v>1</v>
      </c>
      <c r="H18" s="6" t="s">
        <v>570</v>
      </c>
      <c r="I18" s="80">
        <v>137.36000000000001</v>
      </c>
      <c r="J18" s="6" t="s">
        <v>574</v>
      </c>
      <c r="K18" s="82" t="str">
        <f>IF(J18="Uitmuntend",I18,IF(J18="Zeer Goed",I18*90%,IF(J18="Goed",I18*80%,IF(J18="Ruim voldoende",I18*65%,IF(J18="Voldoende",I18*50%,IF(J18="Matig",I18*10%,IF(J18="Onvoldoende",I18*0%,"")))))))</f>
        <v/>
      </c>
      <c r="L18" s="26"/>
    </row>
    <row r="19" spans="1:12" ht="32.15" customHeight="1" x14ac:dyDescent="0.35">
      <c r="A19" s="5">
        <v>16</v>
      </c>
      <c r="B19" s="6" t="s">
        <v>14</v>
      </c>
      <c r="C19" s="15" t="s">
        <v>28</v>
      </c>
      <c r="D19" s="45" t="s">
        <v>38</v>
      </c>
      <c r="E19" s="35" t="s">
        <v>17</v>
      </c>
      <c r="F19" s="6" t="s">
        <v>21</v>
      </c>
      <c r="G19" s="6">
        <v>1</v>
      </c>
      <c r="H19" s="6" t="s">
        <v>570</v>
      </c>
      <c r="I19" s="80">
        <v>137.36000000000001</v>
      </c>
      <c r="J19" s="6" t="s">
        <v>574</v>
      </c>
      <c r="K19" s="82" t="str">
        <f>IF(J19="Uitmuntend",I19,IF(J19="Zeer Goed",I19*90%,IF(J19="Goed",I19*80%,IF(J19="Ruim voldoende",I19*65%,IF(J19="Voldoende",I19*50%,IF(J19="Matig",I19*10%,IF(J19="Onvoldoende",I19*0%,"")))))))</f>
        <v/>
      </c>
      <c r="L19" s="26"/>
    </row>
    <row r="20" spans="1:12" ht="32.15" customHeight="1" x14ac:dyDescent="0.35">
      <c r="A20" s="5">
        <v>17</v>
      </c>
      <c r="B20" s="6" t="s">
        <v>14</v>
      </c>
      <c r="C20" s="15" t="s">
        <v>28</v>
      </c>
      <c r="D20" s="45" t="s">
        <v>39</v>
      </c>
      <c r="E20" s="35" t="s">
        <v>17</v>
      </c>
      <c r="F20" s="6" t="s">
        <v>21</v>
      </c>
      <c r="G20" s="6">
        <v>2</v>
      </c>
      <c r="H20" s="6" t="s">
        <v>22</v>
      </c>
      <c r="I20" s="80">
        <v>91.58</v>
      </c>
      <c r="J20" s="132" t="s">
        <v>23</v>
      </c>
      <c r="K20" s="80" t="str">
        <f>IF(J20="Ja",I20,"")</f>
        <v/>
      </c>
      <c r="L20" s="26"/>
    </row>
    <row r="21" spans="1:12" ht="32.15" customHeight="1" x14ac:dyDescent="0.35">
      <c r="A21" s="5">
        <v>18</v>
      </c>
      <c r="B21" s="6" t="s">
        <v>14</v>
      </c>
      <c r="C21" s="15" t="s">
        <v>28</v>
      </c>
      <c r="D21" s="45" t="s">
        <v>40</v>
      </c>
      <c r="E21" s="35" t="s">
        <v>17</v>
      </c>
      <c r="F21" s="109" t="s">
        <v>18</v>
      </c>
      <c r="G21" s="110"/>
      <c r="H21" s="110"/>
      <c r="I21" s="110"/>
      <c r="J21" s="110"/>
      <c r="K21" s="84"/>
      <c r="L21" s="22"/>
    </row>
    <row r="22" spans="1:12" ht="32.15" customHeight="1" x14ac:dyDescent="0.35">
      <c r="A22" s="5">
        <v>19</v>
      </c>
      <c r="B22" s="6" t="s">
        <v>14</v>
      </c>
      <c r="C22" s="15" t="s">
        <v>28</v>
      </c>
      <c r="D22" s="45" t="s">
        <v>41</v>
      </c>
      <c r="E22" s="35" t="s">
        <v>17</v>
      </c>
      <c r="F22" s="109" t="s">
        <v>18</v>
      </c>
      <c r="G22" s="110"/>
      <c r="H22" s="110"/>
      <c r="I22" s="110"/>
      <c r="J22" s="110"/>
      <c r="K22" s="84"/>
      <c r="L22" s="22"/>
    </row>
    <row r="23" spans="1:12" ht="32.15" customHeight="1" x14ac:dyDescent="0.35">
      <c r="A23" s="5">
        <v>20</v>
      </c>
      <c r="B23" s="6" t="s">
        <v>14</v>
      </c>
      <c r="C23" s="15" t="s">
        <v>28</v>
      </c>
      <c r="D23" s="45" t="s">
        <v>42</v>
      </c>
      <c r="E23" s="35" t="s">
        <v>17</v>
      </c>
      <c r="F23" s="109" t="s">
        <v>18</v>
      </c>
      <c r="G23" s="110"/>
      <c r="H23" s="110"/>
      <c r="I23" s="110"/>
      <c r="J23" s="110"/>
      <c r="K23" s="84"/>
      <c r="L23" s="22"/>
    </row>
    <row r="24" spans="1:12" ht="32.15" customHeight="1" x14ac:dyDescent="0.35">
      <c r="A24" s="5">
        <v>21</v>
      </c>
      <c r="B24" s="6" t="s">
        <v>14</v>
      </c>
      <c r="C24" s="15" t="s">
        <v>28</v>
      </c>
      <c r="D24" s="45" t="s">
        <v>43</v>
      </c>
      <c r="E24" s="35" t="s">
        <v>17</v>
      </c>
      <c r="F24" s="6" t="s">
        <v>21</v>
      </c>
      <c r="G24" s="6">
        <v>2</v>
      </c>
      <c r="H24" s="6" t="s">
        <v>22</v>
      </c>
      <c r="I24" s="80">
        <v>91.58</v>
      </c>
      <c r="J24" s="132" t="s">
        <v>23</v>
      </c>
      <c r="K24" s="80" t="str">
        <f>IF(J24="Ja",I24,"")</f>
        <v/>
      </c>
      <c r="L24" s="26"/>
    </row>
    <row r="25" spans="1:12" ht="32.15" customHeight="1" x14ac:dyDescent="0.35">
      <c r="A25" s="5">
        <v>22</v>
      </c>
      <c r="B25" s="6" t="s">
        <v>14</v>
      </c>
      <c r="C25" s="15" t="s">
        <v>28</v>
      </c>
      <c r="D25" s="45" t="s">
        <v>44</v>
      </c>
      <c r="E25" s="35" t="s">
        <v>17</v>
      </c>
      <c r="F25" s="6" t="s">
        <v>21</v>
      </c>
      <c r="G25" s="6">
        <v>3</v>
      </c>
      <c r="H25" s="6" t="s">
        <v>22</v>
      </c>
      <c r="I25" s="80">
        <v>45.79</v>
      </c>
      <c r="J25" s="132" t="s">
        <v>23</v>
      </c>
      <c r="K25" s="80" t="str">
        <f>IF(J25="Ja",I25,"")</f>
        <v/>
      </c>
      <c r="L25" s="26"/>
    </row>
    <row r="26" spans="1:12" ht="32.15" customHeight="1" x14ac:dyDescent="0.35">
      <c r="A26" s="5">
        <v>23</v>
      </c>
      <c r="B26" s="6" t="s">
        <v>14</v>
      </c>
      <c r="C26" s="15" t="s">
        <v>28</v>
      </c>
      <c r="D26" s="45" t="s">
        <v>45</v>
      </c>
      <c r="E26" s="35" t="s">
        <v>17</v>
      </c>
      <c r="F26" s="6" t="s">
        <v>21</v>
      </c>
      <c r="G26" s="6">
        <v>2</v>
      </c>
      <c r="H26" s="6" t="s">
        <v>22</v>
      </c>
      <c r="I26" s="80">
        <v>91.58</v>
      </c>
      <c r="J26" s="132" t="s">
        <v>23</v>
      </c>
      <c r="K26" s="80" t="str">
        <f>IF(J26="Ja",I26,"")</f>
        <v/>
      </c>
      <c r="L26" s="26"/>
    </row>
    <row r="27" spans="1:12" ht="32.15" customHeight="1" x14ac:dyDescent="0.35">
      <c r="A27" s="5">
        <v>24</v>
      </c>
      <c r="B27" s="6" t="s">
        <v>14</v>
      </c>
      <c r="C27" s="15" t="s">
        <v>28</v>
      </c>
      <c r="D27" s="45" t="s">
        <v>46</v>
      </c>
      <c r="E27" s="35" t="s">
        <v>17</v>
      </c>
      <c r="F27" s="109" t="s">
        <v>18</v>
      </c>
      <c r="G27" s="110"/>
      <c r="H27" s="110"/>
      <c r="I27" s="110"/>
      <c r="J27" s="110"/>
      <c r="K27" s="84"/>
      <c r="L27" s="22"/>
    </row>
    <row r="28" spans="1:12" ht="114" customHeight="1" x14ac:dyDescent="0.35">
      <c r="A28" s="5">
        <v>25</v>
      </c>
      <c r="B28" s="6" t="s">
        <v>14</v>
      </c>
      <c r="C28" s="6" t="s">
        <v>47</v>
      </c>
      <c r="D28" s="45" t="s">
        <v>48</v>
      </c>
      <c r="E28" s="35" t="s">
        <v>17</v>
      </c>
      <c r="F28" s="6" t="s">
        <v>21</v>
      </c>
      <c r="G28" s="6">
        <v>1</v>
      </c>
      <c r="H28" s="6" t="s">
        <v>570</v>
      </c>
      <c r="I28" s="80">
        <v>137.36000000000001</v>
      </c>
      <c r="J28" s="6" t="s">
        <v>574</v>
      </c>
      <c r="K28" s="82" t="str">
        <f>IF(J28="Uitmuntend",I28,IF(J28="Zeer Goed",I28*90%,IF(J28="Goed",I28*80%,IF(J28="Ruim voldoende",I28*65%,IF(J28="Voldoende",I28*50%,IF(J28="Matig",I28*10%,IF(J28="Onvoldoende",I28*0%,"")))))))</f>
        <v/>
      </c>
      <c r="L28" s="26"/>
    </row>
    <row r="29" spans="1:12" ht="32.15" customHeight="1" x14ac:dyDescent="0.35">
      <c r="A29" s="5">
        <v>26</v>
      </c>
      <c r="B29" s="6" t="s">
        <v>14</v>
      </c>
      <c r="C29" s="6" t="s">
        <v>49</v>
      </c>
      <c r="D29" s="48" t="s">
        <v>50</v>
      </c>
      <c r="E29" s="35" t="s">
        <v>17</v>
      </c>
      <c r="F29" s="6" t="s">
        <v>21</v>
      </c>
      <c r="G29" s="6">
        <v>1</v>
      </c>
      <c r="H29" s="6" t="s">
        <v>570</v>
      </c>
      <c r="I29" s="80">
        <v>137.36000000000001</v>
      </c>
      <c r="J29" s="6" t="s">
        <v>574</v>
      </c>
      <c r="K29" s="82" t="str">
        <f>IF(J29="Uitmuntend",I29,IF(J29="Zeer Goed",I29*90%,IF(J29="Goed",I29*80%,IF(J29="Ruim voldoende",I29*65%,IF(J29="Voldoende",I29*50%,IF(J29="Matig",I29*10%,IF(J29="Onvoldoende",I29*0%,"")))))))</f>
        <v/>
      </c>
      <c r="L29" s="26"/>
    </row>
    <row r="30" spans="1:12" ht="104" x14ac:dyDescent="0.35">
      <c r="A30" s="5">
        <v>27</v>
      </c>
      <c r="B30" s="6"/>
      <c r="C30" s="6" t="s">
        <v>51</v>
      </c>
      <c r="D30" s="47" t="s">
        <v>52</v>
      </c>
      <c r="E30" s="35" t="s">
        <v>17</v>
      </c>
      <c r="F30" s="6" t="s">
        <v>21</v>
      </c>
      <c r="G30" s="6">
        <v>1</v>
      </c>
      <c r="H30" s="6" t="s">
        <v>570</v>
      </c>
      <c r="I30" s="80">
        <v>137.36000000000001</v>
      </c>
      <c r="J30" s="6" t="s">
        <v>574</v>
      </c>
      <c r="K30" s="82" t="str">
        <f>IF(J30="Uitmuntend",I30,IF(J30="Zeer Goed",I30*90%,IF(J30="Goed",I30*80%,IF(J30="Ruim voldoende",I30*65%,IF(J30="Voldoende",I30*50%,IF(J30="Matig",I30*10%,IF(J30="Onvoldoende",I30*0%,"")))))))</f>
        <v/>
      </c>
      <c r="L30" s="26"/>
    </row>
    <row r="31" spans="1:12" ht="26.5" x14ac:dyDescent="0.35">
      <c r="A31" s="5">
        <v>28</v>
      </c>
      <c r="B31" s="6" t="s">
        <v>14</v>
      </c>
      <c r="C31" s="6" t="s">
        <v>53</v>
      </c>
      <c r="D31" s="48" t="s">
        <v>54</v>
      </c>
      <c r="E31" s="35" t="s">
        <v>17</v>
      </c>
      <c r="F31" s="109" t="s">
        <v>18</v>
      </c>
      <c r="G31" s="110"/>
      <c r="H31" s="110"/>
      <c r="I31" s="110"/>
      <c r="J31" s="110"/>
      <c r="K31" s="84"/>
      <c r="L31" s="22"/>
    </row>
    <row r="32" spans="1:12" ht="52" x14ac:dyDescent="0.35">
      <c r="A32" s="5">
        <v>29</v>
      </c>
      <c r="B32" s="6" t="s">
        <v>14</v>
      </c>
      <c r="C32" s="6" t="s">
        <v>55</v>
      </c>
      <c r="D32" s="49" t="s">
        <v>56</v>
      </c>
      <c r="E32" s="35" t="s">
        <v>17</v>
      </c>
      <c r="F32" s="109" t="s">
        <v>18</v>
      </c>
      <c r="G32" s="110"/>
      <c r="H32" s="110"/>
      <c r="I32" s="110"/>
      <c r="J32" s="110"/>
      <c r="K32" s="84"/>
      <c r="L32" s="22"/>
    </row>
    <row r="33" spans="1:12" ht="26" x14ac:dyDescent="0.35">
      <c r="A33" s="5">
        <v>30</v>
      </c>
      <c r="B33" s="6" t="s">
        <v>14</v>
      </c>
      <c r="C33" s="6" t="s">
        <v>55</v>
      </c>
      <c r="D33" s="49" t="s">
        <v>57</v>
      </c>
      <c r="E33" s="35" t="s">
        <v>17</v>
      </c>
      <c r="F33" s="109" t="s">
        <v>18</v>
      </c>
      <c r="G33" s="110"/>
      <c r="H33" s="110"/>
      <c r="I33" s="110"/>
      <c r="J33" s="110"/>
      <c r="K33" s="84"/>
      <c r="L33" s="22"/>
    </row>
    <row r="34" spans="1:12" ht="26" x14ac:dyDescent="0.35">
      <c r="A34" s="5">
        <v>31</v>
      </c>
      <c r="B34" s="6" t="s">
        <v>14</v>
      </c>
      <c r="C34" s="6" t="s">
        <v>55</v>
      </c>
      <c r="D34" s="49" t="s">
        <v>58</v>
      </c>
      <c r="E34" s="35" t="s">
        <v>17</v>
      </c>
      <c r="F34" s="109" t="s">
        <v>18</v>
      </c>
      <c r="G34" s="110"/>
      <c r="H34" s="110"/>
      <c r="I34" s="110"/>
      <c r="J34" s="110"/>
      <c r="K34" s="84"/>
      <c r="L34" s="22"/>
    </row>
    <row r="35" spans="1:12" ht="26" x14ac:dyDescent="0.35">
      <c r="A35" s="5">
        <v>32</v>
      </c>
      <c r="B35" s="6" t="s">
        <v>14</v>
      </c>
      <c r="C35" s="6" t="s">
        <v>59</v>
      </c>
      <c r="D35" s="49" t="s">
        <v>60</v>
      </c>
      <c r="E35" s="35" t="s">
        <v>17</v>
      </c>
      <c r="F35" s="109" t="s">
        <v>18</v>
      </c>
      <c r="G35" s="110"/>
      <c r="H35" s="110"/>
      <c r="I35" s="110"/>
      <c r="J35" s="110"/>
      <c r="K35" s="84"/>
      <c r="L35" s="22"/>
    </row>
    <row r="36" spans="1:12" ht="26" x14ac:dyDescent="0.35">
      <c r="A36" s="5">
        <v>33</v>
      </c>
      <c r="B36" s="6" t="s">
        <v>14</v>
      </c>
      <c r="C36" s="6" t="s">
        <v>59</v>
      </c>
      <c r="D36" s="49" t="s">
        <v>61</v>
      </c>
      <c r="E36" s="35" t="s">
        <v>17</v>
      </c>
      <c r="F36" s="109" t="s">
        <v>18</v>
      </c>
      <c r="G36" s="110"/>
      <c r="H36" s="110"/>
      <c r="I36" s="110"/>
      <c r="J36" s="110"/>
      <c r="K36" s="84"/>
      <c r="L36" s="22"/>
    </row>
    <row r="37" spans="1:12" ht="25.5" customHeight="1" x14ac:dyDescent="0.35">
      <c r="A37" s="5">
        <v>34</v>
      </c>
      <c r="B37" s="6" t="s">
        <v>14</v>
      </c>
      <c r="C37" s="15" t="s">
        <v>59</v>
      </c>
      <c r="D37" s="49" t="s">
        <v>62</v>
      </c>
      <c r="E37" s="35" t="s">
        <v>17</v>
      </c>
      <c r="F37" s="6" t="s">
        <v>21</v>
      </c>
      <c r="G37" s="6">
        <v>1</v>
      </c>
      <c r="H37" s="6" t="s">
        <v>22</v>
      </c>
      <c r="I37" s="80">
        <v>137.36000000000001</v>
      </c>
      <c r="J37" s="132" t="s">
        <v>23</v>
      </c>
      <c r="K37" s="80" t="str">
        <f>IF(J37="Ja",I37,"")</f>
        <v/>
      </c>
      <c r="L37" s="26"/>
    </row>
    <row r="38" spans="1:12" ht="25.5" customHeight="1" x14ac:dyDescent="0.35">
      <c r="A38" s="5">
        <v>35</v>
      </c>
      <c r="B38" s="6" t="s">
        <v>14</v>
      </c>
      <c r="C38" s="15" t="s">
        <v>59</v>
      </c>
      <c r="D38" s="49" t="s">
        <v>63</v>
      </c>
      <c r="E38" s="35" t="s">
        <v>17</v>
      </c>
      <c r="F38" s="6" t="s">
        <v>21</v>
      </c>
      <c r="G38" s="6">
        <v>1</v>
      </c>
      <c r="H38" s="6" t="s">
        <v>22</v>
      </c>
      <c r="I38" s="80">
        <v>137.36000000000001</v>
      </c>
      <c r="J38" s="132" t="s">
        <v>23</v>
      </c>
      <c r="K38" s="80" t="str">
        <f>IF(J38="Ja",I38,"")</f>
        <v/>
      </c>
      <c r="L38" s="26"/>
    </row>
    <row r="39" spans="1:12" x14ac:dyDescent="0.35">
      <c r="A39" s="5">
        <v>36</v>
      </c>
      <c r="B39" s="6" t="s">
        <v>14</v>
      </c>
      <c r="C39" s="6" t="s">
        <v>59</v>
      </c>
      <c r="D39" s="49" t="s">
        <v>64</v>
      </c>
      <c r="E39" s="35" t="s">
        <v>17</v>
      </c>
      <c r="F39" s="109" t="s">
        <v>18</v>
      </c>
      <c r="G39" s="110"/>
      <c r="H39" s="110"/>
      <c r="I39" s="110"/>
      <c r="J39" s="110"/>
      <c r="K39" s="84"/>
      <c r="L39" s="22"/>
    </row>
    <row r="40" spans="1:12" ht="39" x14ac:dyDescent="0.35">
      <c r="A40" s="5">
        <v>37</v>
      </c>
      <c r="B40" s="6" t="s">
        <v>14</v>
      </c>
      <c r="C40" s="15" t="s">
        <v>59</v>
      </c>
      <c r="D40" s="49" t="s">
        <v>65</v>
      </c>
      <c r="E40" s="35" t="s">
        <v>17</v>
      </c>
      <c r="F40" s="6" t="s">
        <v>21</v>
      </c>
      <c r="G40" s="6">
        <v>1</v>
      </c>
      <c r="H40" s="6" t="s">
        <v>22</v>
      </c>
      <c r="I40" s="80">
        <v>137.36000000000001</v>
      </c>
      <c r="J40" s="132" t="s">
        <v>23</v>
      </c>
      <c r="K40" s="80" t="str">
        <f>IF(J40="Ja",I40,"")</f>
        <v/>
      </c>
      <c r="L40" s="26"/>
    </row>
    <row r="41" spans="1:12" ht="26" x14ac:dyDescent="0.35">
      <c r="A41" s="5">
        <v>38</v>
      </c>
      <c r="B41" s="6" t="s">
        <v>14</v>
      </c>
      <c r="C41" s="15" t="s">
        <v>59</v>
      </c>
      <c r="D41" s="49" t="s">
        <v>66</v>
      </c>
      <c r="E41" s="35" t="s">
        <v>17</v>
      </c>
      <c r="F41" s="6" t="s">
        <v>21</v>
      </c>
      <c r="G41" s="6">
        <v>1</v>
      </c>
      <c r="H41" s="6" t="s">
        <v>22</v>
      </c>
      <c r="I41" s="80">
        <v>137.36000000000001</v>
      </c>
      <c r="J41" s="132" t="s">
        <v>23</v>
      </c>
      <c r="K41" s="80" t="str">
        <f>IF(J41="Ja",I41,"")</f>
        <v/>
      </c>
      <c r="L41" s="26"/>
    </row>
    <row r="42" spans="1:12" ht="26" x14ac:dyDescent="0.35">
      <c r="A42" s="5">
        <v>39</v>
      </c>
      <c r="B42" s="6" t="s">
        <v>14</v>
      </c>
      <c r="C42" s="15" t="s">
        <v>59</v>
      </c>
      <c r="D42" s="49" t="s">
        <v>67</v>
      </c>
      <c r="E42" s="35" t="s">
        <v>17</v>
      </c>
      <c r="F42" s="6" t="s">
        <v>21</v>
      </c>
      <c r="G42" s="6">
        <v>1</v>
      </c>
      <c r="H42" s="6" t="s">
        <v>22</v>
      </c>
      <c r="I42" s="80">
        <v>137.36000000000001</v>
      </c>
      <c r="J42" s="132" t="s">
        <v>23</v>
      </c>
      <c r="K42" s="80" t="str">
        <f>IF(J42="Ja",I42,"")</f>
        <v/>
      </c>
      <c r="L42" s="26"/>
    </row>
    <row r="43" spans="1:12" ht="32.15" customHeight="1" x14ac:dyDescent="0.35">
      <c r="A43" s="5">
        <v>40</v>
      </c>
      <c r="B43" s="6" t="s">
        <v>14</v>
      </c>
      <c r="C43" s="15" t="s">
        <v>28</v>
      </c>
      <c r="D43" s="45" t="s">
        <v>68</v>
      </c>
      <c r="E43" s="35" t="s">
        <v>17</v>
      </c>
      <c r="F43" s="6" t="s">
        <v>21</v>
      </c>
      <c r="G43" s="6">
        <v>2</v>
      </c>
      <c r="H43" s="6" t="s">
        <v>22</v>
      </c>
      <c r="I43" s="80">
        <v>91.58</v>
      </c>
      <c r="J43" s="132" t="s">
        <v>23</v>
      </c>
      <c r="K43" s="80" t="str">
        <f>IF(J43="Ja",I43,"")</f>
        <v/>
      </c>
      <c r="L43" s="26"/>
    </row>
    <row r="44" spans="1:12" s="28" customFormat="1" ht="15.5" x14ac:dyDescent="0.35">
      <c r="A44" s="111" t="s">
        <v>555</v>
      </c>
      <c r="B44" s="111"/>
      <c r="C44" s="111"/>
      <c r="D44" s="111"/>
      <c r="E44" s="111"/>
      <c r="F44" s="111"/>
      <c r="G44" s="111"/>
      <c r="H44" s="111"/>
      <c r="I44" s="74">
        <f>SUM(I4:I43)</f>
        <v>2380.940000000001</v>
      </c>
      <c r="J44" s="75" t="s">
        <v>556</v>
      </c>
      <c r="K44" s="97">
        <f>SUM(K4:K43)</f>
        <v>0</v>
      </c>
      <c r="L44" s="33"/>
    </row>
  </sheetData>
  <sheetProtection algorithmName="SHA-512" hashValue="YzdU12C7lBhT9rdK/2fkBnQwkOp+mXheqnyHW6Fk8TqvLzDZjuUA6N39ms6qkMjkbAgqfwfY33Y+aywr1GpSMA==" saltValue="Lc6Iq5iHlzTZWsppTGbHZA==" spinCount="100000" sheet="1" objects="1" scenarios="1"/>
  <mergeCells count="23">
    <mergeCell ref="A44:H44"/>
    <mergeCell ref="F4:J4"/>
    <mergeCell ref="F6:J6"/>
    <mergeCell ref="F9:J9"/>
    <mergeCell ref="F10:J10"/>
    <mergeCell ref="F11:J11"/>
    <mergeCell ref="F12:J12"/>
    <mergeCell ref="F33:J33"/>
    <mergeCell ref="F34:J34"/>
    <mergeCell ref="F35:J35"/>
    <mergeCell ref="F36:J36"/>
    <mergeCell ref="F13:J13"/>
    <mergeCell ref="F16:J16"/>
    <mergeCell ref="F17:J17"/>
    <mergeCell ref="F31:J31"/>
    <mergeCell ref="F32:J32"/>
    <mergeCell ref="A1:L1"/>
    <mergeCell ref="A2:L2"/>
    <mergeCell ref="F21:J21"/>
    <mergeCell ref="F39:J39"/>
    <mergeCell ref="F22:J22"/>
    <mergeCell ref="F23:J23"/>
    <mergeCell ref="F27:J27"/>
  </mergeCells>
  <dataValidations count="2">
    <dataValidation type="list" allowBlank="1" showInputMessage="1" showErrorMessage="1" sqref="J40:J43 J37:J38 J7:J8 J24:J26 J5 J14 J20" xr:uid="{00000000-0002-0000-0100-000000000000}">
      <formula1>"Maak uw keuze,Ja,Nee"</formula1>
    </dataValidation>
    <dataValidation type="list" allowBlank="1" showInputMessage="1" showErrorMessage="1" sqref="J15 J28:J30 J18:J19" xr:uid="{88813EA5-3A3C-42FE-8C13-768E268C945B}">
      <formula1>"In te vullen door beoordelingscommissie,Uitmuntend,Zeer goed,Goed,Ruim voldoende,Voldoende,Matig,Onvoldoende"</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526EA-8125-4724-BC89-ECBE7B84B5D0}">
  <sheetPr>
    <tabColor rgb="FF92D050"/>
  </sheetPr>
  <dimension ref="A1:L179"/>
  <sheetViews>
    <sheetView topLeftCell="C1" zoomScale="80" zoomScaleNormal="80" workbookViewId="0">
      <selection activeCell="F4" sqref="F4:J4"/>
    </sheetView>
  </sheetViews>
  <sheetFormatPr defaultColWidth="8.81640625" defaultRowHeight="14.5" x14ac:dyDescent="0.35"/>
  <cols>
    <col min="1" max="1" width="6.81640625" style="54" customWidth="1"/>
    <col min="2" max="2" width="15.1796875" style="55" customWidth="1"/>
    <col min="3" max="3" width="22" style="55" customWidth="1"/>
    <col min="4" max="4" width="80.453125" customWidth="1"/>
    <col min="5" max="5" width="13" customWidth="1"/>
    <col min="6" max="7" width="11.1796875" style="55" customWidth="1"/>
    <col min="8" max="8" width="13.453125" style="55" customWidth="1"/>
    <col min="9" max="9" width="13.453125" style="83" customWidth="1"/>
    <col min="10" max="10" width="35.453125" style="1" bestFit="1" customWidth="1"/>
    <col min="11" max="11" width="13.453125" style="83" customWidth="1"/>
    <col min="12" max="12" width="100.453125" customWidth="1"/>
  </cols>
  <sheetData>
    <row r="1" spans="1:12" s="32" customFormat="1" ht="30" customHeight="1" x14ac:dyDescent="0.35">
      <c r="A1" s="105" t="s">
        <v>69</v>
      </c>
      <c r="B1" s="105"/>
      <c r="C1" s="105"/>
      <c r="D1" s="105"/>
      <c r="E1" s="105"/>
      <c r="F1" s="105"/>
      <c r="G1" s="105"/>
      <c r="H1" s="105"/>
      <c r="I1" s="106"/>
      <c r="J1" s="105"/>
      <c r="K1" s="105"/>
      <c r="L1" s="105"/>
    </row>
    <row r="2" spans="1:12" ht="30" customHeight="1" x14ac:dyDescent="0.35">
      <c r="A2" s="107" t="s">
        <v>3</v>
      </c>
      <c r="B2" s="107"/>
      <c r="C2" s="107"/>
      <c r="D2" s="107"/>
      <c r="E2" s="107"/>
      <c r="F2" s="107"/>
      <c r="G2" s="107"/>
      <c r="H2" s="107"/>
      <c r="I2" s="108"/>
      <c r="J2" s="107"/>
      <c r="K2" s="107"/>
      <c r="L2" s="107"/>
    </row>
    <row r="3" spans="1:12" ht="39" x14ac:dyDescent="0.35">
      <c r="A3" s="19" t="s">
        <v>4</v>
      </c>
      <c r="B3" s="20" t="s">
        <v>5</v>
      </c>
      <c r="C3" s="21" t="s">
        <v>6</v>
      </c>
      <c r="D3" s="19" t="s">
        <v>7</v>
      </c>
      <c r="E3" s="21" t="s">
        <v>8</v>
      </c>
      <c r="F3" s="19" t="s">
        <v>9</v>
      </c>
      <c r="G3" s="19" t="s">
        <v>10</v>
      </c>
      <c r="H3" s="19" t="s">
        <v>70</v>
      </c>
      <c r="I3" s="79" t="s">
        <v>553</v>
      </c>
      <c r="J3" s="21" t="s">
        <v>12</v>
      </c>
      <c r="K3" s="79" t="s">
        <v>554</v>
      </c>
      <c r="L3" s="19" t="s">
        <v>13</v>
      </c>
    </row>
    <row r="4" spans="1:12" ht="26" x14ac:dyDescent="0.35">
      <c r="A4" s="5">
        <v>101</v>
      </c>
      <c r="B4" s="6" t="s">
        <v>71</v>
      </c>
      <c r="C4" s="6" t="s">
        <v>72</v>
      </c>
      <c r="D4" s="52" t="s">
        <v>73</v>
      </c>
      <c r="E4" s="35" t="s">
        <v>17</v>
      </c>
      <c r="F4" s="109" t="s">
        <v>74</v>
      </c>
      <c r="G4" s="110"/>
      <c r="H4" s="110"/>
      <c r="I4" s="110"/>
      <c r="J4" s="110"/>
      <c r="K4" s="84"/>
      <c r="L4" s="2"/>
    </row>
    <row r="5" spans="1:12" x14ac:dyDescent="0.35">
      <c r="A5" s="5">
        <v>102</v>
      </c>
      <c r="B5" s="6" t="s">
        <v>71</v>
      </c>
      <c r="C5" s="6" t="s">
        <v>72</v>
      </c>
      <c r="D5" s="52" t="s">
        <v>75</v>
      </c>
      <c r="E5" s="35" t="s">
        <v>17</v>
      </c>
      <c r="F5" s="109" t="s">
        <v>74</v>
      </c>
      <c r="G5" s="110"/>
      <c r="H5" s="110"/>
      <c r="I5" s="110"/>
      <c r="J5" s="110"/>
      <c r="K5" s="84"/>
      <c r="L5" s="2"/>
    </row>
    <row r="6" spans="1:12" x14ac:dyDescent="0.35">
      <c r="A6" s="5">
        <v>103</v>
      </c>
      <c r="B6" s="6" t="s">
        <v>71</v>
      </c>
      <c r="C6" s="6" t="s">
        <v>72</v>
      </c>
      <c r="D6" s="53" t="s">
        <v>76</v>
      </c>
      <c r="E6" s="35" t="s">
        <v>17</v>
      </c>
      <c r="F6" s="6" t="s">
        <v>21</v>
      </c>
      <c r="G6" s="6">
        <v>1</v>
      </c>
      <c r="H6" s="6" t="s">
        <v>22</v>
      </c>
      <c r="I6" s="82">
        <v>145.38</v>
      </c>
      <c r="J6" s="132" t="s">
        <v>23</v>
      </c>
      <c r="K6" s="82" t="str">
        <f>IF(J6= "Ja",I6,"")</f>
        <v/>
      </c>
      <c r="L6" s="27"/>
    </row>
    <row r="7" spans="1:12" ht="26.5" x14ac:dyDescent="0.35">
      <c r="A7" s="5">
        <v>104</v>
      </c>
      <c r="B7" s="6" t="s">
        <v>71</v>
      </c>
      <c r="C7" s="6" t="s">
        <v>72</v>
      </c>
      <c r="D7" s="53" t="s">
        <v>77</v>
      </c>
      <c r="E7" s="35" t="s">
        <v>17</v>
      </c>
      <c r="F7" s="6" t="s">
        <v>21</v>
      </c>
      <c r="G7" s="6">
        <v>1</v>
      </c>
      <c r="H7" s="6" t="s">
        <v>22</v>
      </c>
      <c r="I7" s="82">
        <v>145.38</v>
      </c>
      <c r="J7" s="132" t="s">
        <v>23</v>
      </c>
      <c r="K7" s="82" t="str">
        <f t="shared" ref="K7:K12" si="0">IF(J7= "Ja",I7,"")</f>
        <v/>
      </c>
      <c r="L7" s="27"/>
    </row>
    <row r="8" spans="1:12" ht="26.5" x14ac:dyDescent="0.35">
      <c r="A8" s="5">
        <v>105</v>
      </c>
      <c r="B8" s="6" t="s">
        <v>71</v>
      </c>
      <c r="C8" s="6" t="s">
        <v>72</v>
      </c>
      <c r="D8" s="53" t="s">
        <v>78</v>
      </c>
      <c r="E8" s="35" t="s">
        <v>17</v>
      </c>
      <c r="F8" s="6" t="s">
        <v>21</v>
      </c>
      <c r="G8" s="6">
        <v>2</v>
      </c>
      <c r="H8" s="6" t="s">
        <v>22</v>
      </c>
      <c r="I8" s="82">
        <v>96.92</v>
      </c>
      <c r="J8" s="132" t="s">
        <v>23</v>
      </c>
      <c r="K8" s="82" t="str">
        <f t="shared" si="0"/>
        <v/>
      </c>
      <c r="L8" s="27"/>
    </row>
    <row r="9" spans="1:12" x14ac:dyDescent="0.35">
      <c r="A9" s="5">
        <v>106</v>
      </c>
      <c r="B9" s="6" t="s">
        <v>71</v>
      </c>
      <c r="C9" s="6" t="s">
        <v>72</v>
      </c>
      <c r="D9" s="53" t="s">
        <v>79</v>
      </c>
      <c r="E9" s="35" t="s">
        <v>17</v>
      </c>
      <c r="F9" s="109" t="s">
        <v>74</v>
      </c>
      <c r="G9" s="110"/>
      <c r="H9" s="110"/>
      <c r="I9" s="110"/>
      <c r="J9" s="110"/>
      <c r="K9" s="84"/>
      <c r="L9" s="2"/>
    </row>
    <row r="10" spans="1:12" x14ac:dyDescent="0.35">
      <c r="A10" s="5">
        <v>107</v>
      </c>
      <c r="B10" s="6" t="s">
        <v>71</v>
      </c>
      <c r="C10" s="6" t="s">
        <v>72</v>
      </c>
      <c r="D10" s="53" t="s">
        <v>80</v>
      </c>
      <c r="E10" s="35" t="s">
        <v>17</v>
      </c>
      <c r="F10" s="6" t="s">
        <v>21</v>
      </c>
      <c r="G10" s="6">
        <v>1</v>
      </c>
      <c r="H10" s="6" t="s">
        <v>22</v>
      </c>
      <c r="I10" s="82">
        <v>145.38</v>
      </c>
      <c r="J10" s="132" t="s">
        <v>23</v>
      </c>
      <c r="K10" s="82" t="str">
        <f t="shared" si="0"/>
        <v/>
      </c>
      <c r="L10" s="27"/>
    </row>
    <row r="11" spans="1:12" ht="26.5" x14ac:dyDescent="0.35">
      <c r="A11" s="5">
        <v>108</v>
      </c>
      <c r="B11" s="6" t="s">
        <v>71</v>
      </c>
      <c r="C11" s="6" t="s">
        <v>72</v>
      </c>
      <c r="D11" s="53" t="s">
        <v>576</v>
      </c>
      <c r="E11" s="35" t="s">
        <v>17</v>
      </c>
      <c r="F11" s="6" t="s">
        <v>21</v>
      </c>
      <c r="G11" s="6">
        <v>1</v>
      </c>
      <c r="H11" s="6" t="s">
        <v>22</v>
      </c>
      <c r="I11" s="82">
        <v>145.38</v>
      </c>
      <c r="J11" s="132" t="s">
        <v>23</v>
      </c>
      <c r="K11" s="82" t="str">
        <f t="shared" si="0"/>
        <v/>
      </c>
      <c r="L11" s="27"/>
    </row>
    <row r="12" spans="1:12" x14ac:dyDescent="0.35">
      <c r="A12" s="5">
        <v>109</v>
      </c>
      <c r="B12" s="6" t="s">
        <v>71</v>
      </c>
      <c r="C12" s="6" t="s">
        <v>72</v>
      </c>
      <c r="D12" s="53" t="s">
        <v>81</v>
      </c>
      <c r="E12" s="35" t="s">
        <v>17</v>
      </c>
      <c r="F12" s="6" t="s">
        <v>21</v>
      </c>
      <c r="G12" s="6">
        <v>2</v>
      </c>
      <c r="H12" s="6" t="s">
        <v>22</v>
      </c>
      <c r="I12" s="82">
        <v>96.92</v>
      </c>
      <c r="J12" s="132" t="s">
        <v>23</v>
      </c>
      <c r="K12" s="82" t="str">
        <f t="shared" si="0"/>
        <v/>
      </c>
      <c r="L12" s="27"/>
    </row>
    <row r="13" spans="1:12" ht="26.5" x14ac:dyDescent="0.35">
      <c r="A13" s="5">
        <v>110</v>
      </c>
      <c r="B13" s="6" t="s">
        <v>71</v>
      </c>
      <c r="C13" s="6" t="s">
        <v>72</v>
      </c>
      <c r="D13" s="53" t="s">
        <v>82</v>
      </c>
      <c r="E13" s="35" t="s">
        <v>17</v>
      </c>
      <c r="F13" s="109" t="s">
        <v>74</v>
      </c>
      <c r="G13" s="110"/>
      <c r="H13" s="110"/>
      <c r="I13" s="110"/>
      <c r="J13" s="110"/>
      <c r="K13" s="84"/>
      <c r="L13" s="2"/>
    </row>
    <row r="14" spans="1:12" ht="39.5" x14ac:dyDescent="0.35">
      <c r="A14" s="5">
        <v>111</v>
      </c>
      <c r="B14" s="6" t="s">
        <v>71</v>
      </c>
      <c r="C14" s="6" t="s">
        <v>72</v>
      </c>
      <c r="D14" s="53" t="s">
        <v>83</v>
      </c>
      <c r="E14" s="44" t="s">
        <v>20</v>
      </c>
      <c r="F14" s="109" t="s">
        <v>74</v>
      </c>
      <c r="G14" s="110"/>
      <c r="H14" s="110"/>
      <c r="I14" s="110"/>
      <c r="J14" s="110"/>
      <c r="K14" s="84"/>
      <c r="L14" s="2"/>
    </row>
    <row r="15" spans="1:12" ht="26.5" x14ac:dyDescent="0.35">
      <c r="A15" s="5">
        <v>112</v>
      </c>
      <c r="B15" s="6" t="s">
        <v>71</v>
      </c>
      <c r="C15" s="6" t="s">
        <v>72</v>
      </c>
      <c r="D15" s="53" t="s">
        <v>84</v>
      </c>
      <c r="E15" s="35" t="s">
        <v>17</v>
      </c>
      <c r="F15" s="6" t="s">
        <v>21</v>
      </c>
      <c r="G15" s="6">
        <v>1</v>
      </c>
      <c r="H15" s="6" t="s">
        <v>22</v>
      </c>
      <c r="I15" s="82">
        <v>145.38</v>
      </c>
      <c r="J15" s="132" t="s">
        <v>23</v>
      </c>
      <c r="K15" s="82" t="str">
        <f t="shared" ref="K15" si="1">IF(J15= "Ja",I15,"")</f>
        <v/>
      </c>
      <c r="L15" s="27"/>
    </row>
    <row r="16" spans="1:12" ht="26.5" x14ac:dyDescent="0.35">
      <c r="A16" s="5">
        <v>113</v>
      </c>
      <c r="B16" s="6" t="s">
        <v>71</v>
      </c>
      <c r="C16" s="6" t="s">
        <v>72</v>
      </c>
      <c r="D16" s="53" t="s">
        <v>577</v>
      </c>
      <c r="E16" s="35" t="s">
        <v>17</v>
      </c>
      <c r="F16" s="109" t="s">
        <v>74</v>
      </c>
      <c r="G16" s="110"/>
      <c r="H16" s="110"/>
      <c r="I16" s="110"/>
      <c r="J16" s="110"/>
      <c r="K16" s="84"/>
      <c r="L16" s="2"/>
    </row>
    <row r="17" spans="1:12" ht="26.5" x14ac:dyDescent="0.35">
      <c r="A17" s="5">
        <v>114</v>
      </c>
      <c r="B17" s="6" t="s">
        <v>71</v>
      </c>
      <c r="C17" s="6" t="s">
        <v>72</v>
      </c>
      <c r="D17" s="53" t="s">
        <v>85</v>
      </c>
      <c r="E17" s="35" t="s">
        <v>17</v>
      </c>
      <c r="F17" s="109" t="s">
        <v>74</v>
      </c>
      <c r="G17" s="110"/>
      <c r="H17" s="110"/>
      <c r="I17" s="110"/>
      <c r="J17" s="110"/>
      <c r="K17" s="84"/>
      <c r="L17" s="2"/>
    </row>
    <row r="18" spans="1:12" ht="26" x14ac:dyDescent="0.35">
      <c r="A18" s="5">
        <v>115</v>
      </c>
      <c r="B18" s="6" t="s">
        <v>71</v>
      </c>
      <c r="C18" s="6" t="s">
        <v>72</v>
      </c>
      <c r="D18" s="45" t="s">
        <v>86</v>
      </c>
      <c r="E18" s="35" t="s">
        <v>17</v>
      </c>
      <c r="F18" s="6" t="s">
        <v>21</v>
      </c>
      <c r="G18" s="6">
        <v>1</v>
      </c>
      <c r="H18" s="6" t="s">
        <v>22</v>
      </c>
      <c r="I18" s="82">
        <v>145.38</v>
      </c>
      <c r="J18" s="132" t="s">
        <v>23</v>
      </c>
      <c r="K18" s="82" t="str">
        <f t="shared" ref="K18" si="2">IF(J18= "Ja",I18,"")</f>
        <v/>
      </c>
      <c r="L18" s="27"/>
    </row>
    <row r="19" spans="1:12" x14ac:dyDescent="0.35">
      <c r="A19" s="5">
        <v>116</v>
      </c>
      <c r="B19" s="6" t="s">
        <v>71</v>
      </c>
      <c r="C19" s="6" t="s">
        <v>72</v>
      </c>
      <c r="D19" s="45" t="s">
        <v>87</v>
      </c>
      <c r="E19" s="35" t="s">
        <v>17</v>
      </c>
      <c r="F19" s="109" t="s">
        <v>74</v>
      </c>
      <c r="G19" s="110"/>
      <c r="H19" s="110"/>
      <c r="I19" s="110"/>
      <c r="J19" s="110"/>
      <c r="K19" s="84"/>
      <c r="L19" s="2"/>
    </row>
    <row r="20" spans="1:12" ht="26.5" x14ac:dyDescent="0.35">
      <c r="A20" s="5">
        <v>117</v>
      </c>
      <c r="B20" s="6" t="s">
        <v>71</v>
      </c>
      <c r="C20" s="6" t="s">
        <v>72</v>
      </c>
      <c r="D20" s="53" t="s">
        <v>88</v>
      </c>
      <c r="E20" s="35" t="s">
        <v>17</v>
      </c>
      <c r="F20" s="6" t="s">
        <v>21</v>
      </c>
      <c r="G20" s="6">
        <v>2</v>
      </c>
      <c r="H20" s="6" t="s">
        <v>22</v>
      </c>
      <c r="I20" s="82">
        <v>96.92</v>
      </c>
      <c r="J20" s="132" t="s">
        <v>23</v>
      </c>
      <c r="K20" s="82" t="str">
        <f t="shared" ref="K20:K21" si="3">IF(J20= "Ja",I20,"")</f>
        <v/>
      </c>
      <c r="L20" s="27"/>
    </row>
    <row r="21" spans="1:12" x14ac:dyDescent="0.35">
      <c r="A21" s="5">
        <v>118</v>
      </c>
      <c r="B21" s="6" t="s">
        <v>71</v>
      </c>
      <c r="C21" s="6" t="s">
        <v>72</v>
      </c>
      <c r="D21" s="53" t="s">
        <v>89</v>
      </c>
      <c r="E21" s="35" t="s">
        <v>17</v>
      </c>
      <c r="F21" s="6" t="s">
        <v>21</v>
      </c>
      <c r="G21" s="6">
        <v>1</v>
      </c>
      <c r="H21" s="6" t="s">
        <v>22</v>
      </c>
      <c r="I21" s="82">
        <v>145.38</v>
      </c>
      <c r="J21" s="132" t="s">
        <v>23</v>
      </c>
      <c r="K21" s="82" t="str">
        <f t="shared" si="3"/>
        <v/>
      </c>
      <c r="L21" s="27"/>
    </row>
    <row r="22" spans="1:12" ht="26.5" x14ac:dyDescent="0.35">
      <c r="A22" s="5">
        <v>119</v>
      </c>
      <c r="B22" s="6" t="s">
        <v>71</v>
      </c>
      <c r="C22" s="6" t="s">
        <v>72</v>
      </c>
      <c r="D22" s="53" t="s">
        <v>90</v>
      </c>
      <c r="E22" s="44" t="s">
        <v>20</v>
      </c>
      <c r="F22" s="109" t="s">
        <v>74</v>
      </c>
      <c r="G22" s="110"/>
      <c r="H22" s="110"/>
      <c r="I22" s="110"/>
      <c r="J22" s="110"/>
      <c r="K22" s="84"/>
      <c r="L22" s="2"/>
    </row>
    <row r="23" spans="1:12" x14ac:dyDescent="0.35">
      <c r="A23" s="5">
        <v>120</v>
      </c>
      <c r="B23" s="6" t="s">
        <v>71</v>
      </c>
      <c r="C23" s="6" t="s">
        <v>72</v>
      </c>
      <c r="D23" s="53" t="s">
        <v>91</v>
      </c>
      <c r="E23" s="35" t="s">
        <v>17</v>
      </c>
      <c r="F23" s="6" t="s">
        <v>21</v>
      </c>
      <c r="G23" s="6">
        <v>1</v>
      </c>
      <c r="H23" s="6" t="s">
        <v>22</v>
      </c>
      <c r="I23" s="82">
        <v>145.38</v>
      </c>
      <c r="J23" s="132" t="s">
        <v>23</v>
      </c>
      <c r="K23" s="82" t="str">
        <f t="shared" ref="K23:K24" si="4">IF(J23= "Ja",I23,"")</f>
        <v/>
      </c>
      <c r="L23" s="27"/>
    </row>
    <row r="24" spans="1:12" x14ac:dyDescent="0.35">
      <c r="A24" s="5">
        <v>121</v>
      </c>
      <c r="B24" s="6" t="s">
        <v>71</v>
      </c>
      <c r="C24" s="6" t="s">
        <v>72</v>
      </c>
      <c r="D24" s="57" t="s">
        <v>578</v>
      </c>
      <c r="E24" s="35" t="s">
        <v>17</v>
      </c>
      <c r="F24" s="6" t="s">
        <v>21</v>
      </c>
      <c r="G24" s="6">
        <v>2</v>
      </c>
      <c r="H24" s="6" t="s">
        <v>22</v>
      </c>
      <c r="I24" s="82">
        <v>96.92</v>
      </c>
      <c r="J24" s="132" t="s">
        <v>23</v>
      </c>
      <c r="K24" s="82" t="str">
        <f t="shared" si="4"/>
        <v/>
      </c>
      <c r="L24" s="27"/>
    </row>
    <row r="25" spans="1:12" ht="78.5" x14ac:dyDescent="0.35">
      <c r="A25" s="5">
        <v>122</v>
      </c>
      <c r="B25" s="6" t="s">
        <v>71</v>
      </c>
      <c r="C25" s="6" t="s">
        <v>72</v>
      </c>
      <c r="D25" s="53" t="s">
        <v>579</v>
      </c>
      <c r="E25" s="44" t="s">
        <v>20</v>
      </c>
      <c r="F25" s="112" t="s">
        <v>74</v>
      </c>
      <c r="G25" s="113"/>
      <c r="H25" s="113"/>
      <c r="I25" s="113"/>
      <c r="J25" s="113"/>
      <c r="K25" s="85"/>
      <c r="L25" s="2"/>
    </row>
    <row r="26" spans="1:12" x14ac:dyDescent="0.35">
      <c r="A26" s="5">
        <v>123</v>
      </c>
      <c r="B26" s="6" t="s">
        <v>71</v>
      </c>
      <c r="C26" s="6" t="s">
        <v>72</v>
      </c>
      <c r="D26" s="53" t="s">
        <v>92</v>
      </c>
      <c r="E26" s="35" t="s">
        <v>17</v>
      </c>
      <c r="F26" s="109" t="s">
        <v>74</v>
      </c>
      <c r="G26" s="110"/>
      <c r="H26" s="110"/>
      <c r="I26" s="110"/>
      <c r="J26" s="110"/>
      <c r="K26" s="84"/>
      <c r="L26" s="2"/>
    </row>
    <row r="27" spans="1:12" ht="26.5" x14ac:dyDescent="0.35">
      <c r="A27" s="5">
        <v>124</v>
      </c>
      <c r="B27" s="6" t="s">
        <v>71</v>
      </c>
      <c r="C27" s="6" t="s">
        <v>72</v>
      </c>
      <c r="D27" s="53" t="s">
        <v>93</v>
      </c>
      <c r="E27" s="35" t="s">
        <v>17</v>
      </c>
      <c r="F27" s="6" t="s">
        <v>21</v>
      </c>
      <c r="G27" s="6">
        <v>1</v>
      </c>
      <c r="H27" s="6" t="s">
        <v>22</v>
      </c>
      <c r="I27" s="82">
        <v>145.38</v>
      </c>
      <c r="J27" s="132" t="s">
        <v>23</v>
      </c>
      <c r="K27" s="82" t="str">
        <f t="shared" ref="K27:K29" si="5">IF(J27= "Ja",I27,"")</f>
        <v/>
      </c>
      <c r="L27" s="27"/>
    </row>
    <row r="28" spans="1:12" x14ac:dyDescent="0.35">
      <c r="A28" s="5">
        <v>125</v>
      </c>
      <c r="B28" s="6" t="s">
        <v>71</v>
      </c>
      <c r="C28" s="6" t="s">
        <v>72</v>
      </c>
      <c r="D28" s="53" t="s">
        <v>94</v>
      </c>
      <c r="E28" s="35" t="s">
        <v>17</v>
      </c>
      <c r="F28" s="6" t="s">
        <v>21</v>
      </c>
      <c r="G28" s="6">
        <v>2</v>
      </c>
      <c r="H28" s="6" t="s">
        <v>22</v>
      </c>
      <c r="I28" s="82">
        <v>96.92</v>
      </c>
      <c r="J28" s="132" t="s">
        <v>23</v>
      </c>
      <c r="K28" s="82" t="str">
        <f t="shared" si="5"/>
        <v/>
      </c>
      <c r="L28" s="27"/>
    </row>
    <row r="29" spans="1:12" ht="39.5" x14ac:dyDescent="0.35">
      <c r="A29" s="5">
        <v>126</v>
      </c>
      <c r="B29" s="6" t="s">
        <v>71</v>
      </c>
      <c r="C29" s="6" t="s">
        <v>72</v>
      </c>
      <c r="D29" s="53" t="s">
        <v>95</v>
      </c>
      <c r="E29" s="44" t="s">
        <v>20</v>
      </c>
      <c r="F29" s="6" t="s">
        <v>21</v>
      </c>
      <c r="G29" s="6">
        <v>1</v>
      </c>
      <c r="H29" s="6" t="s">
        <v>22</v>
      </c>
      <c r="I29" s="82">
        <v>145.38</v>
      </c>
      <c r="J29" s="132" t="s">
        <v>23</v>
      </c>
      <c r="K29" s="82" t="str">
        <f t="shared" si="5"/>
        <v/>
      </c>
      <c r="L29" s="27"/>
    </row>
    <row r="30" spans="1:12" ht="39.5" x14ac:dyDescent="0.35">
      <c r="A30" s="5">
        <v>127</v>
      </c>
      <c r="B30" s="6" t="s">
        <v>71</v>
      </c>
      <c r="C30" s="6" t="s">
        <v>72</v>
      </c>
      <c r="D30" s="53" t="s">
        <v>96</v>
      </c>
      <c r="E30" s="44" t="s">
        <v>97</v>
      </c>
      <c r="F30" s="109" t="s">
        <v>74</v>
      </c>
      <c r="G30" s="110"/>
      <c r="H30" s="110"/>
      <c r="I30" s="110"/>
      <c r="J30" s="110"/>
      <c r="K30" s="84"/>
      <c r="L30" s="2"/>
    </row>
    <row r="31" spans="1:12" x14ac:dyDescent="0.35">
      <c r="A31" s="5">
        <v>128</v>
      </c>
      <c r="B31" s="6" t="s">
        <v>71</v>
      </c>
      <c r="C31" s="6" t="s">
        <v>72</v>
      </c>
      <c r="D31" s="53" t="s">
        <v>98</v>
      </c>
      <c r="E31" s="35" t="s">
        <v>17</v>
      </c>
      <c r="F31" s="6" t="s">
        <v>21</v>
      </c>
      <c r="G31" s="6">
        <v>1</v>
      </c>
      <c r="H31" s="6" t="s">
        <v>22</v>
      </c>
      <c r="I31" s="82">
        <v>145.38</v>
      </c>
      <c r="J31" s="132" t="s">
        <v>23</v>
      </c>
      <c r="K31" s="82" t="str">
        <f t="shared" ref="K31:K32" si="6">IF(J31= "Ja",I31,"")</f>
        <v/>
      </c>
      <c r="L31" s="27"/>
    </row>
    <row r="32" spans="1:12" ht="26.5" x14ac:dyDescent="0.35">
      <c r="A32" s="5">
        <v>129</v>
      </c>
      <c r="B32" s="6" t="s">
        <v>71</v>
      </c>
      <c r="C32" s="6" t="s">
        <v>72</v>
      </c>
      <c r="D32" s="53" t="s">
        <v>99</v>
      </c>
      <c r="E32" s="35" t="s">
        <v>17</v>
      </c>
      <c r="F32" s="6" t="s">
        <v>21</v>
      </c>
      <c r="G32" s="6">
        <v>1</v>
      </c>
      <c r="H32" s="6" t="s">
        <v>22</v>
      </c>
      <c r="I32" s="82">
        <v>145.38</v>
      </c>
      <c r="J32" s="132" t="s">
        <v>23</v>
      </c>
      <c r="K32" s="82" t="str">
        <f t="shared" si="6"/>
        <v/>
      </c>
      <c r="L32" s="27"/>
    </row>
    <row r="33" spans="1:12" ht="26.5" x14ac:dyDescent="0.35">
      <c r="A33" s="5">
        <v>130</v>
      </c>
      <c r="B33" s="6" t="s">
        <v>71</v>
      </c>
      <c r="C33" s="6" t="s">
        <v>72</v>
      </c>
      <c r="D33" s="53" t="s">
        <v>100</v>
      </c>
      <c r="E33" s="44" t="s">
        <v>20</v>
      </c>
      <c r="F33" s="109" t="s">
        <v>74</v>
      </c>
      <c r="G33" s="110"/>
      <c r="H33" s="110"/>
      <c r="I33" s="110"/>
      <c r="J33" s="110"/>
      <c r="K33" s="84"/>
      <c r="L33" s="2"/>
    </row>
    <row r="34" spans="1:12" ht="26.5" x14ac:dyDescent="0.35">
      <c r="A34" s="5">
        <v>131</v>
      </c>
      <c r="B34" s="6" t="s">
        <v>71</v>
      </c>
      <c r="C34" s="6" t="s">
        <v>72</v>
      </c>
      <c r="D34" s="53" t="s">
        <v>101</v>
      </c>
      <c r="E34" s="35" t="s">
        <v>17</v>
      </c>
      <c r="F34" s="6" t="s">
        <v>21</v>
      </c>
      <c r="G34" s="6">
        <v>1</v>
      </c>
      <c r="H34" s="6" t="s">
        <v>22</v>
      </c>
      <c r="I34" s="82">
        <v>145.38</v>
      </c>
      <c r="J34" s="132" t="s">
        <v>23</v>
      </c>
      <c r="K34" s="82" t="str">
        <f t="shared" ref="K34:K38" si="7">IF(J34= "Ja",I34,"")</f>
        <v/>
      </c>
      <c r="L34" s="27"/>
    </row>
    <row r="35" spans="1:12" x14ac:dyDescent="0.35">
      <c r="A35" s="5">
        <v>132</v>
      </c>
      <c r="B35" s="6" t="s">
        <v>71</v>
      </c>
      <c r="C35" s="6" t="s">
        <v>72</v>
      </c>
      <c r="D35" s="53" t="s">
        <v>102</v>
      </c>
      <c r="E35" s="35" t="s">
        <v>17</v>
      </c>
      <c r="F35" s="6" t="s">
        <v>21</v>
      </c>
      <c r="G35" s="6">
        <v>1</v>
      </c>
      <c r="H35" s="6" t="s">
        <v>22</v>
      </c>
      <c r="I35" s="82">
        <v>145.38</v>
      </c>
      <c r="J35" s="132" t="s">
        <v>23</v>
      </c>
      <c r="K35" s="82" t="str">
        <f t="shared" si="7"/>
        <v/>
      </c>
      <c r="L35" s="27"/>
    </row>
    <row r="36" spans="1:12" ht="26" x14ac:dyDescent="0.35">
      <c r="A36" s="5">
        <v>133</v>
      </c>
      <c r="B36" s="6" t="s">
        <v>71</v>
      </c>
      <c r="C36" s="6" t="s">
        <v>72</v>
      </c>
      <c r="D36" s="52" t="s">
        <v>103</v>
      </c>
      <c r="E36" s="35" t="s">
        <v>17</v>
      </c>
      <c r="F36" s="6" t="s">
        <v>21</v>
      </c>
      <c r="G36" s="6">
        <v>1</v>
      </c>
      <c r="H36" s="6" t="s">
        <v>22</v>
      </c>
      <c r="I36" s="82">
        <v>145.38</v>
      </c>
      <c r="J36" s="132" t="s">
        <v>23</v>
      </c>
      <c r="K36" s="82" t="str">
        <f t="shared" si="7"/>
        <v/>
      </c>
      <c r="L36" s="27"/>
    </row>
    <row r="37" spans="1:12" x14ac:dyDescent="0.35">
      <c r="A37" s="5">
        <v>134</v>
      </c>
      <c r="B37" s="6" t="s">
        <v>71</v>
      </c>
      <c r="C37" s="6" t="s">
        <v>72</v>
      </c>
      <c r="D37" s="52" t="s">
        <v>104</v>
      </c>
      <c r="E37" s="35" t="s">
        <v>17</v>
      </c>
      <c r="F37" s="6" t="s">
        <v>21</v>
      </c>
      <c r="G37" s="6">
        <v>1</v>
      </c>
      <c r="H37" s="6" t="s">
        <v>22</v>
      </c>
      <c r="I37" s="82">
        <v>145.38</v>
      </c>
      <c r="J37" s="132" t="s">
        <v>23</v>
      </c>
      <c r="K37" s="82" t="str">
        <f t="shared" si="7"/>
        <v/>
      </c>
      <c r="L37" s="27"/>
    </row>
    <row r="38" spans="1:12" ht="26.5" x14ac:dyDescent="0.35">
      <c r="A38" s="5">
        <v>135</v>
      </c>
      <c r="B38" s="6" t="s">
        <v>71</v>
      </c>
      <c r="C38" s="6" t="s">
        <v>72</v>
      </c>
      <c r="D38" s="53" t="s">
        <v>105</v>
      </c>
      <c r="E38" s="35" t="s">
        <v>17</v>
      </c>
      <c r="F38" s="6" t="s">
        <v>21</v>
      </c>
      <c r="G38" s="6">
        <v>1</v>
      </c>
      <c r="H38" s="6" t="s">
        <v>22</v>
      </c>
      <c r="I38" s="82">
        <v>145.38</v>
      </c>
      <c r="J38" s="132" t="s">
        <v>23</v>
      </c>
      <c r="K38" s="82" t="str">
        <f t="shared" si="7"/>
        <v/>
      </c>
      <c r="L38" s="27"/>
    </row>
    <row r="39" spans="1:12" x14ac:dyDescent="0.35">
      <c r="A39" s="5">
        <v>136</v>
      </c>
      <c r="B39" s="6" t="s">
        <v>71</v>
      </c>
      <c r="C39" s="6" t="s">
        <v>72</v>
      </c>
      <c r="D39" s="53" t="s">
        <v>106</v>
      </c>
      <c r="E39" s="35" t="s">
        <v>17</v>
      </c>
      <c r="F39" s="109" t="s">
        <v>74</v>
      </c>
      <c r="G39" s="110"/>
      <c r="H39" s="110"/>
      <c r="I39" s="110"/>
      <c r="J39" s="110"/>
      <c r="K39" s="84"/>
      <c r="L39" s="2"/>
    </row>
    <row r="40" spans="1:12" ht="52.5" x14ac:dyDescent="0.35">
      <c r="A40" s="5">
        <v>137</v>
      </c>
      <c r="B40" s="6" t="s">
        <v>71</v>
      </c>
      <c r="C40" s="6" t="s">
        <v>72</v>
      </c>
      <c r="D40" s="53" t="s">
        <v>107</v>
      </c>
      <c r="E40" s="35" t="s">
        <v>17</v>
      </c>
      <c r="F40" s="109" t="s">
        <v>74</v>
      </c>
      <c r="G40" s="110"/>
      <c r="H40" s="110"/>
      <c r="I40" s="110"/>
      <c r="J40" s="110"/>
      <c r="K40" s="84"/>
      <c r="L40" s="2"/>
    </row>
    <row r="41" spans="1:12" x14ac:dyDescent="0.35">
      <c r="A41" s="5">
        <v>138</v>
      </c>
      <c r="B41" s="6" t="s">
        <v>71</v>
      </c>
      <c r="C41" s="6" t="s">
        <v>72</v>
      </c>
      <c r="D41" s="53" t="s">
        <v>108</v>
      </c>
      <c r="E41" s="35" t="s">
        <v>17</v>
      </c>
      <c r="F41" s="6" t="s">
        <v>21</v>
      </c>
      <c r="G41" s="6">
        <v>1</v>
      </c>
      <c r="H41" s="6" t="s">
        <v>22</v>
      </c>
      <c r="I41" s="82">
        <v>145.38</v>
      </c>
      <c r="J41" s="132" t="s">
        <v>23</v>
      </c>
      <c r="K41" s="82" t="str">
        <f t="shared" ref="K41:K47" si="8">IF(J41= "Ja",I41,"")</f>
        <v/>
      </c>
      <c r="L41" s="27"/>
    </row>
    <row r="42" spans="1:12" ht="26" x14ac:dyDescent="0.35">
      <c r="A42" s="5">
        <v>139</v>
      </c>
      <c r="B42" s="6" t="s">
        <v>71</v>
      </c>
      <c r="C42" s="6" t="s">
        <v>72</v>
      </c>
      <c r="D42" s="45" t="s">
        <v>109</v>
      </c>
      <c r="E42" s="44" t="s">
        <v>97</v>
      </c>
      <c r="F42" s="6" t="s">
        <v>21</v>
      </c>
      <c r="G42" s="6">
        <v>2</v>
      </c>
      <c r="H42" s="6" t="s">
        <v>22</v>
      </c>
      <c r="I42" s="82">
        <v>96.92</v>
      </c>
      <c r="J42" s="132" t="s">
        <v>23</v>
      </c>
      <c r="K42" s="82" t="str">
        <f t="shared" si="8"/>
        <v/>
      </c>
      <c r="L42" s="27"/>
    </row>
    <row r="43" spans="1:12" ht="42" customHeight="1" x14ac:dyDescent="0.35">
      <c r="A43" s="5">
        <v>140</v>
      </c>
      <c r="B43" s="6" t="s">
        <v>71</v>
      </c>
      <c r="C43" s="6" t="s">
        <v>72</v>
      </c>
      <c r="D43" s="53" t="s">
        <v>110</v>
      </c>
      <c r="E43" s="35" t="s">
        <v>17</v>
      </c>
      <c r="F43" s="6" t="s">
        <v>21</v>
      </c>
      <c r="G43" s="6">
        <v>1</v>
      </c>
      <c r="H43" s="6" t="s">
        <v>22</v>
      </c>
      <c r="I43" s="82">
        <v>145.38</v>
      </c>
      <c r="J43" s="132" t="s">
        <v>23</v>
      </c>
      <c r="K43" s="82" t="str">
        <f t="shared" si="8"/>
        <v/>
      </c>
      <c r="L43" s="27"/>
    </row>
    <row r="44" spans="1:12" ht="26.5" x14ac:dyDescent="0.35">
      <c r="A44" s="5">
        <v>141</v>
      </c>
      <c r="B44" s="6" t="s">
        <v>71</v>
      </c>
      <c r="C44" s="6" t="s">
        <v>72</v>
      </c>
      <c r="D44" s="57" t="s">
        <v>111</v>
      </c>
      <c r="E44" s="35" t="s">
        <v>17</v>
      </c>
      <c r="F44" s="6" t="s">
        <v>21</v>
      </c>
      <c r="G44" s="6">
        <v>2</v>
      </c>
      <c r="H44" s="6" t="s">
        <v>22</v>
      </c>
      <c r="I44" s="82">
        <v>96.92</v>
      </c>
      <c r="J44" s="132" t="s">
        <v>23</v>
      </c>
      <c r="K44" s="82" t="str">
        <f t="shared" si="8"/>
        <v/>
      </c>
      <c r="L44" s="27"/>
    </row>
    <row r="45" spans="1:12" ht="26" x14ac:dyDescent="0.35">
      <c r="A45" s="5">
        <v>142</v>
      </c>
      <c r="B45" s="6" t="s">
        <v>71</v>
      </c>
      <c r="C45" s="6" t="s">
        <v>72</v>
      </c>
      <c r="D45" s="45" t="s">
        <v>112</v>
      </c>
      <c r="E45" s="35" t="s">
        <v>17</v>
      </c>
      <c r="F45" s="6" t="s">
        <v>21</v>
      </c>
      <c r="G45" s="6">
        <v>1</v>
      </c>
      <c r="H45" s="6" t="s">
        <v>22</v>
      </c>
      <c r="I45" s="82">
        <v>145.38</v>
      </c>
      <c r="J45" s="132" t="s">
        <v>23</v>
      </c>
      <c r="K45" s="82" t="str">
        <f t="shared" si="8"/>
        <v/>
      </c>
      <c r="L45" s="27"/>
    </row>
    <row r="46" spans="1:12" ht="26.5" x14ac:dyDescent="0.35">
      <c r="A46" s="5">
        <v>143</v>
      </c>
      <c r="B46" s="6" t="s">
        <v>71</v>
      </c>
      <c r="C46" s="6" t="s">
        <v>72</v>
      </c>
      <c r="D46" s="53" t="s">
        <v>113</v>
      </c>
      <c r="E46" s="35" t="s">
        <v>17</v>
      </c>
      <c r="F46" s="6" t="s">
        <v>21</v>
      </c>
      <c r="G46" s="6">
        <v>1</v>
      </c>
      <c r="H46" s="6" t="s">
        <v>22</v>
      </c>
      <c r="I46" s="82">
        <v>145.38</v>
      </c>
      <c r="J46" s="132" t="s">
        <v>23</v>
      </c>
      <c r="K46" s="82" t="str">
        <f t="shared" si="8"/>
        <v/>
      </c>
      <c r="L46" s="27"/>
    </row>
    <row r="47" spans="1:12" ht="26.5" x14ac:dyDescent="0.35">
      <c r="A47" s="5">
        <v>144</v>
      </c>
      <c r="B47" s="6" t="s">
        <v>71</v>
      </c>
      <c r="C47" s="6" t="s">
        <v>72</v>
      </c>
      <c r="D47" s="53" t="s">
        <v>114</v>
      </c>
      <c r="E47" s="35" t="s">
        <v>17</v>
      </c>
      <c r="F47" s="6" t="s">
        <v>21</v>
      </c>
      <c r="G47" s="6">
        <v>1</v>
      </c>
      <c r="H47" s="6" t="s">
        <v>22</v>
      </c>
      <c r="I47" s="82">
        <v>145.38</v>
      </c>
      <c r="J47" s="132" t="s">
        <v>23</v>
      </c>
      <c r="K47" s="82" t="str">
        <f t="shared" si="8"/>
        <v/>
      </c>
      <c r="L47" s="27"/>
    </row>
    <row r="48" spans="1:12" ht="26" x14ac:dyDescent="0.35">
      <c r="A48" s="5">
        <v>145</v>
      </c>
      <c r="B48" s="6" t="s">
        <v>71</v>
      </c>
      <c r="C48" s="6" t="s">
        <v>72</v>
      </c>
      <c r="D48" s="52" t="s">
        <v>115</v>
      </c>
      <c r="E48" s="35" t="s">
        <v>17</v>
      </c>
      <c r="F48" s="109" t="s">
        <v>74</v>
      </c>
      <c r="G48" s="110"/>
      <c r="H48" s="110"/>
      <c r="I48" s="110"/>
      <c r="J48" s="110"/>
      <c r="K48" s="84"/>
      <c r="L48" s="2"/>
    </row>
    <row r="49" spans="1:12" ht="39" x14ac:dyDescent="0.35">
      <c r="A49" s="5">
        <v>146</v>
      </c>
      <c r="B49" s="6" t="s">
        <v>71</v>
      </c>
      <c r="C49" s="6" t="s">
        <v>72</v>
      </c>
      <c r="D49" s="58" t="s">
        <v>116</v>
      </c>
      <c r="E49" s="35" t="s">
        <v>17</v>
      </c>
      <c r="F49" s="6" t="s">
        <v>21</v>
      </c>
      <c r="G49" s="6">
        <v>3</v>
      </c>
      <c r="H49" s="6" t="s">
        <v>22</v>
      </c>
      <c r="I49" s="82">
        <v>48.46</v>
      </c>
      <c r="J49" s="132" t="s">
        <v>23</v>
      </c>
      <c r="K49" s="82" t="str">
        <f t="shared" ref="K49" si="9">IF(J49= "Ja",I49,"")</f>
        <v/>
      </c>
      <c r="L49" s="27"/>
    </row>
    <row r="50" spans="1:12" ht="26" x14ac:dyDescent="0.35">
      <c r="A50" s="5">
        <v>147</v>
      </c>
      <c r="B50" s="6" t="s">
        <v>71</v>
      </c>
      <c r="C50" s="6" t="s">
        <v>117</v>
      </c>
      <c r="D50" s="45" t="s">
        <v>118</v>
      </c>
      <c r="E50" s="44" t="s">
        <v>119</v>
      </c>
      <c r="F50" s="109" t="s">
        <v>74</v>
      </c>
      <c r="G50" s="110"/>
      <c r="H50" s="110"/>
      <c r="I50" s="110"/>
      <c r="J50" s="110"/>
      <c r="K50" s="84"/>
      <c r="L50" s="2"/>
    </row>
    <row r="51" spans="1:12" x14ac:dyDescent="0.35">
      <c r="A51" s="5">
        <v>148</v>
      </c>
      <c r="B51" s="6" t="s">
        <v>71</v>
      </c>
      <c r="C51" s="6" t="s">
        <v>117</v>
      </c>
      <c r="D51" s="45" t="s">
        <v>120</v>
      </c>
      <c r="E51" s="35" t="s">
        <v>17</v>
      </c>
      <c r="F51" s="109" t="s">
        <v>74</v>
      </c>
      <c r="G51" s="110"/>
      <c r="H51" s="110"/>
      <c r="I51" s="110"/>
      <c r="J51" s="110"/>
      <c r="K51" s="84"/>
      <c r="L51" s="2"/>
    </row>
    <row r="52" spans="1:12" x14ac:dyDescent="0.35">
      <c r="A52" s="5">
        <v>149</v>
      </c>
      <c r="B52" s="6" t="s">
        <v>71</v>
      </c>
      <c r="C52" s="6" t="s">
        <v>117</v>
      </c>
      <c r="D52" s="45" t="s">
        <v>121</v>
      </c>
      <c r="E52" s="35" t="s">
        <v>17</v>
      </c>
      <c r="F52" s="109" t="s">
        <v>74</v>
      </c>
      <c r="G52" s="110"/>
      <c r="H52" s="110"/>
      <c r="I52" s="110"/>
      <c r="J52" s="110"/>
      <c r="K52" s="84"/>
      <c r="L52" s="2"/>
    </row>
    <row r="53" spans="1:12" x14ac:dyDescent="0.35">
      <c r="A53" s="5">
        <v>150</v>
      </c>
      <c r="B53" s="6" t="s">
        <v>71</v>
      </c>
      <c r="C53" s="6" t="s">
        <v>117</v>
      </c>
      <c r="D53" s="45" t="s">
        <v>122</v>
      </c>
      <c r="E53" s="35" t="s">
        <v>17</v>
      </c>
      <c r="F53" s="109" t="s">
        <v>74</v>
      </c>
      <c r="G53" s="110"/>
      <c r="H53" s="110"/>
      <c r="I53" s="110"/>
      <c r="J53" s="110"/>
      <c r="K53" s="84"/>
      <c r="L53" s="2"/>
    </row>
    <row r="54" spans="1:12" ht="26" x14ac:dyDescent="0.35">
      <c r="A54" s="5">
        <v>151</v>
      </c>
      <c r="B54" s="6" t="s">
        <v>71</v>
      </c>
      <c r="C54" s="6" t="s">
        <v>117</v>
      </c>
      <c r="D54" s="45" t="s">
        <v>123</v>
      </c>
      <c r="E54" s="44" t="s">
        <v>20</v>
      </c>
      <c r="F54" s="109" t="s">
        <v>74</v>
      </c>
      <c r="G54" s="110"/>
      <c r="H54" s="110"/>
      <c r="I54" s="110"/>
      <c r="J54" s="110"/>
      <c r="K54" s="84"/>
      <c r="L54" s="2"/>
    </row>
    <row r="55" spans="1:12" ht="26" x14ac:dyDescent="0.35">
      <c r="A55" s="5">
        <v>152</v>
      </c>
      <c r="B55" s="6" t="s">
        <v>71</v>
      </c>
      <c r="C55" s="6" t="s">
        <v>117</v>
      </c>
      <c r="D55" s="45" t="s">
        <v>124</v>
      </c>
      <c r="E55" s="35" t="s">
        <v>17</v>
      </c>
      <c r="F55" s="6" t="s">
        <v>21</v>
      </c>
      <c r="G55" s="6">
        <v>1</v>
      </c>
      <c r="H55" s="6" t="s">
        <v>22</v>
      </c>
      <c r="I55" s="82">
        <v>145.38</v>
      </c>
      <c r="J55" s="132" t="s">
        <v>23</v>
      </c>
      <c r="K55" s="82" t="str">
        <f t="shared" ref="K55:K58" si="10">IF(J55= "Ja",I55,"")</f>
        <v/>
      </c>
      <c r="L55" s="27"/>
    </row>
    <row r="56" spans="1:12" ht="26" x14ac:dyDescent="0.35">
      <c r="A56" s="5">
        <v>153</v>
      </c>
      <c r="B56" s="6" t="s">
        <v>71</v>
      </c>
      <c r="C56" s="6" t="s">
        <v>117</v>
      </c>
      <c r="D56" s="46" t="s">
        <v>125</v>
      </c>
      <c r="E56" s="44" t="s">
        <v>119</v>
      </c>
      <c r="F56" s="6" t="s">
        <v>21</v>
      </c>
      <c r="G56" s="6">
        <v>1</v>
      </c>
      <c r="H56" s="6" t="s">
        <v>22</v>
      </c>
      <c r="I56" s="82">
        <v>145.38</v>
      </c>
      <c r="J56" s="132" t="s">
        <v>23</v>
      </c>
      <c r="K56" s="82" t="str">
        <f t="shared" si="10"/>
        <v/>
      </c>
      <c r="L56" s="27"/>
    </row>
    <row r="57" spans="1:12" x14ac:dyDescent="0.35">
      <c r="A57" s="5">
        <v>154</v>
      </c>
      <c r="B57" s="6" t="s">
        <v>71</v>
      </c>
      <c r="C57" s="6" t="s">
        <v>117</v>
      </c>
      <c r="D57" s="45" t="s">
        <v>126</v>
      </c>
      <c r="E57" s="35" t="s">
        <v>17</v>
      </c>
      <c r="F57" s="6" t="s">
        <v>21</v>
      </c>
      <c r="G57" s="6">
        <v>1</v>
      </c>
      <c r="H57" s="6" t="s">
        <v>22</v>
      </c>
      <c r="I57" s="82">
        <v>145.38</v>
      </c>
      <c r="J57" s="132" t="s">
        <v>23</v>
      </c>
      <c r="K57" s="82" t="str">
        <f t="shared" si="10"/>
        <v/>
      </c>
      <c r="L57" s="27"/>
    </row>
    <row r="58" spans="1:12" x14ac:dyDescent="0.35">
      <c r="A58" s="5">
        <v>155</v>
      </c>
      <c r="B58" s="6" t="s">
        <v>71</v>
      </c>
      <c r="C58" s="6" t="s">
        <v>117</v>
      </c>
      <c r="D58" s="45" t="s">
        <v>127</v>
      </c>
      <c r="E58" s="44" t="s">
        <v>20</v>
      </c>
      <c r="F58" s="6" t="s">
        <v>21</v>
      </c>
      <c r="G58" s="6">
        <v>2</v>
      </c>
      <c r="H58" s="6" t="s">
        <v>22</v>
      </c>
      <c r="I58" s="82">
        <v>96.92</v>
      </c>
      <c r="J58" s="132" t="s">
        <v>23</v>
      </c>
      <c r="K58" s="82" t="str">
        <f t="shared" si="10"/>
        <v/>
      </c>
      <c r="L58" s="27"/>
    </row>
    <row r="59" spans="1:12" ht="26" x14ac:dyDescent="0.35">
      <c r="A59" s="5">
        <v>156</v>
      </c>
      <c r="B59" s="6" t="s">
        <v>71</v>
      </c>
      <c r="C59" s="6" t="s">
        <v>117</v>
      </c>
      <c r="D59" s="45" t="s">
        <v>128</v>
      </c>
      <c r="E59" s="35" t="s">
        <v>17</v>
      </c>
      <c r="F59" s="109" t="s">
        <v>74</v>
      </c>
      <c r="G59" s="110"/>
      <c r="H59" s="110"/>
      <c r="I59" s="110"/>
      <c r="J59" s="110"/>
      <c r="K59" s="84"/>
      <c r="L59" s="2"/>
    </row>
    <row r="60" spans="1:12" ht="26" x14ac:dyDescent="0.35">
      <c r="A60" s="5">
        <v>157</v>
      </c>
      <c r="B60" s="6" t="s">
        <v>71</v>
      </c>
      <c r="C60" s="6" t="s">
        <v>117</v>
      </c>
      <c r="D60" s="45" t="s">
        <v>129</v>
      </c>
      <c r="E60" s="35" t="s">
        <v>17</v>
      </c>
      <c r="F60" s="6" t="s">
        <v>21</v>
      </c>
      <c r="G60" s="6">
        <v>2</v>
      </c>
      <c r="H60" s="6" t="s">
        <v>22</v>
      </c>
      <c r="I60" s="82">
        <v>96.92</v>
      </c>
      <c r="J60" s="132" t="s">
        <v>23</v>
      </c>
      <c r="K60" s="82" t="str">
        <f t="shared" ref="K60" si="11">IF(J60= "Ja",I60,"")</f>
        <v/>
      </c>
      <c r="L60" s="27"/>
    </row>
    <row r="61" spans="1:12" x14ac:dyDescent="0.35">
      <c r="A61" s="5">
        <v>158</v>
      </c>
      <c r="B61" s="6" t="s">
        <v>71</v>
      </c>
      <c r="C61" s="6" t="s">
        <v>117</v>
      </c>
      <c r="D61" s="45" t="s">
        <v>130</v>
      </c>
      <c r="E61" s="35" t="s">
        <v>17</v>
      </c>
      <c r="F61" s="109" t="s">
        <v>74</v>
      </c>
      <c r="G61" s="110"/>
      <c r="H61" s="110"/>
      <c r="I61" s="110"/>
      <c r="J61" s="110"/>
      <c r="K61" s="84"/>
      <c r="L61" s="2"/>
    </row>
    <row r="62" spans="1:12" x14ac:dyDescent="0.35">
      <c r="A62" s="5">
        <v>159</v>
      </c>
      <c r="B62" s="6" t="s">
        <v>71</v>
      </c>
      <c r="C62" s="6" t="s">
        <v>117</v>
      </c>
      <c r="D62" s="45" t="s">
        <v>131</v>
      </c>
      <c r="E62" s="44" t="s">
        <v>20</v>
      </c>
      <c r="F62" s="109" t="s">
        <v>74</v>
      </c>
      <c r="G62" s="110"/>
      <c r="H62" s="110"/>
      <c r="I62" s="110"/>
      <c r="J62" s="110"/>
      <c r="K62" s="84"/>
      <c r="L62" s="2"/>
    </row>
    <row r="63" spans="1:12" x14ac:dyDescent="0.35">
      <c r="A63" s="5">
        <v>160</v>
      </c>
      <c r="B63" s="6" t="s">
        <v>71</v>
      </c>
      <c r="C63" s="6" t="s">
        <v>117</v>
      </c>
      <c r="D63" s="45" t="s">
        <v>132</v>
      </c>
      <c r="E63" s="44" t="s">
        <v>20</v>
      </c>
      <c r="F63" s="109" t="s">
        <v>74</v>
      </c>
      <c r="G63" s="110"/>
      <c r="H63" s="110"/>
      <c r="I63" s="110"/>
      <c r="J63" s="110"/>
      <c r="K63" s="84"/>
      <c r="L63" s="2"/>
    </row>
    <row r="64" spans="1:12" ht="26" x14ac:dyDescent="0.35">
      <c r="A64" s="5">
        <v>161</v>
      </c>
      <c r="B64" s="6" t="s">
        <v>71</v>
      </c>
      <c r="C64" s="6" t="s">
        <v>117</v>
      </c>
      <c r="D64" s="45" t="s">
        <v>133</v>
      </c>
      <c r="E64" s="35" t="s">
        <v>17</v>
      </c>
      <c r="F64" s="6" t="s">
        <v>21</v>
      </c>
      <c r="G64" s="6">
        <v>1</v>
      </c>
      <c r="H64" s="6" t="s">
        <v>22</v>
      </c>
      <c r="I64" s="82">
        <v>145.38</v>
      </c>
      <c r="J64" s="132" t="s">
        <v>23</v>
      </c>
      <c r="K64" s="82" t="str">
        <f t="shared" ref="K64:K66" si="12">IF(J64= "Ja",I64,"")</f>
        <v/>
      </c>
      <c r="L64" s="27"/>
    </row>
    <row r="65" spans="1:12" ht="26" x14ac:dyDescent="0.35">
      <c r="A65" s="5">
        <v>162</v>
      </c>
      <c r="B65" s="6" t="s">
        <v>71</v>
      </c>
      <c r="C65" s="6" t="s">
        <v>117</v>
      </c>
      <c r="D65" s="45" t="s">
        <v>134</v>
      </c>
      <c r="E65" s="35" t="s">
        <v>17</v>
      </c>
      <c r="F65" s="6" t="s">
        <v>21</v>
      </c>
      <c r="G65" s="6">
        <v>1</v>
      </c>
      <c r="H65" s="6" t="s">
        <v>22</v>
      </c>
      <c r="I65" s="82">
        <v>145.38</v>
      </c>
      <c r="J65" s="132" t="s">
        <v>23</v>
      </c>
      <c r="K65" s="82" t="str">
        <f t="shared" si="12"/>
        <v/>
      </c>
      <c r="L65" s="27"/>
    </row>
    <row r="66" spans="1:12" ht="26" x14ac:dyDescent="0.35">
      <c r="A66" s="5">
        <v>163</v>
      </c>
      <c r="B66" s="6" t="s">
        <v>71</v>
      </c>
      <c r="C66" s="6" t="s">
        <v>117</v>
      </c>
      <c r="D66" s="45" t="s">
        <v>135</v>
      </c>
      <c r="E66" s="35" t="s">
        <v>17</v>
      </c>
      <c r="F66" s="6" t="s">
        <v>21</v>
      </c>
      <c r="G66" s="6">
        <v>1</v>
      </c>
      <c r="H66" s="6" t="s">
        <v>22</v>
      </c>
      <c r="I66" s="82">
        <v>145.38</v>
      </c>
      <c r="J66" s="132" t="s">
        <v>23</v>
      </c>
      <c r="K66" s="82" t="str">
        <f t="shared" si="12"/>
        <v/>
      </c>
      <c r="L66" s="27"/>
    </row>
    <row r="67" spans="1:12" x14ac:dyDescent="0.35">
      <c r="A67" s="5">
        <v>164</v>
      </c>
      <c r="B67" s="6" t="s">
        <v>71</v>
      </c>
      <c r="C67" s="6" t="s">
        <v>117</v>
      </c>
      <c r="D67" s="45" t="s">
        <v>136</v>
      </c>
      <c r="E67" s="35" t="s">
        <v>17</v>
      </c>
      <c r="F67" s="109" t="s">
        <v>74</v>
      </c>
      <c r="G67" s="110"/>
      <c r="H67" s="110"/>
      <c r="I67" s="110"/>
      <c r="J67" s="110"/>
      <c r="K67" s="84"/>
      <c r="L67" s="2"/>
    </row>
    <row r="68" spans="1:12" x14ac:dyDescent="0.35">
      <c r="A68" s="5">
        <v>165</v>
      </c>
      <c r="B68" s="6" t="s">
        <v>71</v>
      </c>
      <c r="C68" s="6" t="s">
        <v>117</v>
      </c>
      <c r="D68" s="45" t="s">
        <v>137</v>
      </c>
      <c r="E68" s="35" t="s">
        <v>17</v>
      </c>
      <c r="F68" s="6" t="s">
        <v>21</v>
      </c>
      <c r="G68" s="6">
        <v>1</v>
      </c>
      <c r="H68" s="6" t="s">
        <v>22</v>
      </c>
      <c r="I68" s="82">
        <v>145.38</v>
      </c>
      <c r="J68" s="132" t="s">
        <v>23</v>
      </c>
      <c r="K68" s="82" t="str">
        <f t="shared" ref="K68" si="13">IF(J68= "Ja",I68,"")</f>
        <v/>
      </c>
      <c r="L68" s="27"/>
    </row>
    <row r="69" spans="1:12" ht="26" x14ac:dyDescent="0.35">
      <c r="A69" s="5">
        <v>166</v>
      </c>
      <c r="B69" s="6" t="s">
        <v>71</v>
      </c>
      <c r="C69" s="6" t="s">
        <v>117</v>
      </c>
      <c r="D69" s="45" t="s">
        <v>138</v>
      </c>
      <c r="E69" s="35" t="s">
        <v>17</v>
      </c>
      <c r="F69" s="112" t="s">
        <v>74</v>
      </c>
      <c r="G69" s="113"/>
      <c r="H69" s="113"/>
      <c r="I69" s="113"/>
      <c r="J69" s="113"/>
      <c r="K69" s="85"/>
      <c r="L69" s="2"/>
    </row>
    <row r="70" spans="1:12" ht="26" x14ac:dyDescent="0.35">
      <c r="A70" s="5">
        <v>167</v>
      </c>
      <c r="B70" s="6" t="s">
        <v>71</v>
      </c>
      <c r="C70" s="6" t="s">
        <v>117</v>
      </c>
      <c r="D70" s="46" t="s">
        <v>139</v>
      </c>
      <c r="E70" s="35" t="s">
        <v>17</v>
      </c>
      <c r="F70" s="112" t="s">
        <v>74</v>
      </c>
      <c r="G70" s="113"/>
      <c r="H70" s="113"/>
      <c r="I70" s="113"/>
      <c r="J70" s="113"/>
      <c r="K70" s="85"/>
      <c r="L70" s="2"/>
    </row>
    <row r="71" spans="1:12" ht="26" x14ac:dyDescent="0.35">
      <c r="A71" s="5">
        <v>168</v>
      </c>
      <c r="B71" s="6" t="s">
        <v>71</v>
      </c>
      <c r="C71" s="6" t="s">
        <v>117</v>
      </c>
      <c r="D71" s="46" t="s">
        <v>140</v>
      </c>
      <c r="E71" s="35" t="s">
        <v>17</v>
      </c>
      <c r="F71" s="112" t="s">
        <v>74</v>
      </c>
      <c r="G71" s="113"/>
      <c r="H71" s="113"/>
      <c r="I71" s="113"/>
      <c r="J71" s="113"/>
      <c r="K71" s="85"/>
      <c r="L71" s="2"/>
    </row>
    <row r="72" spans="1:12" ht="26" x14ac:dyDescent="0.35">
      <c r="A72" s="5">
        <v>169</v>
      </c>
      <c r="B72" s="6" t="s">
        <v>71</v>
      </c>
      <c r="C72" s="6" t="s">
        <v>117</v>
      </c>
      <c r="D72" s="45" t="s">
        <v>141</v>
      </c>
      <c r="E72" s="44" t="s">
        <v>20</v>
      </c>
      <c r="F72" s="112" t="s">
        <v>74</v>
      </c>
      <c r="G72" s="113"/>
      <c r="H72" s="113"/>
      <c r="I72" s="113"/>
      <c r="J72" s="113"/>
      <c r="K72" s="85"/>
      <c r="L72" s="2"/>
    </row>
    <row r="73" spans="1:12" ht="26" x14ac:dyDescent="0.35">
      <c r="A73" s="5">
        <v>170</v>
      </c>
      <c r="B73" s="6" t="s">
        <v>71</v>
      </c>
      <c r="C73" s="6" t="s">
        <v>142</v>
      </c>
      <c r="D73" s="45" t="s">
        <v>143</v>
      </c>
      <c r="E73" s="35" t="s">
        <v>17</v>
      </c>
      <c r="F73" s="6" t="s">
        <v>21</v>
      </c>
      <c r="G73" s="6">
        <v>1</v>
      </c>
      <c r="H73" s="6" t="s">
        <v>22</v>
      </c>
      <c r="I73" s="82">
        <v>145.38</v>
      </c>
      <c r="J73" s="132" t="s">
        <v>23</v>
      </c>
      <c r="K73" s="82" t="str">
        <f t="shared" ref="K73" si="14">IF(J73= "Ja",I73,"")</f>
        <v/>
      </c>
      <c r="L73" s="27"/>
    </row>
    <row r="74" spans="1:12" x14ac:dyDescent="0.35">
      <c r="A74" s="5">
        <v>171</v>
      </c>
      <c r="B74" s="6" t="s">
        <v>71</v>
      </c>
      <c r="C74" s="6" t="s">
        <v>142</v>
      </c>
      <c r="D74" s="45" t="s">
        <v>144</v>
      </c>
      <c r="E74" s="35" t="s">
        <v>17</v>
      </c>
      <c r="F74" s="109" t="s">
        <v>74</v>
      </c>
      <c r="G74" s="110"/>
      <c r="H74" s="110"/>
      <c r="I74" s="110"/>
      <c r="J74" s="110"/>
      <c r="K74" s="84"/>
      <c r="L74" s="2"/>
    </row>
    <row r="75" spans="1:12" ht="26" x14ac:dyDescent="0.35">
      <c r="A75" s="5">
        <v>172</v>
      </c>
      <c r="B75" s="6" t="s">
        <v>71</v>
      </c>
      <c r="C75" s="6" t="s">
        <v>142</v>
      </c>
      <c r="D75" s="46" t="s">
        <v>145</v>
      </c>
      <c r="E75" s="35" t="s">
        <v>17</v>
      </c>
      <c r="F75" s="6" t="s">
        <v>21</v>
      </c>
      <c r="G75" s="6">
        <v>2</v>
      </c>
      <c r="H75" s="6" t="s">
        <v>22</v>
      </c>
      <c r="I75" s="82">
        <v>96.92</v>
      </c>
      <c r="J75" s="132" t="s">
        <v>23</v>
      </c>
      <c r="K75" s="82" t="str">
        <f t="shared" ref="K75:K113" si="15">IF(J75= "Ja",I75,"")</f>
        <v/>
      </c>
      <c r="L75" s="27"/>
    </row>
    <row r="76" spans="1:12" x14ac:dyDescent="0.35">
      <c r="A76" s="5">
        <v>173</v>
      </c>
      <c r="B76" s="6" t="s">
        <v>71</v>
      </c>
      <c r="C76" s="6" t="s">
        <v>142</v>
      </c>
      <c r="D76" s="45" t="s">
        <v>146</v>
      </c>
      <c r="E76" s="44" t="s">
        <v>119</v>
      </c>
      <c r="F76" s="6" t="s">
        <v>21</v>
      </c>
      <c r="G76" s="6">
        <v>2</v>
      </c>
      <c r="H76" s="6" t="s">
        <v>22</v>
      </c>
      <c r="I76" s="82">
        <v>96.92</v>
      </c>
      <c r="J76" s="132" t="s">
        <v>23</v>
      </c>
      <c r="K76" s="82" t="str">
        <f t="shared" si="15"/>
        <v/>
      </c>
      <c r="L76" s="27"/>
    </row>
    <row r="77" spans="1:12" ht="65.25" customHeight="1" x14ac:dyDescent="0.35">
      <c r="A77" s="5">
        <v>174</v>
      </c>
      <c r="B77" s="6" t="s">
        <v>71</v>
      </c>
      <c r="C77" s="62" t="s">
        <v>142</v>
      </c>
      <c r="D77" s="63" t="s">
        <v>147</v>
      </c>
      <c r="E77" s="35" t="s">
        <v>17</v>
      </c>
      <c r="F77" s="6" t="s">
        <v>21</v>
      </c>
      <c r="G77" s="15">
        <v>1</v>
      </c>
      <c r="H77" s="6" t="s">
        <v>22</v>
      </c>
      <c r="I77" s="82">
        <v>145.38</v>
      </c>
      <c r="J77" s="132" t="s">
        <v>23</v>
      </c>
      <c r="K77" s="82" t="str">
        <f t="shared" si="15"/>
        <v/>
      </c>
      <c r="L77" s="27"/>
    </row>
    <row r="78" spans="1:12" ht="48" customHeight="1" x14ac:dyDescent="0.35">
      <c r="A78" s="5">
        <v>175</v>
      </c>
      <c r="B78" s="6" t="s">
        <v>71</v>
      </c>
      <c r="C78" s="62" t="s">
        <v>142</v>
      </c>
      <c r="D78" s="63" t="s">
        <v>148</v>
      </c>
      <c r="E78" s="35" t="s">
        <v>17</v>
      </c>
      <c r="F78" s="6" t="s">
        <v>21</v>
      </c>
      <c r="G78" s="15">
        <v>1</v>
      </c>
      <c r="H78" s="6" t="s">
        <v>22</v>
      </c>
      <c r="I78" s="82">
        <v>145.38</v>
      </c>
      <c r="J78" s="132" t="s">
        <v>23</v>
      </c>
      <c r="K78" s="82" t="str">
        <f t="shared" si="15"/>
        <v/>
      </c>
      <c r="L78" s="27"/>
    </row>
    <row r="79" spans="1:12" ht="39" x14ac:dyDescent="0.35">
      <c r="A79" s="5">
        <v>176</v>
      </c>
      <c r="B79" s="6" t="s">
        <v>71</v>
      </c>
      <c r="C79" s="6" t="s">
        <v>142</v>
      </c>
      <c r="D79" s="45" t="s">
        <v>149</v>
      </c>
      <c r="E79" s="35" t="s">
        <v>17</v>
      </c>
      <c r="F79" s="6" t="s">
        <v>21</v>
      </c>
      <c r="G79" s="6">
        <v>2</v>
      </c>
      <c r="H79" s="6" t="s">
        <v>22</v>
      </c>
      <c r="I79" s="82">
        <v>96.92</v>
      </c>
      <c r="J79" s="132" t="s">
        <v>23</v>
      </c>
      <c r="K79" s="82" t="str">
        <f t="shared" si="15"/>
        <v/>
      </c>
      <c r="L79" s="27"/>
    </row>
    <row r="80" spans="1:12" x14ac:dyDescent="0.35">
      <c r="A80" s="5">
        <v>177</v>
      </c>
      <c r="B80" s="6" t="s">
        <v>71</v>
      </c>
      <c r="C80" s="6" t="s">
        <v>142</v>
      </c>
      <c r="D80" s="45" t="s">
        <v>150</v>
      </c>
      <c r="E80" s="35" t="s">
        <v>17</v>
      </c>
      <c r="F80" s="6" t="s">
        <v>21</v>
      </c>
      <c r="G80" s="6">
        <v>2</v>
      </c>
      <c r="H80" s="6" t="s">
        <v>22</v>
      </c>
      <c r="I80" s="82">
        <v>96.92</v>
      </c>
      <c r="J80" s="132" t="s">
        <v>23</v>
      </c>
      <c r="K80" s="82" t="str">
        <f t="shared" si="15"/>
        <v/>
      </c>
      <c r="L80" s="27"/>
    </row>
    <row r="81" spans="1:12" ht="65.25" customHeight="1" x14ac:dyDescent="0.35">
      <c r="A81" s="5">
        <v>178</v>
      </c>
      <c r="B81" s="6" t="s">
        <v>71</v>
      </c>
      <c r="C81" s="62" t="s">
        <v>142</v>
      </c>
      <c r="D81" s="45" t="s">
        <v>151</v>
      </c>
      <c r="E81" s="64" t="s">
        <v>20</v>
      </c>
      <c r="F81" s="6" t="s">
        <v>21</v>
      </c>
      <c r="G81" s="6">
        <v>1</v>
      </c>
      <c r="H81" s="6" t="s">
        <v>22</v>
      </c>
      <c r="I81" s="82">
        <v>145.38</v>
      </c>
      <c r="J81" s="132" t="s">
        <v>23</v>
      </c>
      <c r="K81" s="82" t="str">
        <f t="shared" si="15"/>
        <v/>
      </c>
      <c r="L81" s="27"/>
    </row>
    <row r="82" spans="1:12" ht="26" x14ac:dyDescent="0.35">
      <c r="A82" s="5">
        <v>179</v>
      </c>
      <c r="B82" s="6" t="s">
        <v>71</v>
      </c>
      <c r="C82" s="6" t="s">
        <v>142</v>
      </c>
      <c r="D82" s="45" t="s">
        <v>152</v>
      </c>
      <c r="E82" s="35" t="s">
        <v>17</v>
      </c>
      <c r="F82" s="6" t="s">
        <v>21</v>
      </c>
      <c r="G82" s="6">
        <v>1</v>
      </c>
      <c r="H82" s="6" t="s">
        <v>22</v>
      </c>
      <c r="I82" s="82">
        <v>145.38</v>
      </c>
      <c r="J82" s="132" t="s">
        <v>23</v>
      </c>
      <c r="K82" s="82" t="str">
        <f t="shared" si="15"/>
        <v/>
      </c>
      <c r="L82" s="27"/>
    </row>
    <row r="83" spans="1:12" x14ac:dyDescent="0.35">
      <c r="A83" s="5">
        <v>180</v>
      </c>
      <c r="B83" s="6" t="s">
        <v>71</v>
      </c>
      <c r="C83" s="6" t="s">
        <v>142</v>
      </c>
      <c r="D83" s="46" t="s">
        <v>153</v>
      </c>
      <c r="E83" s="35" t="s">
        <v>17</v>
      </c>
      <c r="F83" s="6" t="s">
        <v>21</v>
      </c>
      <c r="G83" s="15">
        <v>2</v>
      </c>
      <c r="H83" s="6" t="s">
        <v>22</v>
      </c>
      <c r="I83" s="82">
        <v>96.92</v>
      </c>
      <c r="J83" s="132" t="s">
        <v>23</v>
      </c>
      <c r="K83" s="82" t="str">
        <f t="shared" si="15"/>
        <v/>
      </c>
      <c r="L83" s="27"/>
    </row>
    <row r="84" spans="1:12" x14ac:dyDescent="0.35">
      <c r="A84" s="5">
        <v>181</v>
      </c>
      <c r="B84" s="6" t="s">
        <v>71</v>
      </c>
      <c r="C84" s="6" t="s">
        <v>142</v>
      </c>
      <c r="D84" s="45" t="s">
        <v>154</v>
      </c>
      <c r="E84" s="35" t="s">
        <v>17</v>
      </c>
      <c r="F84" s="6" t="s">
        <v>21</v>
      </c>
      <c r="G84" s="6">
        <v>2</v>
      </c>
      <c r="H84" s="6" t="s">
        <v>22</v>
      </c>
      <c r="I84" s="82">
        <v>96.92</v>
      </c>
      <c r="J84" s="132" t="s">
        <v>23</v>
      </c>
      <c r="K84" s="82" t="str">
        <f t="shared" si="15"/>
        <v/>
      </c>
      <c r="L84" s="27"/>
    </row>
    <row r="85" spans="1:12" x14ac:dyDescent="0.35">
      <c r="A85" s="5">
        <v>182</v>
      </c>
      <c r="B85" s="6" t="s">
        <v>71</v>
      </c>
      <c r="C85" s="6" t="s">
        <v>142</v>
      </c>
      <c r="D85" s="45" t="s">
        <v>155</v>
      </c>
      <c r="E85" s="35" t="s">
        <v>17</v>
      </c>
      <c r="F85" s="6" t="s">
        <v>21</v>
      </c>
      <c r="G85" s="6">
        <v>1</v>
      </c>
      <c r="H85" s="6" t="s">
        <v>22</v>
      </c>
      <c r="I85" s="82">
        <v>145.38</v>
      </c>
      <c r="J85" s="132" t="s">
        <v>23</v>
      </c>
      <c r="K85" s="82" t="str">
        <f t="shared" si="15"/>
        <v/>
      </c>
      <c r="L85" s="27"/>
    </row>
    <row r="86" spans="1:12" ht="26" x14ac:dyDescent="0.35">
      <c r="A86" s="5">
        <v>183</v>
      </c>
      <c r="B86" s="6" t="s">
        <v>71</v>
      </c>
      <c r="C86" s="6" t="s">
        <v>142</v>
      </c>
      <c r="D86" s="46" t="s">
        <v>156</v>
      </c>
      <c r="E86" s="35" t="s">
        <v>17</v>
      </c>
      <c r="F86" s="6" t="s">
        <v>21</v>
      </c>
      <c r="G86" s="6">
        <v>1</v>
      </c>
      <c r="H86" s="6" t="s">
        <v>22</v>
      </c>
      <c r="I86" s="82">
        <v>145.38</v>
      </c>
      <c r="J86" s="132" t="s">
        <v>23</v>
      </c>
      <c r="K86" s="82" t="str">
        <f t="shared" si="15"/>
        <v/>
      </c>
      <c r="L86" s="27"/>
    </row>
    <row r="87" spans="1:12" ht="26" x14ac:dyDescent="0.35">
      <c r="A87" s="5">
        <v>184</v>
      </c>
      <c r="B87" s="6" t="s">
        <v>71</v>
      </c>
      <c r="C87" s="6" t="s">
        <v>142</v>
      </c>
      <c r="D87" s="45" t="s">
        <v>157</v>
      </c>
      <c r="E87" s="35" t="s">
        <v>17</v>
      </c>
      <c r="F87" s="6" t="s">
        <v>21</v>
      </c>
      <c r="G87" s="15">
        <v>3</v>
      </c>
      <c r="H87" s="6" t="s">
        <v>22</v>
      </c>
      <c r="I87" s="82">
        <v>48.46</v>
      </c>
      <c r="J87" s="132" t="s">
        <v>23</v>
      </c>
      <c r="K87" s="82" t="str">
        <f t="shared" si="15"/>
        <v/>
      </c>
      <c r="L87" s="27"/>
    </row>
    <row r="88" spans="1:12" x14ac:dyDescent="0.35">
      <c r="A88" s="5">
        <v>185</v>
      </c>
      <c r="B88" s="6" t="s">
        <v>71</v>
      </c>
      <c r="C88" s="6" t="s">
        <v>142</v>
      </c>
      <c r="D88" s="45" t="s">
        <v>158</v>
      </c>
      <c r="E88" s="35" t="s">
        <v>17</v>
      </c>
      <c r="F88" s="6" t="s">
        <v>21</v>
      </c>
      <c r="G88" s="6">
        <v>2</v>
      </c>
      <c r="H88" s="6" t="s">
        <v>22</v>
      </c>
      <c r="I88" s="82">
        <v>96.92</v>
      </c>
      <c r="J88" s="132" t="s">
        <v>23</v>
      </c>
      <c r="K88" s="82" t="str">
        <f t="shared" si="15"/>
        <v/>
      </c>
      <c r="L88" s="27"/>
    </row>
    <row r="89" spans="1:12" ht="65" x14ac:dyDescent="0.35">
      <c r="A89" s="5">
        <v>186</v>
      </c>
      <c r="B89" s="6" t="s">
        <v>71</v>
      </c>
      <c r="C89" s="6" t="s">
        <v>142</v>
      </c>
      <c r="D89" s="45" t="s">
        <v>159</v>
      </c>
      <c r="E89" s="44" t="s">
        <v>20</v>
      </c>
      <c r="F89" s="6" t="s">
        <v>21</v>
      </c>
      <c r="G89" s="6">
        <v>1</v>
      </c>
      <c r="H89" s="6" t="s">
        <v>22</v>
      </c>
      <c r="I89" s="82">
        <v>145.38</v>
      </c>
      <c r="J89" s="132" t="s">
        <v>23</v>
      </c>
      <c r="K89" s="82" t="str">
        <f t="shared" si="15"/>
        <v/>
      </c>
      <c r="L89" s="27"/>
    </row>
    <row r="90" spans="1:12" ht="15" customHeight="1" x14ac:dyDescent="0.35">
      <c r="A90" s="5">
        <v>187</v>
      </c>
      <c r="B90" s="6" t="s">
        <v>71</v>
      </c>
      <c r="C90" s="6" t="s">
        <v>142</v>
      </c>
      <c r="D90" s="45" t="s">
        <v>160</v>
      </c>
      <c r="E90" s="35" t="s">
        <v>17</v>
      </c>
      <c r="F90" s="6" t="s">
        <v>21</v>
      </c>
      <c r="G90" s="6">
        <v>2</v>
      </c>
      <c r="H90" s="6" t="s">
        <v>22</v>
      </c>
      <c r="I90" s="82">
        <v>96.92</v>
      </c>
      <c r="J90" s="132" t="s">
        <v>23</v>
      </c>
      <c r="K90" s="82" t="str">
        <f t="shared" si="15"/>
        <v/>
      </c>
      <c r="L90" s="27"/>
    </row>
    <row r="91" spans="1:12" ht="39" x14ac:dyDescent="0.35">
      <c r="A91" s="5">
        <v>188</v>
      </c>
      <c r="B91" s="6" t="s">
        <v>71</v>
      </c>
      <c r="C91" s="6" t="s">
        <v>142</v>
      </c>
      <c r="D91" s="46" t="s">
        <v>161</v>
      </c>
      <c r="E91" s="35" t="s">
        <v>17</v>
      </c>
      <c r="F91" s="6" t="s">
        <v>21</v>
      </c>
      <c r="G91" s="6">
        <v>1</v>
      </c>
      <c r="H91" s="6" t="s">
        <v>22</v>
      </c>
      <c r="I91" s="82">
        <v>145.38</v>
      </c>
      <c r="J91" s="132" t="s">
        <v>23</v>
      </c>
      <c r="K91" s="82" t="str">
        <f t="shared" si="15"/>
        <v/>
      </c>
      <c r="L91" s="27"/>
    </row>
    <row r="92" spans="1:12" ht="182" x14ac:dyDescent="0.35">
      <c r="A92" s="5">
        <v>189</v>
      </c>
      <c r="B92" s="6" t="s">
        <v>71</v>
      </c>
      <c r="C92" s="6" t="s">
        <v>142</v>
      </c>
      <c r="D92" s="45" t="s">
        <v>162</v>
      </c>
      <c r="E92" s="44" t="s">
        <v>119</v>
      </c>
      <c r="F92" s="6" t="s">
        <v>21</v>
      </c>
      <c r="G92" s="6">
        <v>1</v>
      </c>
      <c r="H92" s="6" t="s">
        <v>22</v>
      </c>
      <c r="I92" s="82">
        <v>145.38</v>
      </c>
      <c r="J92" s="132" t="s">
        <v>23</v>
      </c>
      <c r="K92" s="82" t="str">
        <f t="shared" si="15"/>
        <v/>
      </c>
      <c r="L92" s="27"/>
    </row>
    <row r="93" spans="1:12" ht="52" x14ac:dyDescent="0.35">
      <c r="A93" s="5">
        <v>190</v>
      </c>
      <c r="B93" s="6" t="s">
        <v>71</v>
      </c>
      <c r="C93" s="6" t="s">
        <v>142</v>
      </c>
      <c r="D93" s="45" t="s">
        <v>163</v>
      </c>
      <c r="E93" s="35" t="s">
        <v>17</v>
      </c>
      <c r="F93" s="6" t="s">
        <v>21</v>
      </c>
      <c r="G93" s="6">
        <v>2</v>
      </c>
      <c r="H93" s="6" t="s">
        <v>22</v>
      </c>
      <c r="I93" s="82">
        <v>96.92</v>
      </c>
      <c r="J93" s="132" t="s">
        <v>23</v>
      </c>
      <c r="K93" s="82" t="str">
        <f t="shared" si="15"/>
        <v/>
      </c>
      <c r="L93" s="27"/>
    </row>
    <row r="94" spans="1:12" ht="26" x14ac:dyDescent="0.35">
      <c r="A94" s="5">
        <v>191</v>
      </c>
      <c r="B94" s="6" t="s">
        <v>71</v>
      </c>
      <c r="C94" s="6" t="s">
        <v>142</v>
      </c>
      <c r="D94" s="45" t="s">
        <v>164</v>
      </c>
      <c r="E94" s="35" t="s">
        <v>17</v>
      </c>
      <c r="F94" s="6" t="s">
        <v>21</v>
      </c>
      <c r="G94" s="6">
        <v>2</v>
      </c>
      <c r="H94" s="6" t="s">
        <v>22</v>
      </c>
      <c r="I94" s="82">
        <v>96.92</v>
      </c>
      <c r="J94" s="132" t="s">
        <v>23</v>
      </c>
      <c r="K94" s="82" t="str">
        <f t="shared" si="15"/>
        <v/>
      </c>
      <c r="L94" s="27"/>
    </row>
    <row r="95" spans="1:12" ht="26" x14ac:dyDescent="0.35">
      <c r="A95" s="5">
        <v>192</v>
      </c>
      <c r="B95" s="6" t="s">
        <v>71</v>
      </c>
      <c r="C95" s="6" t="s">
        <v>142</v>
      </c>
      <c r="D95" s="46" t="s">
        <v>165</v>
      </c>
      <c r="E95" s="35" t="s">
        <v>17</v>
      </c>
      <c r="F95" s="6" t="s">
        <v>21</v>
      </c>
      <c r="G95" s="6">
        <v>1</v>
      </c>
      <c r="H95" s="6" t="s">
        <v>22</v>
      </c>
      <c r="I95" s="82">
        <v>145.38</v>
      </c>
      <c r="J95" s="132" t="s">
        <v>23</v>
      </c>
      <c r="K95" s="82" t="str">
        <f t="shared" si="15"/>
        <v/>
      </c>
      <c r="L95" s="27"/>
    </row>
    <row r="96" spans="1:12" ht="26" x14ac:dyDescent="0.35">
      <c r="A96" s="5">
        <v>193</v>
      </c>
      <c r="B96" s="6" t="s">
        <v>71</v>
      </c>
      <c r="C96" s="6" t="s">
        <v>142</v>
      </c>
      <c r="D96" s="45" t="s">
        <v>166</v>
      </c>
      <c r="E96" s="35" t="s">
        <v>17</v>
      </c>
      <c r="F96" s="6" t="s">
        <v>21</v>
      </c>
      <c r="G96" s="6">
        <v>1</v>
      </c>
      <c r="H96" s="6" t="s">
        <v>22</v>
      </c>
      <c r="I96" s="82">
        <v>145.38</v>
      </c>
      <c r="J96" s="132" t="s">
        <v>23</v>
      </c>
      <c r="K96" s="82" t="str">
        <f t="shared" si="15"/>
        <v/>
      </c>
      <c r="L96" s="27"/>
    </row>
    <row r="97" spans="1:12" ht="26" x14ac:dyDescent="0.35">
      <c r="A97" s="5">
        <v>194</v>
      </c>
      <c r="B97" s="6" t="s">
        <v>71</v>
      </c>
      <c r="C97" s="6" t="s">
        <v>142</v>
      </c>
      <c r="D97" s="45" t="s">
        <v>167</v>
      </c>
      <c r="E97" s="35" t="s">
        <v>17</v>
      </c>
      <c r="F97" s="6" t="s">
        <v>21</v>
      </c>
      <c r="G97" s="6">
        <v>1</v>
      </c>
      <c r="H97" s="6" t="s">
        <v>22</v>
      </c>
      <c r="I97" s="82">
        <v>145.38</v>
      </c>
      <c r="J97" s="132" t="s">
        <v>23</v>
      </c>
      <c r="K97" s="82" t="str">
        <f t="shared" si="15"/>
        <v/>
      </c>
      <c r="L97" s="27"/>
    </row>
    <row r="98" spans="1:12" ht="26" x14ac:dyDescent="0.35">
      <c r="A98" s="5">
        <v>195</v>
      </c>
      <c r="B98" s="6" t="s">
        <v>71</v>
      </c>
      <c r="C98" s="6" t="s">
        <v>168</v>
      </c>
      <c r="D98" s="49" t="s">
        <v>169</v>
      </c>
      <c r="E98" s="35" t="s">
        <v>17</v>
      </c>
      <c r="F98" s="109" t="s">
        <v>74</v>
      </c>
      <c r="G98" s="110"/>
      <c r="H98" s="110"/>
      <c r="I98" s="110"/>
      <c r="J98" s="110"/>
      <c r="K98" s="84"/>
      <c r="L98" s="2"/>
    </row>
    <row r="99" spans="1:12" ht="26.5" x14ac:dyDescent="0.35">
      <c r="A99" s="5">
        <v>196</v>
      </c>
      <c r="B99" s="6" t="s">
        <v>71</v>
      </c>
      <c r="C99" s="6" t="s">
        <v>168</v>
      </c>
      <c r="D99" s="48" t="s">
        <v>170</v>
      </c>
      <c r="E99" s="35" t="s">
        <v>17</v>
      </c>
      <c r="F99" s="6" t="s">
        <v>21</v>
      </c>
      <c r="G99" s="6">
        <v>1</v>
      </c>
      <c r="H99" s="6" t="s">
        <v>22</v>
      </c>
      <c r="I99" s="82">
        <v>145.38</v>
      </c>
      <c r="J99" s="132" t="s">
        <v>23</v>
      </c>
      <c r="K99" s="82" t="str">
        <f t="shared" si="15"/>
        <v/>
      </c>
      <c r="L99" s="27"/>
    </row>
    <row r="100" spans="1:12" x14ac:dyDescent="0.35">
      <c r="A100" s="5">
        <v>197</v>
      </c>
      <c r="B100" s="6" t="s">
        <v>71</v>
      </c>
      <c r="C100" s="6" t="s">
        <v>168</v>
      </c>
      <c r="D100" s="48" t="s">
        <v>171</v>
      </c>
      <c r="E100" s="35" t="s">
        <v>17</v>
      </c>
      <c r="F100" s="6" t="s">
        <v>21</v>
      </c>
      <c r="G100" s="6">
        <v>2</v>
      </c>
      <c r="H100" s="6" t="s">
        <v>22</v>
      </c>
      <c r="I100" s="82">
        <v>96.92</v>
      </c>
      <c r="J100" s="132" t="s">
        <v>23</v>
      </c>
      <c r="K100" s="82" t="str">
        <f t="shared" si="15"/>
        <v/>
      </c>
      <c r="L100" s="27"/>
    </row>
    <row r="101" spans="1:12" x14ac:dyDescent="0.35">
      <c r="A101" s="5">
        <v>198</v>
      </c>
      <c r="B101" s="6" t="s">
        <v>71</v>
      </c>
      <c r="C101" s="6" t="s">
        <v>168</v>
      </c>
      <c r="D101" s="48" t="s">
        <v>172</v>
      </c>
      <c r="E101" s="35" t="s">
        <v>17</v>
      </c>
      <c r="F101" s="6" t="s">
        <v>21</v>
      </c>
      <c r="G101" s="6">
        <v>3</v>
      </c>
      <c r="H101" s="6" t="s">
        <v>22</v>
      </c>
      <c r="I101" s="82">
        <v>48.46</v>
      </c>
      <c r="J101" s="132" t="s">
        <v>23</v>
      </c>
      <c r="K101" s="82" t="str">
        <f t="shared" si="15"/>
        <v/>
      </c>
      <c r="L101" s="27"/>
    </row>
    <row r="102" spans="1:12" x14ac:dyDescent="0.35">
      <c r="A102" s="5">
        <v>199</v>
      </c>
      <c r="B102" s="6" t="s">
        <v>71</v>
      </c>
      <c r="C102" s="6" t="s">
        <v>168</v>
      </c>
      <c r="D102" s="48" t="s">
        <v>173</v>
      </c>
      <c r="E102" s="35" t="s">
        <v>17</v>
      </c>
      <c r="F102" s="6" t="s">
        <v>21</v>
      </c>
      <c r="G102" s="6">
        <v>3</v>
      </c>
      <c r="H102" s="6" t="s">
        <v>22</v>
      </c>
      <c r="I102" s="82">
        <v>48.46</v>
      </c>
      <c r="J102" s="132" t="s">
        <v>23</v>
      </c>
      <c r="K102" s="82" t="str">
        <f t="shared" si="15"/>
        <v/>
      </c>
      <c r="L102" s="27"/>
    </row>
    <row r="103" spans="1:12" x14ac:dyDescent="0.35">
      <c r="A103" s="5">
        <v>200</v>
      </c>
      <c r="B103" s="6" t="s">
        <v>71</v>
      </c>
      <c r="C103" s="6" t="s">
        <v>168</v>
      </c>
      <c r="D103" s="47" t="s">
        <v>174</v>
      </c>
      <c r="E103" s="35" t="s">
        <v>17</v>
      </c>
      <c r="F103" s="6" t="s">
        <v>21</v>
      </c>
      <c r="G103" s="6">
        <v>1</v>
      </c>
      <c r="H103" s="6" t="s">
        <v>22</v>
      </c>
      <c r="I103" s="82">
        <v>145.38</v>
      </c>
      <c r="J103" s="132" t="s">
        <v>23</v>
      </c>
      <c r="K103" s="82" t="str">
        <f t="shared" si="15"/>
        <v/>
      </c>
      <c r="L103" s="27"/>
    </row>
    <row r="104" spans="1:12" x14ac:dyDescent="0.35">
      <c r="A104" s="5">
        <v>201</v>
      </c>
      <c r="B104" s="6" t="s">
        <v>71</v>
      </c>
      <c r="C104" s="6" t="s">
        <v>168</v>
      </c>
      <c r="D104" s="48" t="s">
        <v>175</v>
      </c>
      <c r="E104" s="35" t="s">
        <v>17</v>
      </c>
      <c r="F104" s="6" t="s">
        <v>21</v>
      </c>
      <c r="G104" s="6">
        <v>1</v>
      </c>
      <c r="H104" s="6" t="s">
        <v>22</v>
      </c>
      <c r="I104" s="82">
        <v>145.38</v>
      </c>
      <c r="J104" s="132" t="s">
        <v>23</v>
      </c>
      <c r="K104" s="82" t="str">
        <f t="shared" si="15"/>
        <v/>
      </c>
      <c r="L104" s="27"/>
    </row>
    <row r="105" spans="1:12" x14ac:dyDescent="0.35">
      <c r="A105" s="5">
        <v>202</v>
      </c>
      <c r="B105" s="6" t="s">
        <v>71</v>
      </c>
      <c r="C105" s="6" t="s">
        <v>168</v>
      </c>
      <c r="D105" s="48" t="s">
        <v>176</v>
      </c>
      <c r="E105" s="35" t="s">
        <v>17</v>
      </c>
      <c r="F105" s="6" t="s">
        <v>21</v>
      </c>
      <c r="G105" s="6">
        <v>3</v>
      </c>
      <c r="H105" s="6" t="s">
        <v>22</v>
      </c>
      <c r="I105" s="82">
        <v>48.46</v>
      </c>
      <c r="J105" s="132" t="s">
        <v>23</v>
      </c>
      <c r="K105" s="82" t="str">
        <f t="shared" si="15"/>
        <v/>
      </c>
      <c r="L105" s="27"/>
    </row>
    <row r="106" spans="1:12" ht="26.5" x14ac:dyDescent="0.35">
      <c r="A106" s="5">
        <v>203</v>
      </c>
      <c r="B106" s="6" t="s">
        <v>71</v>
      </c>
      <c r="C106" s="6" t="s">
        <v>168</v>
      </c>
      <c r="D106" s="48" t="s">
        <v>177</v>
      </c>
      <c r="E106" s="44" t="s">
        <v>20</v>
      </c>
      <c r="F106" s="6" t="s">
        <v>21</v>
      </c>
      <c r="G106" s="6">
        <v>1</v>
      </c>
      <c r="H106" s="6" t="s">
        <v>22</v>
      </c>
      <c r="I106" s="82">
        <v>145.38</v>
      </c>
      <c r="J106" s="132" t="s">
        <v>23</v>
      </c>
      <c r="K106" s="82" t="str">
        <f t="shared" si="15"/>
        <v/>
      </c>
      <c r="L106" s="27"/>
    </row>
    <row r="107" spans="1:12" x14ac:dyDescent="0.35">
      <c r="A107" s="5">
        <v>204</v>
      </c>
      <c r="B107" s="6" t="s">
        <v>71</v>
      </c>
      <c r="C107" s="6" t="s">
        <v>168</v>
      </c>
      <c r="D107" s="48" t="s">
        <v>178</v>
      </c>
      <c r="E107" s="35" t="s">
        <v>17</v>
      </c>
      <c r="F107" s="109" t="s">
        <v>74</v>
      </c>
      <c r="G107" s="110"/>
      <c r="H107" s="110"/>
      <c r="I107" s="110"/>
      <c r="J107" s="110"/>
      <c r="K107" s="84"/>
      <c r="L107" s="2"/>
    </row>
    <row r="108" spans="1:12" ht="26" x14ac:dyDescent="0.35">
      <c r="A108" s="5">
        <v>205</v>
      </c>
      <c r="B108" s="6" t="s">
        <v>71</v>
      </c>
      <c r="C108" s="6" t="s">
        <v>168</v>
      </c>
      <c r="D108" s="49" t="s">
        <v>179</v>
      </c>
      <c r="E108" s="35" t="s">
        <v>17</v>
      </c>
      <c r="F108" s="6" t="s">
        <v>21</v>
      </c>
      <c r="G108" s="6">
        <v>3</v>
      </c>
      <c r="H108" s="6" t="s">
        <v>22</v>
      </c>
      <c r="I108" s="82">
        <v>48.46</v>
      </c>
      <c r="J108" s="132" t="s">
        <v>23</v>
      </c>
      <c r="K108" s="82" t="str">
        <f t="shared" si="15"/>
        <v/>
      </c>
      <c r="L108" s="27"/>
    </row>
    <row r="109" spans="1:12" ht="26" x14ac:dyDescent="0.35">
      <c r="A109" s="5">
        <v>206</v>
      </c>
      <c r="B109" s="6" t="s">
        <v>71</v>
      </c>
      <c r="C109" s="6" t="s">
        <v>168</v>
      </c>
      <c r="D109" s="49" t="s">
        <v>180</v>
      </c>
      <c r="E109" s="35" t="s">
        <v>17</v>
      </c>
      <c r="F109" s="6" t="s">
        <v>21</v>
      </c>
      <c r="G109" s="6">
        <v>2</v>
      </c>
      <c r="H109" s="6" t="s">
        <v>22</v>
      </c>
      <c r="I109" s="82">
        <v>96.92</v>
      </c>
      <c r="J109" s="132" t="s">
        <v>23</v>
      </c>
      <c r="K109" s="82" t="str">
        <f t="shared" si="15"/>
        <v/>
      </c>
      <c r="L109" s="27"/>
    </row>
    <row r="110" spans="1:12" x14ac:dyDescent="0.35">
      <c r="A110" s="5">
        <v>207</v>
      </c>
      <c r="B110" s="6" t="s">
        <v>71</v>
      </c>
      <c r="C110" s="6" t="s">
        <v>168</v>
      </c>
      <c r="D110" s="48" t="s">
        <v>181</v>
      </c>
      <c r="E110" s="35" t="s">
        <v>17</v>
      </c>
      <c r="F110" s="6" t="s">
        <v>21</v>
      </c>
      <c r="G110" s="6">
        <v>3</v>
      </c>
      <c r="H110" s="6" t="s">
        <v>22</v>
      </c>
      <c r="I110" s="82">
        <v>48.46</v>
      </c>
      <c r="J110" s="132" t="s">
        <v>23</v>
      </c>
      <c r="K110" s="82" t="str">
        <f t="shared" si="15"/>
        <v/>
      </c>
      <c r="L110" s="27"/>
    </row>
    <row r="111" spans="1:12" x14ac:dyDescent="0.35">
      <c r="A111" s="5">
        <v>208</v>
      </c>
      <c r="B111" s="6" t="s">
        <v>71</v>
      </c>
      <c r="C111" s="6" t="s">
        <v>168</v>
      </c>
      <c r="D111" s="48" t="s">
        <v>182</v>
      </c>
      <c r="E111" s="35" t="s">
        <v>17</v>
      </c>
      <c r="F111" s="6" t="s">
        <v>21</v>
      </c>
      <c r="G111" s="6">
        <v>2</v>
      </c>
      <c r="H111" s="6" t="s">
        <v>22</v>
      </c>
      <c r="I111" s="82">
        <v>96.92</v>
      </c>
      <c r="J111" s="132" t="s">
        <v>23</v>
      </c>
      <c r="K111" s="82" t="str">
        <f t="shared" si="15"/>
        <v/>
      </c>
      <c r="L111" s="27"/>
    </row>
    <row r="112" spans="1:12" x14ac:dyDescent="0.35">
      <c r="A112" s="5">
        <v>209</v>
      </c>
      <c r="B112" s="6" t="s">
        <v>71</v>
      </c>
      <c r="C112" s="6" t="s">
        <v>168</v>
      </c>
      <c r="D112" s="48" t="s">
        <v>183</v>
      </c>
      <c r="E112" s="44" t="s">
        <v>20</v>
      </c>
      <c r="F112" s="6" t="s">
        <v>21</v>
      </c>
      <c r="G112" s="6">
        <v>2</v>
      </c>
      <c r="H112" s="6" t="s">
        <v>22</v>
      </c>
      <c r="I112" s="82">
        <v>96.92</v>
      </c>
      <c r="J112" s="132" t="s">
        <v>23</v>
      </c>
      <c r="K112" s="82" t="str">
        <f t="shared" si="15"/>
        <v/>
      </c>
      <c r="L112" s="27"/>
    </row>
    <row r="113" spans="1:12" ht="52.5" x14ac:dyDescent="0.35">
      <c r="A113" s="5">
        <v>210</v>
      </c>
      <c r="B113" s="6" t="s">
        <v>71</v>
      </c>
      <c r="C113" s="6" t="s">
        <v>168</v>
      </c>
      <c r="D113" s="48" t="s">
        <v>184</v>
      </c>
      <c r="E113" s="35" t="s">
        <v>17</v>
      </c>
      <c r="F113" s="6" t="s">
        <v>21</v>
      </c>
      <c r="G113" s="6">
        <v>2</v>
      </c>
      <c r="H113" s="6" t="s">
        <v>22</v>
      </c>
      <c r="I113" s="82">
        <v>96.92</v>
      </c>
      <c r="J113" s="132" t="s">
        <v>23</v>
      </c>
      <c r="K113" s="82" t="str">
        <f t="shared" si="15"/>
        <v/>
      </c>
      <c r="L113" s="27"/>
    </row>
    <row r="114" spans="1:12" ht="78" x14ac:dyDescent="0.35">
      <c r="A114" s="5">
        <v>211</v>
      </c>
      <c r="B114" s="6" t="s">
        <v>71</v>
      </c>
      <c r="C114" s="6" t="s">
        <v>168</v>
      </c>
      <c r="D114" s="49" t="s">
        <v>185</v>
      </c>
      <c r="E114" s="35" t="s">
        <v>17</v>
      </c>
      <c r="F114" s="6" t="s">
        <v>21</v>
      </c>
      <c r="G114" s="6">
        <v>2</v>
      </c>
      <c r="H114" s="6" t="s">
        <v>570</v>
      </c>
      <c r="I114" s="82">
        <v>96.92</v>
      </c>
      <c r="J114" s="6" t="s">
        <v>574</v>
      </c>
      <c r="K114" s="82" t="str">
        <f>IF(J114="Uitmuntend",I114,IF(J114="Zeer Goed",I114*90%,IF(J114="Goed",I114*80%,IF(J114="Ruim voldoende",I114*65%,IF(J114="Voldoende",I114*50%,IF(J114="Matig",I114*10%,IF(J114="Onvoldoende",I114*0%,"")))))))</f>
        <v/>
      </c>
      <c r="L114" s="27"/>
    </row>
    <row r="115" spans="1:12" x14ac:dyDescent="0.35">
      <c r="A115" s="5">
        <v>212</v>
      </c>
      <c r="B115" s="6" t="s">
        <v>71</v>
      </c>
      <c r="C115" s="6" t="s">
        <v>168</v>
      </c>
      <c r="D115" s="49" t="s">
        <v>186</v>
      </c>
      <c r="E115" s="35" t="s">
        <v>17</v>
      </c>
      <c r="F115" s="109" t="s">
        <v>74</v>
      </c>
      <c r="G115" s="110"/>
      <c r="H115" s="110"/>
      <c r="I115" s="110"/>
      <c r="J115" s="110"/>
      <c r="K115" s="84"/>
      <c r="L115" s="2"/>
    </row>
    <row r="116" spans="1:12" ht="26" x14ac:dyDescent="0.35">
      <c r="A116" s="5">
        <v>213</v>
      </c>
      <c r="B116" s="6" t="s">
        <v>71</v>
      </c>
      <c r="C116" s="6" t="s">
        <v>168</v>
      </c>
      <c r="D116" s="49" t="s">
        <v>187</v>
      </c>
      <c r="E116" s="35" t="s">
        <v>17</v>
      </c>
      <c r="F116" s="109" t="s">
        <v>74</v>
      </c>
      <c r="G116" s="110"/>
      <c r="H116" s="110"/>
      <c r="I116" s="110"/>
      <c r="J116" s="110"/>
      <c r="K116" s="84"/>
      <c r="L116" s="2"/>
    </row>
    <row r="117" spans="1:12" ht="26" x14ac:dyDescent="0.35">
      <c r="A117" s="5">
        <v>214</v>
      </c>
      <c r="B117" s="6" t="s">
        <v>71</v>
      </c>
      <c r="C117" s="6" t="s">
        <v>168</v>
      </c>
      <c r="D117" s="49" t="s">
        <v>188</v>
      </c>
      <c r="E117" s="35" t="s">
        <v>17</v>
      </c>
      <c r="F117" s="6" t="s">
        <v>21</v>
      </c>
      <c r="G117" s="6">
        <v>3</v>
      </c>
      <c r="H117" s="6" t="s">
        <v>22</v>
      </c>
      <c r="I117" s="82">
        <v>48.46</v>
      </c>
      <c r="J117" s="132" t="s">
        <v>23</v>
      </c>
      <c r="K117" s="82" t="str">
        <f t="shared" ref="K117:K119" si="16">IF(J117= "Ja",I117,"")</f>
        <v/>
      </c>
      <c r="L117" s="27"/>
    </row>
    <row r="118" spans="1:12" x14ac:dyDescent="0.35">
      <c r="A118" s="5">
        <v>215</v>
      </c>
      <c r="B118" s="6" t="s">
        <v>71</v>
      </c>
      <c r="C118" s="6" t="s">
        <v>168</v>
      </c>
      <c r="D118" s="48" t="s">
        <v>189</v>
      </c>
      <c r="E118" s="35" t="s">
        <v>17</v>
      </c>
      <c r="F118" s="6" t="s">
        <v>21</v>
      </c>
      <c r="G118" s="6">
        <v>2</v>
      </c>
      <c r="H118" s="6" t="s">
        <v>22</v>
      </c>
      <c r="I118" s="82">
        <v>96.92</v>
      </c>
      <c r="J118" s="132" t="s">
        <v>23</v>
      </c>
      <c r="K118" s="82" t="str">
        <f t="shared" si="16"/>
        <v/>
      </c>
      <c r="L118" s="27"/>
    </row>
    <row r="119" spans="1:12" x14ac:dyDescent="0.35">
      <c r="A119" s="5">
        <v>216</v>
      </c>
      <c r="B119" s="6" t="s">
        <v>71</v>
      </c>
      <c r="C119" s="6" t="s">
        <v>168</v>
      </c>
      <c r="D119" s="48" t="s">
        <v>190</v>
      </c>
      <c r="E119" s="35" t="s">
        <v>17</v>
      </c>
      <c r="F119" s="6" t="s">
        <v>21</v>
      </c>
      <c r="G119" s="6">
        <v>2</v>
      </c>
      <c r="H119" s="6" t="s">
        <v>22</v>
      </c>
      <c r="I119" s="82">
        <v>96.92</v>
      </c>
      <c r="J119" s="132" t="s">
        <v>23</v>
      </c>
      <c r="K119" s="82" t="str">
        <f t="shared" si="16"/>
        <v/>
      </c>
      <c r="L119" s="27"/>
    </row>
    <row r="120" spans="1:12" x14ac:dyDescent="0.35">
      <c r="A120" s="5">
        <v>217</v>
      </c>
      <c r="B120" s="6" t="s">
        <v>71</v>
      </c>
      <c r="C120" s="6" t="s">
        <v>168</v>
      </c>
      <c r="D120" s="49" t="s">
        <v>191</v>
      </c>
      <c r="E120" s="35" t="s">
        <v>17</v>
      </c>
      <c r="F120" s="109" t="s">
        <v>74</v>
      </c>
      <c r="G120" s="110"/>
      <c r="H120" s="110"/>
      <c r="I120" s="110"/>
      <c r="J120" s="110"/>
      <c r="K120" s="84"/>
      <c r="L120" s="2"/>
    </row>
    <row r="121" spans="1:12" ht="39" x14ac:dyDescent="0.35">
      <c r="A121" s="5">
        <v>218</v>
      </c>
      <c r="B121" s="6" t="s">
        <v>71</v>
      </c>
      <c r="C121" s="6" t="s">
        <v>168</v>
      </c>
      <c r="D121" s="49" t="s">
        <v>192</v>
      </c>
      <c r="E121" s="35" t="s">
        <v>17</v>
      </c>
      <c r="F121" s="6" t="s">
        <v>21</v>
      </c>
      <c r="G121" s="6">
        <v>2</v>
      </c>
      <c r="H121" s="6" t="s">
        <v>22</v>
      </c>
      <c r="I121" s="82">
        <v>96.92</v>
      </c>
      <c r="J121" s="132" t="s">
        <v>23</v>
      </c>
      <c r="K121" s="82" t="str">
        <f t="shared" ref="K121:K125" si="17">IF(J121= "Ja",I121,"")</f>
        <v/>
      </c>
      <c r="L121" s="27"/>
    </row>
    <row r="122" spans="1:12" ht="39.5" x14ac:dyDescent="0.35">
      <c r="A122" s="5">
        <v>219</v>
      </c>
      <c r="B122" s="6" t="s">
        <v>71</v>
      </c>
      <c r="C122" s="6" t="s">
        <v>168</v>
      </c>
      <c r="D122" s="59" t="s">
        <v>193</v>
      </c>
      <c r="E122" s="44" t="s">
        <v>20</v>
      </c>
      <c r="F122" s="6" t="s">
        <v>21</v>
      </c>
      <c r="G122" s="6">
        <v>1</v>
      </c>
      <c r="H122" s="6" t="s">
        <v>22</v>
      </c>
      <c r="I122" s="82">
        <v>145.38</v>
      </c>
      <c r="J122" s="132" t="s">
        <v>23</v>
      </c>
      <c r="K122" s="82" t="str">
        <f t="shared" si="17"/>
        <v/>
      </c>
      <c r="L122" s="27"/>
    </row>
    <row r="123" spans="1:12" ht="26" x14ac:dyDescent="0.35">
      <c r="A123" s="5">
        <v>220</v>
      </c>
      <c r="B123" s="6" t="s">
        <v>71</v>
      </c>
      <c r="C123" s="6" t="s">
        <v>168</v>
      </c>
      <c r="D123" s="49" t="s">
        <v>194</v>
      </c>
      <c r="E123" s="35" t="s">
        <v>17</v>
      </c>
      <c r="F123" s="6" t="s">
        <v>21</v>
      </c>
      <c r="G123" s="6">
        <v>2</v>
      </c>
      <c r="H123" s="6" t="s">
        <v>22</v>
      </c>
      <c r="I123" s="82">
        <v>96.92</v>
      </c>
      <c r="J123" s="132" t="s">
        <v>23</v>
      </c>
      <c r="K123" s="82" t="str">
        <f t="shared" si="17"/>
        <v/>
      </c>
      <c r="L123" s="27"/>
    </row>
    <row r="124" spans="1:12" ht="26.5" x14ac:dyDescent="0.35">
      <c r="A124" s="5">
        <v>221</v>
      </c>
      <c r="B124" s="6" t="s">
        <v>71</v>
      </c>
      <c r="C124" s="6" t="s">
        <v>168</v>
      </c>
      <c r="D124" s="59" t="s">
        <v>195</v>
      </c>
      <c r="E124" s="35" t="s">
        <v>17</v>
      </c>
      <c r="F124" s="6" t="s">
        <v>21</v>
      </c>
      <c r="G124" s="6">
        <v>2</v>
      </c>
      <c r="H124" s="6" t="s">
        <v>22</v>
      </c>
      <c r="I124" s="82">
        <v>96.92</v>
      </c>
      <c r="J124" s="132" t="s">
        <v>23</v>
      </c>
      <c r="K124" s="82" t="str">
        <f t="shared" si="17"/>
        <v/>
      </c>
      <c r="L124" s="27"/>
    </row>
    <row r="125" spans="1:12" x14ac:dyDescent="0.35">
      <c r="A125" s="5">
        <v>222</v>
      </c>
      <c r="B125" s="6" t="s">
        <v>71</v>
      </c>
      <c r="C125" s="6" t="s">
        <v>168</v>
      </c>
      <c r="D125" s="49" t="s">
        <v>196</v>
      </c>
      <c r="E125" s="35" t="s">
        <v>17</v>
      </c>
      <c r="F125" s="6" t="s">
        <v>21</v>
      </c>
      <c r="G125" s="6">
        <v>2</v>
      </c>
      <c r="H125" s="6" t="s">
        <v>22</v>
      </c>
      <c r="I125" s="82">
        <v>96.92</v>
      </c>
      <c r="J125" s="132" t="s">
        <v>23</v>
      </c>
      <c r="K125" s="82" t="str">
        <f t="shared" si="17"/>
        <v/>
      </c>
      <c r="L125" s="27"/>
    </row>
    <row r="126" spans="1:12" ht="26" x14ac:dyDescent="0.35">
      <c r="A126" s="5">
        <v>223</v>
      </c>
      <c r="B126" s="6" t="s">
        <v>71</v>
      </c>
      <c r="C126" s="6" t="s">
        <v>168</v>
      </c>
      <c r="D126" s="49" t="s">
        <v>197</v>
      </c>
      <c r="E126" s="35" t="s">
        <v>17</v>
      </c>
      <c r="F126" s="109" t="s">
        <v>74</v>
      </c>
      <c r="G126" s="110"/>
      <c r="H126" s="110"/>
      <c r="I126" s="110"/>
      <c r="J126" s="110"/>
      <c r="K126" s="84"/>
      <c r="L126" s="2"/>
    </row>
    <row r="127" spans="1:12" ht="117" x14ac:dyDescent="0.35">
      <c r="A127" s="5">
        <v>224</v>
      </c>
      <c r="B127" s="6" t="s">
        <v>71</v>
      </c>
      <c r="C127" s="6" t="s">
        <v>168</v>
      </c>
      <c r="D127" s="49" t="s">
        <v>198</v>
      </c>
      <c r="E127" s="35" t="s">
        <v>17</v>
      </c>
      <c r="F127" s="6" t="s">
        <v>21</v>
      </c>
      <c r="G127" s="6">
        <v>2</v>
      </c>
      <c r="H127" s="6" t="s">
        <v>570</v>
      </c>
      <c r="I127" s="82">
        <v>96.92</v>
      </c>
      <c r="J127" s="6" t="s">
        <v>574</v>
      </c>
      <c r="K127" s="82" t="str">
        <f>IF(J127="Uitmuntend",I127,IF(J127="Zeer Goed",I127*90%,IF(J127="Goed",I127*80%,IF(J127="Ruim voldoende",I127*65%,IF(J127="Voldoende",I127*50%,IF(J127="Matig",I127*10%,IF(J127="Onvoldoende",I127*0%,"")))))))</f>
        <v/>
      </c>
      <c r="L127" s="27"/>
    </row>
    <row r="128" spans="1:12" ht="78" x14ac:dyDescent="0.35">
      <c r="A128" s="5">
        <v>225</v>
      </c>
      <c r="B128" s="6" t="s">
        <v>71</v>
      </c>
      <c r="C128" s="6" t="s">
        <v>168</v>
      </c>
      <c r="D128" s="49" t="s">
        <v>199</v>
      </c>
      <c r="E128" s="35" t="s">
        <v>17</v>
      </c>
      <c r="F128" s="6" t="s">
        <v>21</v>
      </c>
      <c r="G128" s="6">
        <v>2</v>
      </c>
      <c r="H128" s="6" t="s">
        <v>570</v>
      </c>
      <c r="I128" s="82">
        <v>96.92</v>
      </c>
      <c r="J128" s="6" t="s">
        <v>574</v>
      </c>
      <c r="K128" s="82" t="str">
        <f>IF(J128="Uitmuntend",I128,IF(J128="Zeer Goed",I128*90%,IF(J128="Goed",I128*80%,IF(J128="Ruim voldoende",I128*65%,IF(J128="Voldoende",I128*50%,IF(J128="Matig",I128*10%,IF(J128="Onvoldoende",I128*0%,"")))))))</f>
        <v/>
      </c>
      <c r="L128" s="27"/>
    </row>
    <row r="129" spans="1:12" x14ac:dyDescent="0.35">
      <c r="A129" s="5">
        <v>226</v>
      </c>
      <c r="B129" s="6" t="s">
        <v>71</v>
      </c>
      <c r="C129" s="6" t="s">
        <v>200</v>
      </c>
      <c r="D129" s="49" t="s">
        <v>201</v>
      </c>
      <c r="E129" s="35" t="s">
        <v>17</v>
      </c>
      <c r="F129" s="109" t="s">
        <v>74</v>
      </c>
      <c r="G129" s="110"/>
      <c r="H129" s="110"/>
      <c r="I129" s="110"/>
      <c r="J129" s="110"/>
      <c r="K129" s="84"/>
      <c r="L129" s="2"/>
    </row>
    <row r="130" spans="1:12" x14ac:dyDescent="0.35">
      <c r="A130" s="5">
        <v>227</v>
      </c>
      <c r="B130" s="6" t="s">
        <v>71</v>
      </c>
      <c r="C130" s="6" t="s">
        <v>200</v>
      </c>
      <c r="D130" s="48" t="s">
        <v>202</v>
      </c>
      <c r="E130" s="35" t="s">
        <v>17</v>
      </c>
      <c r="F130" s="15" t="s">
        <v>21</v>
      </c>
      <c r="G130" s="6">
        <v>1</v>
      </c>
      <c r="H130" s="6" t="s">
        <v>22</v>
      </c>
      <c r="I130" s="82">
        <v>145.38</v>
      </c>
      <c r="J130" s="132" t="s">
        <v>23</v>
      </c>
      <c r="K130" s="82" t="str">
        <f t="shared" ref="K130:K136" si="18">IF(J130= "Ja",I130,"")</f>
        <v/>
      </c>
      <c r="L130" s="27"/>
    </row>
    <row r="131" spans="1:12" x14ac:dyDescent="0.35">
      <c r="A131" s="5">
        <v>228</v>
      </c>
      <c r="B131" s="6" t="s">
        <v>71</v>
      </c>
      <c r="C131" s="6" t="s">
        <v>200</v>
      </c>
      <c r="D131" s="48" t="s">
        <v>203</v>
      </c>
      <c r="E131" s="35" t="s">
        <v>17</v>
      </c>
      <c r="F131" s="15" t="s">
        <v>21</v>
      </c>
      <c r="G131" s="6">
        <v>1</v>
      </c>
      <c r="H131" s="6" t="s">
        <v>22</v>
      </c>
      <c r="I131" s="82">
        <v>145.38</v>
      </c>
      <c r="J131" s="132" t="s">
        <v>23</v>
      </c>
      <c r="K131" s="82" t="str">
        <f t="shared" si="18"/>
        <v/>
      </c>
      <c r="L131" s="27"/>
    </row>
    <row r="132" spans="1:12" ht="26.5" x14ac:dyDescent="0.35">
      <c r="A132" s="5">
        <v>229</v>
      </c>
      <c r="B132" s="6" t="s">
        <v>71</v>
      </c>
      <c r="C132" s="6" t="s">
        <v>200</v>
      </c>
      <c r="D132" s="48" t="s">
        <v>204</v>
      </c>
      <c r="E132" s="35" t="s">
        <v>17</v>
      </c>
      <c r="F132" s="6" t="s">
        <v>21</v>
      </c>
      <c r="G132" s="6">
        <v>2</v>
      </c>
      <c r="H132" s="6" t="s">
        <v>22</v>
      </c>
      <c r="I132" s="82">
        <v>96.92</v>
      </c>
      <c r="J132" s="132" t="s">
        <v>23</v>
      </c>
      <c r="K132" s="82" t="str">
        <f t="shared" si="18"/>
        <v/>
      </c>
      <c r="L132" s="27"/>
    </row>
    <row r="133" spans="1:12" ht="26" x14ac:dyDescent="0.35">
      <c r="A133" s="5">
        <v>230</v>
      </c>
      <c r="B133" s="6" t="s">
        <v>71</v>
      </c>
      <c r="C133" s="6" t="s">
        <v>200</v>
      </c>
      <c r="D133" s="47" t="s">
        <v>205</v>
      </c>
      <c r="E133" s="35" t="s">
        <v>17</v>
      </c>
      <c r="F133" s="6" t="s">
        <v>21</v>
      </c>
      <c r="G133" s="6">
        <v>2</v>
      </c>
      <c r="H133" s="6" t="s">
        <v>22</v>
      </c>
      <c r="I133" s="82">
        <v>96.92</v>
      </c>
      <c r="J133" s="132" t="s">
        <v>23</v>
      </c>
      <c r="K133" s="82" t="str">
        <f t="shared" si="18"/>
        <v/>
      </c>
      <c r="L133" s="27"/>
    </row>
    <row r="134" spans="1:12" x14ac:dyDescent="0.35">
      <c r="A134" s="5">
        <v>231</v>
      </c>
      <c r="B134" s="6" t="s">
        <v>71</v>
      </c>
      <c r="C134" s="6" t="s">
        <v>200</v>
      </c>
      <c r="D134" s="48" t="s">
        <v>206</v>
      </c>
      <c r="E134" s="35" t="s">
        <v>17</v>
      </c>
      <c r="F134" s="6" t="s">
        <v>21</v>
      </c>
      <c r="G134" s="6">
        <v>2</v>
      </c>
      <c r="H134" s="6" t="s">
        <v>22</v>
      </c>
      <c r="I134" s="82">
        <v>96.92</v>
      </c>
      <c r="J134" s="132" t="s">
        <v>23</v>
      </c>
      <c r="K134" s="82" t="str">
        <f t="shared" si="18"/>
        <v/>
      </c>
      <c r="L134" s="27"/>
    </row>
    <row r="135" spans="1:12" x14ac:dyDescent="0.35">
      <c r="A135" s="5">
        <v>232</v>
      </c>
      <c r="B135" s="6" t="s">
        <v>71</v>
      </c>
      <c r="C135" s="6" t="s">
        <v>200</v>
      </c>
      <c r="D135" s="48" t="s">
        <v>207</v>
      </c>
      <c r="E135" s="35" t="s">
        <v>17</v>
      </c>
      <c r="F135" s="6" t="s">
        <v>21</v>
      </c>
      <c r="G135" s="6">
        <v>2</v>
      </c>
      <c r="H135" s="6" t="s">
        <v>22</v>
      </c>
      <c r="I135" s="82">
        <v>96.92</v>
      </c>
      <c r="J135" s="132" t="s">
        <v>23</v>
      </c>
      <c r="K135" s="82" t="str">
        <f t="shared" si="18"/>
        <v/>
      </c>
      <c r="L135" s="27"/>
    </row>
    <row r="136" spans="1:12" x14ac:dyDescent="0.35">
      <c r="A136" s="5">
        <v>233</v>
      </c>
      <c r="B136" s="6" t="s">
        <v>71</v>
      </c>
      <c r="C136" s="6" t="s">
        <v>200</v>
      </c>
      <c r="D136" s="48" t="s">
        <v>208</v>
      </c>
      <c r="E136" s="35" t="s">
        <v>17</v>
      </c>
      <c r="F136" s="6" t="s">
        <v>21</v>
      </c>
      <c r="G136" s="6">
        <v>2</v>
      </c>
      <c r="H136" s="6" t="s">
        <v>22</v>
      </c>
      <c r="I136" s="82">
        <v>96.92</v>
      </c>
      <c r="J136" s="132" t="s">
        <v>23</v>
      </c>
      <c r="K136" s="82" t="str">
        <f t="shared" si="18"/>
        <v/>
      </c>
      <c r="L136" s="27"/>
    </row>
    <row r="137" spans="1:12" x14ac:dyDescent="0.35">
      <c r="A137" s="5">
        <v>234</v>
      </c>
      <c r="B137" s="6" t="s">
        <v>71</v>
      </c>
      <c r="C137" s="6" t="s">
        <v>200</v>
      </c>
      <c r="D137" s="48" t="s">
        <v>209</v>
      </c>
      <c r="E137" s="35" t="s">
        <v>17</v>
      </c>
      <c r="F137" s="109" t="s">
        <v>74</v>
      </c>
      <c r="G137" s="110"/>
      <c r="H137" s="110"/>
      <c r="I137" s="110"/>
      <c r="J137" s="110"/>
      <c r="K137" s="84"/>
      <c r="L137" s="2"/>
    </row>
    <row r="138" spans="1:12" ht="26" x14ac:dyDescent="0.35">
      <c r="A138" s="5">
        <v>235</v>
      </c>
      <c r="B138" s="6" t="s">
        <v>71</v>
      </c>
      <c r="C138" s="6" t="s">
        <v>200</v>
      </c>
      <c r="D138" s="49" t="s">
        <v>210</v>
      </c>
      <c r="E138" s="35" t="s">
        <v>17</v>
      </c>
      <c r="F138" s="109" t="s">
        <v>74</v>
      </c>
      <c r="G138" s="110"/>
      <c r="H138" s="110"/>
      <c r="I138" s="110"/>
      <c r="J138" s="110"/>
      <c r="K138" s="84"/>
      <c r="L138" s="2"/>
    </row>
    <row r="139" spans="1:12" ht="65" x14ac:dyDescent="0.35">
      <c r="A139" s="5">
        <v>236</v>
      </c>
      <c r="B139" s="6" t="s">
        <v>71</v>
      </c>
      <c r="C139" s="62" t="s">
        <v>200</v>
      </c>
      <c r="D139" s="49" t="s">
        <v>573</v>
      </c>
      <c r="E139" s="35" t="s">
        <v>17</v>
      </c>
      <c r="F139" s="114" t="s">
        <v>74</v>
      </c>
      <c r="G139" s="115"/>
      <c r="H139" s="115"/>
      <c r="I139" s="115"/>
      <c r="J139" s="115"/>
      <c r="K139" s="86"/>
      <c r="L139" s="2"/>
    </row>
    <row r="140" spans="1:12" ht="26.5" x14ac:dyDescent="0.35">
      <c r="A140" s="5">
        <v>237</v>
      </c>
      <c r="B140" s="6" t="s">
        <v>71</v>
      </c>
      <c r="C140" s="6" t="s">
        <v>200</v>
      </c>
      <c r="D140" s="48" t="s">
        <v>211</v>
      </c>
      <c r="E140" s="35" t="s">
        <v>17</v>
      </c>
      <c r="F140" s="15" t="s">
        <v>21</v>
      </c>
      <c r="G140" s="6">
        <v>1</v>
      </c>
      <c r="H140" s="6" t="s">
        <v>22</v>
      </c>
      <c r="I140" s="82">
        <v>145.38</v>
      </c>
      <c r="J140" s="132" t="s">
        <v>23</v>
      </c>
      <c r="K140" s="82" t="str">
        <f t="shared" ref="K140" si="19">IF(J140= "Ja",I140,"")</f>
        <v/>
      </c>
      <c r="L140" s="27"/>
    </row>
    <row r="141" spans="1:12" ht="26.5" x14ac:dyDescent="0.35">
      <c r="A141" s="5">
        <v>238</v>
      </c>
      <c r="B141" s="6" t="s">
        <v>71</v>
      </c>
      <c r="C141" s="6" t="s">
        <v>200</v>
      </c>
      <c r="D141" s="48" t="s">
        <v>212</v>
      </c>
      <c r="E141" s="44" t="s">
        <v>20</v>
      </c>
      <c r="F141" s="109" t="s">
        <v>74</v>
      </c>
      <c r="G141" s="110"/>
      <c r="H141" s="110"/>
      <c r="I141" s="110"/>
      <c r="J141" s="110"/>
      <c r="K141" s="84"/>
      <c r="L141" s="2"/>
    </row>
    <row r="142" spans="1:12" x14ac:dyDescent="0.35">
      <c r="A142" s="5">
        <v>239</v>
      </c>
      <c r="B142" s="6" t="s">
        <v>71</v>
      </c>
      <c r="C142" s="6" t="s">
        <v>200</v>
      </c>
      <c r="D142" s="48" t="s">
        <v>213</v>
      </c>
      <c r="E142" s="35" t="s">
        <v>17</v>
      </c>
      <c r="F142" s="6" t="s">
        <v>21</v>
      </c>
      <c r="G142" s="6">
        <v>2</v>
      </c>
      <c r="H142" s="6" t="s">
        <v>22</v>
      </c>
      <c r="I142" s="82">
        <v>96.92</v>
      </c>
      <c r="J142" s="132" t="s">
        <v>23</v>
      </c>
      <c r="K142" s="82" t="str">
        <f t="shared" ref="K142:K154" si="20">IF(J142= "Ja",I142,"")</f>
        <v/>
      </c>
      <c r="L142" s="27"/>
    </row>
    <row r="143" spans="1:12" x14ac:dyDescent="0.35">
      <c r="A143" s="5">
        <v>240</v>
      </c>
      <c r="B143" s="6" t="s">
        <v>71</v>
      </c>
      <c r="C143" s="6" t="s">
        <v>200</v>
      </c>
      <c r="D143" s="48" t="s">
        <v>214</v>
      </c>
      <c r="E143" s="35" t="s">
        <v>17</v>
      </c>
      <c r="F143" s="15" t="s">
        <v>21</v>
      </c>
      <c r="G143" s="6">
        <v>1</v>
      </c>
      <c r="H143" s="6" t="s">
        <v>22</v>
      </c>
      <c r="I143" s="82">
        <v>145.38</v>
      </c>
      <c r="J143" s="132" t="s">
        <v>23</v>
      </c>
      <c r="K143" s="82" t="str">
        <f t="shared" si="20"/>
        <v/>
      </c>
      <c r="L143" s="27"/>
    </row>
    <row r="144" spans="1:12" x14ac:dyDescent="0.35">
      <c r="A144" s="5">
        <v>241</v>
      </c>
      <c r="B144" s="6" t="s">
        <v>71</v>
      </c>
      <c r="C144" s="6" t="s">
        <v>200</v>
      </c>
      <c r="D144" s="49" t="s">
        <v>215</v>
      </c>
      <c r="E144" s="35" t="s">
        <v>17</v>
      </c>
      <c r="F144" s="15" t="s">
        <v>21</v>
      </c>
      <c r="G144" s="6">
        <v>1</v>
      </c>
      <c r="H144" s="6" t="s">
        <v>22</v>
      </c>
      <c r="I144" s="82">
        <v>145.38</v>
      </c>
      <c r="J144" s="132" t="s">
        <v>23</v>
      </c>
      <c r="K144" s="82" t="str">
        <f t="shared" si="20"/>
        <v/>
      </c>
      <c r="L144" s="27"/>
    </row>
    <row r="145" spans="1:12" x14ac:dyDescent="0.35">
      <c r="A145" s="5">
        <v>242</v>
      </c>
      <c r="B145" s="6" t="s">
        <v>71</v>
      </c>
      <c r="C145" s="6" t="s">
        <v>200</v>
      </c>
      <c r="D145" s="49" t="s">
        <v>216</v>
      </c>
      <c r="E145" s="44" t="s">
        <v>20</v>
      </c>
      <c r="F145" s="6" t="s">
        <v>21</v>
      </c>
      <c r="G145" s="6">
        <v>1</v>
      </c>
      <c r="H145" s="6" t="s">
        <v>22</v>
      </c>
      <c r="I145" s="82">
        <v>145.38</v>
      </c>
      <c r="J145" s="132" t="s">
        <v>23</v>
      </c>
      <c r="K145" s="82" t="str">
        <f t="shared" si="20"/>
        <v/>
      </c>
      <c r="L145" s="27"/>
    </row>
    <row r="146" spans="1:12" ht="26" x14ac:dyDescent="0.35">
      <c r="A146" s="5">
        <v>243</v>
      </c>
      <c r="B146" s="6" t="s">
        <v>71</v>
      </c>
      <c r="C146" s="6" t="s">
        <v>200</v>
      </c>
      <c r="D146" s="49" t="s">
        <v>217</v>
      </c>
      <c r="E146" s="44" t="s">
        <v>20</v>
      </c>
      <c r="F146" s="6" t="s">
        <v>21</v>
      </c>
      <c r="G146" s="6">
        <v>2</v>
      </c>
      <c r="H146" s="6" t="s">
        <v>22</v>
      </c>
      <c r="I146" s="82">
        <v>96.92</v>
      </c>
      <c r="J146" s="132" t="s">
        <v>23</v>
      </c>
      <c r="K146" s="82" t="str">
        <f t="shared" si="20"/>
        <v/>
      </c>
      <c r="L146" s="27"/>
    </row>
    <row r="147" spans="1:12" x14ac:dyDescent="0.35">
      <c r="A147" s="5">
        <v>244</v>
      </c>
      <c r="B147" s="6" t="s">
        <v>71</v>
      </c>
      <c r="C147" s="6" t="s">
        <v>200</v>
      </c>
      <c r="D147" s="49" t="s">
        <v>218</v>
      </c>
      <c r="E147" s="35" t="s">
        <v>17</v>
      </c>
      <c r="F147" s="6" t="s">
        <v>21</v>
      </c>
      <c r="G147" s="6">
        <v>1</v>
      </c>
      <c r="H147" s="6" t="s">
        <v>22</v>
      </c>
      <c r="I147" s="82">
        <v>145.38</v>
      </c>
      <c r="J147" s="132" t="s">
        <v>23</v>
      </c>
      <c r="K147" s="82" t="str">
        <f t="shared" si="20"/>
        <v/>
      </c>
      <c r="L147" s="27"/>
    </row>
    <row r="148" spans="1:12" x14ac:dyDescent="0.35">
      <c r="A148" s="5">
        <v>245</v>
      </c>
      <c r="B148" s="6" t="s">
        <v>71</v>
      </c>
      <c r="C148" s="6" t="s">
        <v>200</v>
      </c>
      <c r="D148" s="49" t="s">
        <v>219</v>
      </c>
      <c r="E148" s="35" t="s">
        <v>17</v>
      </c>
      <c r="F148" s="6" t="s">
        <v>21</v>
      </c>
      <c r="G148" s="6">
        <v>1</v>
      </c>
      <c r="H148" s="6" t="s">
        <v>22</v>
      </c>
      <c r="I148" s="82">
        <v>145.38</v>
      </c>
      <c r="J148" s="132" t="s">
        <v>23</v>
      </c>
      <c r="K148" s="82" t="str">
        <f t="shared" si="20"/>
        <v/>
      </c>
      <c r="L148" s="27"/>
    </row>
    <row r="149" spans="1:12" x14ac:dyDescent="0.35">
      <c r="A149" s="5">
        <v>246</v>
      </c>
      <c r="B149" s="6" t="s">
        <v>71</v>
      </c>
      <c r="C149" s="6" t="s">
        <v>200</v>
      </c>
      <c r="D149" s="49" t="s">
        <v>220</v>
      </c>
      <c r="E149" s="35" t="s">
        <v>17</v>
      </c>
      <c r="F149" s="6" t="s">
        <v>21</v>
      </c>
      <c r="G149" s="6">
        <v>1</v>
      </c>
      <c r="H149" s="6" t="s">
        <v>22</v>
      </c>
      <c r="I149" s="82">
        <v>145.38</v>
      </c>
      <c r="J149" s="132" t="s">
        <v>23</v>
      </c>
      <c r="K149" s="82" t="str">
        <f t="shared" si="20"/>
        <v/>
      </c>
      <c r="L149" s="27"/>
    </row>
    <row r="150" spans="1:12" x14ac:dyDescent="0.35">
      <c r="A150" s="5">
        <v>247</v>
      </c>
      <c r="B150" s="6" t="s">
        <v>71</v>
      </c>
      <c r="C150" s="6" t="s">
        <v>200</v>
      </c>
      <c r="D150" s="48" t="s">
        <v>221</v>
      </c>
      <c r="E150" s="44" t="s">
        <v>20</v>
      </c>
      <c r="F150" s="6" t="s">
        <v>21</v>
      </c>
      <c r="G150" s="6">
        <v>1</v>
      </c>
      <c r="H150" s="6" t="s">
        <v>22</v>
      </c>
      <c r="I150" s="82">
        <v>145.38</v>
      </c>
      <c r="J150" s="132" t="s">
        <v>23</v>
      </c>
      <c r="K150" s="82" t="str">
        <f t="shared" si="20"/>
        <v/>
      </c>
      <c r="L150" s="27"/>
    </row>
    <row r="151" spans="1:12" x14ac:dyDescent="0.35">
      <c r="A151" s="5">
        <v>248</v>
      </c>
      <c r="B151" s="6" t="s">
        <v>71</v>
      </c>
      <c r="C151" s="6" t="s">
        <v>200</v>
      </c>
      <c r="D151" s="48" t="s">
        <v>222</v>
      </c>
      <c r="E151" s="35" t="s">
        <v>17</v>
      </c>
      <c r="F151" s="15" t="s">
        <v>21</v>
      </c>
      <c r="G151" s="6">
        <v>2</v>
      </c>
      <c r="H151" s="6" t="s">
        <v>22</v>
      </c>
      <c r="I151" s="82">
        <v>96.92</v>
      </c>
      <c r="J151" s="132" t="s">
        <v>23</v>
      </c>
      <c r="K151" s="82" t="str">
        <f t="shared" si="20"/>
        <v/>
      </c>
      <c r="L151" s="27"/>
    </row>
    <row r="152" spans="1:12" ht="26" x14ac:dyDescent="0.35">
      <c r="A152" s="5">
        <v>249</v>
      </c>
      <c r="B152" s="6" t="s">
        <v>71</v>
      </c>
      <c r="C152" s="6" t="s">
        <v>200</v>
      </c>
      <c r="D152" s="49" t="s">
        <v>223</v>
      </c>
      <c r="E152" s="35" t="s">
        <v>17</v>
      </c>
      <c r="F152" s="15" t="s">
        <v>21</v>
      </c>
      <c r="G152" s="6">
        <v>2</v>
      </c>
      <c r="H152" s="6" t="s">
        <v>22</v>
      </c>
      <c r="I152" s="82">
        <v>96.92</v>
      </c>
      <c r="J152" s="132" t="s">
        <v>23</v>
      </c>
      <c r="K152" s="82" t="str">
        <f t="shared" si="20"/>
        <v/>
      </c>
      <c r="L152" s="27"/>
    </row>
    <row r="153" spans="1:12" x14ac:dyDescent="0.35">
      <c r="A153" s="5">
        <v>250</v>
      </c>
      <c r="B153" s="6" t="s">
        <v>71</v>
      </c>
      <c r="C153" s="6" t="s">
        <v>200</v>
      </c>
      <c r="D153" s="49" t="s">
        <v>224</v>
      </c>
      <c r="E153" s="35" t="s">
        <v>17</v>
      </c>
      <c r="F153" s="15" t="s">
        <v>21</v>
      </c>
      <c r="G153" s="6">
        <v>2</v>
      </c>
      <c r="H153" s="6" t="s">
        <v>22</v>
      </c>
      <c r="I153" s="82">
        <v>96.92</v>
      </c>
      <c r="J153" s="132" t="s">
        <v>23</v>
      </c>
      <c r="K153" s="82" t="str">
        <f t="shared" si="20"/>
        <v/>
      </c>
      <c r="L153" s="27"/>
    </row>
    <row r="154" spans="1:12" x14ac:dyDescent="0.35">
      <c r="A154" s="5">
        <v>251</v>
      </c>
      <c r="B154" s="6" t="s">
        <v>71</v>
      </c>
      <c r="C154" s="6" t="s">
        <v>200</v>
      </c>
      <c r="D154" s="48" t="s">
        <v>225</v>
      </c>
      <c r="E154" s="35" t="s">
        <v>17</v>
      </c>
      <c r="F154" s="15" t="s">
        <v>21</v>
      </c>
      <c r="G154" s="6">
        <v>2</v>
      </c>
      <c r="H154" s="6" t="s">
        <v>22</v>
      </c>
      <c r="I154" s="82">
        <v>96.92</v>
      </c>
      <c r="J154" s="132" t="s">
        <v>23</v>
      </c>
      <c r="K154" s="82" t="str">
        <f t="shared" si="20"/>
        <v/>
      </c>
      <c r="L154" s="27"/>
    </row>
    <row r="155" spans="1:12" x14ac:dyDescent="0.35">
      <c r="A155" s="5">
        <v>252</v>
      </c>
      <c r="B155" s="6" t="s">
        <v>71</v>
      </c>
      <c r="C155" s="6" t="s">
        <v>200</v>
      </c>
      <c r="D155" s="47" t="s">
        <v>226</v>
      </c>
      <c r="E155" s="35" t="s">
        <v>17</v>
      </c>
      <c r="F155" s="109" t="s">
        <v>74</v>
      </c>
      <c r="G155" s="110"/>
      <c r="H155" s="110"/>
      <c r="I155" s="110"/>
      <c r="J155" s="110"/>
      <c r="K155" s="84"/>
      <c r="L155" s="2"/>
    </row>
    <row r="156" spans="1:12" ht="26" x14ac:dyDescent="0.35">
      <c r="A156" s="5">
        <v>253</v>
      </c>
      <c r="B156" s="6" t="s">
        <v>71</v>
      </c>
      <c r="C156" s="6" t="s">
        <v>200</v>
      </c>
      <c r="D156" s="49" t="s">
        <v>227</v>
      </c>
      <c r="E156" s="35" t="s">
        <v>17</v>
      </c>
      <c r="F156" s="109" t="s">
        <v>74</v>
      </c>
      <c r="G156" s="110"/>
      <c r="H156" s="110"/>
      <c r="I156" s="110"/>
      <c r="J156" s="110"/>
      <c r="K156" s="84"/>
      <c r="L156" s="2"/>
    </row>
    <row r="157" spans="1:12" ht="26.5" x14ac:dyDescent="0.35">
      <c r="A157" s="5">
        <v>254</v>
      </c>
      <c r="B157" s="6" t="s">
        <v>71</v>
      </c>
      <c r="C157" s="6" t="s">
        <v>200</v>
      </c>
      <c r="D157" s="48" t="s">
        <v>228</v>
      </c>
      <c r="E157" s="35" t="s">
        <v>17</v>
      </c>
      <c r="F157" s="6" t="s">
        <v>21</v>
      </c>
      <c r="G157" s="6">
        <v>3</v>
      </c>
      <c r="H157" s="6" t="s">
        <v>22</v>
      </c>
      <c r="I157" s="82">
        <v>48.46</v>
      </c>
      <c r="J157" s="132" t="s">
        <v>23</v>
      </c>
      <c r="K157" s="82" t="str">
        <f t="shared" ref="K157:K159" si="21">IF(J157= "Ja",I157,"")</f>
        <v/>
      </c>
      <c r="L157" s="27"/>
    </row>
    <row r="158" spans="1:12" x14ac:dyDescent="0.35">
      <c r="A158" s="5">
        <v>255</v>
      </c>
      <c r="B158" s="6" t="s">
        <v>71</v>
      </c>
      <c r="C158" s="6" t="s">
        <v>200</v>
      </c>
      <c r="D158" s="49" t="s">
        <v>229</v>
      </c>
      <c r="E158" s="35" t="s">
        <v>17</v>
      </c>
      <c r="F158" s="15" t="s">
        <v>21</v>
      </c>
      <c r="G158" s="6">
        <v>1</v>
      </c>
      <c r="H158" s="6" t="s">
        <v>22</v>
      </c>
      <c r="I158" s="82">
        <v>145.38</v>
      </c>
      <c r="J158" s="132" t="s">
        <v>23</v>
      </c>
      <c r="K158" s="82" t="str">
        <f t="shared" si="21"/>
        <v/>
      </c>
      <c r="L158" s="27"/>
    </row>
    <row r="159" spans="1:12" x14ac:dyDescent="0.35">
      <c r="A159" s="5">
        <v>256</v>
      </c>
      <c r="B159" s="6" t="s">
        <v>71</v>
      </c>
      <c r="C159" s="6" t="s">
        <v>200</v>
      </c>
      <c r="D159" s="48" t="s">
        <v>230</v>
      </c>
      <c r="E159" s="35" t="s">
        <v>17</v>
      </c>
      <c r="F159" s="15" t="s">
        <v>21</v>
      </c>
      <c r="G159" s="6">
        <v>1</v>
      </c>
      <c r="H159" s="6" t="s">
        <v>22</v>
      </c>
      <c r="I159" s="82">
        <v>145.38</v>
      </c>
      <c r="J159" s="132" t="s">
        <v>23</v>
      </c>
      <c r="K159" s="82" t="str">
        <f t="shared" si="21"/>
        <v/>
      </c>
      <c r="L159" s="27"/>
    </row>
    <row r="160" spans="1:12" ht="26" x14ac:dyDescent="0.35">
      <c r="A160" s="5">
        <v>257</v>
      </c>
      <c r="B160" s="6" t="s">
        <v>71</v>
      </c>
      <c r="C160" s="6" t="s">
        <v>200</v>
      </c>
      <c r="D160" s="49" t="s">
        <v>231</v>
      </c>
      <c r="E160" s="35" t="s">
        <v>17</v>
      </c>
      <c r="F160" s="109" t="s">
        <v>74</v>
      </c>
      <c r="G160" s="110"/>
      <c r="H160" s="110"/>
      <c r="I160" s="110"/>
      <c r="J160" s="110"/>
      <c r="K160" s="84"/>
      <c r="L160" s="2"/>
    </row>
    <row r="161" spans="1:12" x14ac:dyDescent="0.35">
      <c r="A161" s="5">
        <v>258</v>
      </c>
      <c r="B161" s="6" t="s">
        <v>71</v>
      </c>
      <c r="C161" s="6" t="s">
        <v>200</v>
      </c>
      <c r="D161" s="49" t="s">
        <v>232</v>
      </c>
      <c r="E161" s="35" t="s">
        <v>17</v>
      </c>
      <c r="F161" s="15" t="s">
        <v>21</v>
      </c>
      <c r="G161" s="6">
        <v>3</v>
      </c>
      <c r="H161" s="6" t="s">
        <v>22</v>
      </c>
      <c r="I161" s="82">
        <v>48.46</v>
      </c>
      <c r="J161" s="132" t="s">
        <v>23</v>
      </c>
      <c r="K161" s="82" t="str">
        <f t="shared" ref="K161:K163" si="22">IF(J161= "Ja",I161,"")</f>
        <v/>
      </c>
      <c r="L161" s="27"/>
    </row>
    <row r="162" spans="1:12" ht="26" x14ac:dyDescent="0.35">
      <c r="A162" s="5">
        <v>259</v>
      </c>
      <c r="B162" s="6" t="s">
        <v>71</v>
      </c>
      <c r="C162" s="6" t="s">
        <v>200</v>
      </c>
      <c r="D162" s="49" t="s">
        <v>233</v>
      </c>
      <c r="E162" s="35" t="s">
        <v>17</v>
      </c>
      <c r="F162" s="15" t="s">
        <v>21</v>
      </c>
      <c r="G162" s="6">
        <v>2</v>
      </c>
      <c r="H162" s="6" t="s">
        <v>22</v>
      </c>
      <c r="I162" s="82">
        <v>96.92</v>
      </c>
      <c r="J162" s="132" t="s">
        <v>23</v>
      </c>
      <c r="K162" s="82" t="str">
        <f t="shared" si="22"/>
        <v/>
      </c>
      <c r="L162" s="27"/>
    </row>
    <row r="163" spans="1:12" x14ac:dyDescent="0.35">
      <c r="A163" s="5">
        <v>260</v>
      </c>
      <c r="B163" s="6" t="s">
        <v>71</v>
      </c>
      <c r="C163" s="6" t="s">
        <v>200</v>
      </c>
      <c r="D163" s="48" t="s">
        <v>234</v>
      </c>
      <c r="E163" s="35" t="s">
        <v>17</v>
      </c>
      <c r="F163" s="15" t="s">
        <v>21</v>
      </c>
      <c r="G163" s="6">
        <v>2</v>
      </c>
      <c r="H163" s="6" t="s">
        <v>22</v>
      </c>
      <c r="I163" s="82">
        <v>96.92</v>
      </c>
      <c r="J163" s="132" t="s">
        <v>23</v>
      </c>
      <c r="K163" s="82" t="str">
        <f t="shared" si="22"/>
        <v/>
      </c>
      <c r="L163" s="27"/>
    </row>
    <row r="164" spans="1:12" x14ac:dyDescent="0.35">
      <c r="A164" s="5">
        <v>261</v>
      </c>
      <c r="B164" s="6" t="s">
        <v>71</v>
      </c>
      <c r="C164" s="6" t="s">
        <v>200</v>
      </c>
      <c r="D164" s="48" t="s">
        <v>235</v>
      </c>
      <c r="E164" s="35" t="s">
        <v>17</v>
      </c>
      <c r="F164" s="109" t="s">
        <v>74</v>
      </c>
      <c r="G164" s="110"/>
      <c r="H164" s="110"/>
      <c r="I164" s="110"/>
      <c r="J164" s="110"/>
      <c r="K164" s="84"/>
      <c r="L164" s="2"/>
    </row>
    <row r="165" spans="1:12" x14ac:dyDescent="0.35">
      <c r="A165" s="5">
        <v>262</v>
      </c>
      <c r="B165" s="6" t="s">
        <v>71</v>
      </c>
      <c r="C165" s="6" t="s">
        <v>200</v>
      </c>
      <c r="D165" s="49" t="s">
        <v>236</v>
      </c>
      <c r="E165" s="35" t="s">
        <v>17</v>
      </c>
      <c r="F165" s="6" t="s">
        <v>21</v>
      </c>
      <c r="G165" s="6">
        <v>2</v>
      </c>
      <c r="H165" s="6" t="s">
        <v>22</v>
      </c>
      <c r="I165" s="82">
        <v>96.92</v>
      </c>
      <c r="J165" s="132" t="s">
        <v>23</v>
      </c>
      <c r="K165" s="82" t="str">
        <f t="shared" ref="K165" si="23">IF(J165= "Ja",I165,"")</f>
        <v/>
      </c>
      <c r="L165" s="27"/>
    </row>
    <row r="166" spans="1:12" s="7" customFormat="1" ht="26" x14ac:dyDescent="0.3">
      <c r="A166" s="5">
        <v>263</v>
      </c>
      <c r="B166" s="3" t="s">
        <v>71</v>
      </c>
      <c r="C166" s="8" t="s">
        <v>237</v>
      </c>
      <c r="D166" s="50" t="s">
        <v>238</v>
      </c>
      <c r="E166" s="35" t="s">
        <v>17</v>
      </c>
      <c r="F166" s="109" t="s">
        <v>74</v>
      </c>
      <c r="G166" s="110"/>
      <c r="H166" s="110"/>
      <c r="I166" s="110"/>
      <c r="J166" s="110"/>
      <c r="K166" s="84"/>
      <c r="L166" s="2"/>
    </row>
    <row r="167" spans="1:12" s="7" customFormat="1" ht="12.75" customHeight="1" x14ac:dyDescent="0.3">
      <c r="A167" s="5">
        <v>264</v>
      </c>
      <c r="B167" s="3" t="s">
        <v>71</v>
      </c>
      <c r="C167" s="8" t="s">
        <v>237</v>
      </c>
      <c r="D167" s="46" t="s">
        <v>239</v>
      </c>
      <c r="E167" s="35" t="s">
        <v>17</v>
      </c>
      <c r="F167" s="109" t="s">
        <v>74</v>
      </c>
      <c r="G167" s="110"/>
      <c r="H167" s="110"/>
      <c r="I167" s="110"/>
      <c r="J167" s="110"/>
      <c r="K167" s="84"/>
      <c r="L167" s="2"/>
    </row>
    <row r="168" spans="1:12" s="7" customFormat="1" ht="13" x14ac:dyDescent="0.3">
      <c r="A168" s="5">
        <v>265</v>
      </c>
      <c r="B168" s="3" t="s">
        <v>71</v>
      </c>
      <c r="C168" s="8" t="s">
        <v>237</v>
      </c>
      <c r="D168" s="46" t="s">
        <v>240</v>
      </c>
      <c r="E168" s="35" t="s">
        <v>17</v>
      </c>
      <c r="F168" s="60" t="s">
        <v>21</v>
      </c>
      <c r="G168" s="3">
        <v>1</v>
      </c>
      <c r="H168" s="3" t="s">
        <v>22</v>
      </c>
      <c r="I168" s="82">
        <v>145.38</v>
      </c>
      <c r="J168" s="132" t="s">
        <v>23</v>
      </c>
      <c r="K168" s="82" t="str">
        <f t="shared" ref="K168" si="24">IF(J168= "Ja",I168,"")</f>
        <v/>
      </c>
      <c r="L168" s="27"/>
    </row>
    <row r="169" spans="1:12" s="7" customFormat="1" ht="13" x14ac:dyDescent="0.3">
      <c r="A169" s="5">
        <v>266</v>
      </c>
      <c r="B169" s="3" t="s">
        <v>71</v>
      </c>
      <c r="C169" s="8" t="s">
        <v>237</v>
      </c>
      <c r="D169" s="46" t="s">
        <v>241</v>
      </c>
      <c r="E169" s="44" t="s">
        <v>20</v>
      </c>
      <c r="F169" s="3" t="s">
        <v>21</v>
      </c>
      <c r="G169" s="37">
        <v>1</v>
      </c>
      <c r="H169" s="37" t="s">
        <v>22</v>
      </c>
      <c r="I169" s="82">
        <v>145.38</v>
      </c>
      <c r="J169" s="132" t="s">
        <v>23</v>
      </c>
      <c r="K169" s="82" t="str">
        <f t="shared" ref="K169:K178" si="25">IF(J169= "Ja",I169,"")</f>
        <v/>
      </c>
      <c r="L169" s="27"/>
    </row>
    <row r="170" spans="1:12" s="7" customFormat="1" ht="25.5" customHeight="1" x14ac:dyDescent="0.3">
      <c r="A170" s="5">
        <v>267</v>
      </c>
      <c r="B170" s="3" t="s">
        <v>71</v>
      </c>
      <c r="C170" s="8" t="s">
        <v>237</v>
      </c>
      <c r="D170" s="46" t="s">
        <v>242</v>
      </c>
      <c r="E170" s="35" t="s">
        <v>17</v>
      </c>
      <c r="F170" s="60" t="s">
        <v>21</v>
      </c>
      <c r="G170" s="3">
        <v>1</v>
      </c>
      <c r="H170" s="3" t="s">
        <v>22</v>
      </c>
      <c r="I170" s="82">
        <v>145.38</v>
      </c>
      <c r="J170" s="132" t="s">
        <v>23</v>
      </c>
      <c r="K170" s="82" t="str">
        <f t="shared" si="25"/>
        <v/>
      </c>
      <c r="L170" s="27"/>
    </row>
    <row r="171" spans="1:12" s="7" customFormat="1" ht="13" x14ac:dyDescent="0.3">
      <c r="A171" s="5">
        <v>268</v>
      </c>
      <c r="B171" s="3" t="s">
        <v>71</v>
      </c>
      <c r="C171" s="8" t="s">
        <v>237</v>
      </c>
      <c r="D171" s="50" t="s">
        <v>243</v>
      </c>
      <c r="E171" s="15" t="s">
        <v>17</v>
      </c>
      <c r="F171" s="60" t="s">
        <v>21</v>
      </c>
      <c r="G171" s="3">
        <v>1</v>
      </c>
      <c r="H171" s="3" t="s">
        <v>22</v>
      </c>
      <c r="I171" s="82">
        <v>145.38</v>
      </c>
      <c r="J171" s="132" t="s">
        <v>23</v>
      </c>
      <c r="K171" s="82" t="str">
        <f t="shared" si="25"/>
        <v/>
      </c>
      <c r="L171" s="27"/>
    </row>
    <row r="172" spans="1:12" s="7" customFormat="1" ht="13" x14ac:dyDescent="0.3">
      <c r="A172" s="5">
        <v>269</v>
      </c>
      <c r="B172" s="3" t="s">
        <v>71</v>
      </c>
      <c r="C172" s="8" t="s">
        <v>237</v>
      </c>
      <c r="D172" s="46" t="s">
        <v>244</v>
      </c>
      <c r="E172" s="35" t="s">
        <v>17</v>
      </c>
      <c r="F172" s="60" t="s">
        <v>21</v>
      </c>
      <c r="G172" s="3">
        <v>1</v>
      </c>
      <c r="H172" s="3" t="s">
        <v>22</v>
      </c>
      <c r="I172" s="82">
        <v>145.38</v>
      </c>
      <c r="J172" s="132" t="s">
        <v>23</v>
      </c>
      <c r="K172" s="82" t="str">
        <f t="shared" si="25"/>
        <v/>
      </c>
      <c r="L172" s="27"/>
    </row>
    <row r="173" spans="1:12" s="7" customFormat="1" ht="13" x14ac:dyDescent="0.3">
      <c r="A173" s="5">
        <v>270</v>
      </c>
      <c r="B173" s="3" t="s">
        <v>71</v>
      </c>
      <c r="C173" s="8" t="s">
        <v>237</v>
      </c>
      <c r="D173" s="50" t="s">
        <v>245</v>
      </c>
      <c r="E173" s="35" t="s">
        <v>17</v>
      </c>
      <c r="F173" s="3" t="s">
        <v>21</v>
      </c>
      <c r="G173" s="3">
        <v>1</v>
      </c>
      <c r="H173" s="3" t="s">
        <v>22</v>
      </c>
      <c r="I173" s="82">
        <v>145.38</v>
      </c>
      <c r="J173" s="132" t="s">
        <v>23</v>
      </c>
      <c r="K173" s="82" t="str">
        <f t="shared" si="25"/>
        <v/>
      </c>
      <c r="L173" s="27"/>
    </row>
    <row r="174" spans="1:12" s="7" customFormat="1" ht="26" x14ac:dyDescent="0.3">
      <c r="A174" s="5">
        <v>271</v>
      </c>
      <c r="B174" s="3" t="s">
        <v>71</v>
      </c>
      <c r="C174" s="8" t="s">
        <v>237</v>
      </c>
      <c r="D174" s="50" t="s">
        <v>246</v>
      </c>
      <c r="E174" s="35" t="s">
        <v>17</v>
      </c>
      <c r="F174" s="3" t="s">
        <v>21</v>
      </c>
      <c r="G174" s="3">
        <v>3</v>
      </c>
      <c r="H174" s="3" t="s">
        <v>22</v>
      </c>
      <c r="I174" s="82">
        <v>48.46</v>
      </c>
      <c r="J174" s="132" t="s">
        <v>23</v>
      </c>
      <c r="K174" s="82" t="str">
        <f t="shared" si="25"/>
        <v/>
      </c>
      <c r="L174" s="27"/>
    </row>
    <row r="175" spans="1:12" s="7" customFormat="1" ht="13" x14ac:dyDescent="0.3">
      <c r="A175" s="5">
        <v>272</v>
      </c>
      <c r="B175" s="3" t="s">
        <v>71</v>
      </c>
      <c r="C175" s="8" t="s">
        <v>237</v>
      </c>
      <c r="D175" s="50" t="s">
        <v>247</v>
      </c>
      <c r="E175" s="35" t="s">
        <v>17</v>
      </c>
      <c r="F175" s="3" t="s">
        <v>21</v>
      </c>
      <c r="G175" s="3">
        <v>1</v>
      </c>
      <c r="H175" s="3" t="s">
        <v>22</v>
      </c>
      <c r="I175" s="82">
        <v>145.38</v>
      </c>
      <c r="J175" s="132" t="s">
        <v>23</v>
      </c>
      <c r="K175" s="82" t="str">
        <f t="shared" si="25"/>
        <v/>
      </c>
      <c r="L175" s="27"/>
    </row>
    <row r="176" spans="1:12" s="7" customFormat="1" ht="13" x14ac:dyDescent="0.3">
      <c r="A176" s="5">
        <v>273</v>
      </c>
      <c r="B176" s="3" t="s">
        <v>71</v>
      </c>
      <c r="C176" s="8" t="s">
        <v>237</v>
      </c>
      <c r="D176" s="50" t="s">
        <v>248</v>
      </c>
      <c r="E176" s="35" t="s">
        <v>17</v>
      </c>
      <c r="F176" s="3" t="s">
        <v>21</v>
      </c>
      <c r="G176" s="3">
        <v>1</v>
      </c>
      <c r="H176" s="3" t="s">
        <v>22</v>
      </c>
      <c r="I176" s="82">
        <v>145.38</v>
      </c>
      <c r="J176" s="132" t="s">
        <v>23</v>
      </c>
      <c r="K176" s="82" t="str">
        <f t="shared" si="25"/>
        <v/>
      </c>
      <c r="L176" s="27"/>
    </row>
    <row r="177" spans="1:12" s="7" customFormat="1" ht="13" x14ac:dyDescent="0.3">
      <c r="A177" s="5">
        <v>274</v>
      </c>
      <c r="B177" s="3" t="s">
        <v>71</v>
      </c>
      <c r="C177" s="65" t="s">
        <v>237</v>
      </c>
      <c r="D177" s="50" t="s">
        <v>249</v>
      </c>
      <c r="E177" s="35" t="s">
        <v>17</v>
      </c>
      <c r="F177" s="3" t="s">
        <v>21</v>
      </c>
      <c r="G177" s="3">
        <v>1</v>
      </c>
      <c r="H177" s="3" t="s">
        <v>22</v>
      </c>
      <c r="I177" s="82">
        <v>145.38</v>
      </c>
      <c r="J177" s="132" t="s">
        <v>23</v>
      </c>
      <c r="K177" s="82" t="str">
        <f t="shared" si="25"/>
        <v/>
      </c>
      <c r="L177" s="27"/>
    </row>
    <row r="178" spans="1:12" s="7" customFormat="1" ht="153" customHeight="1" x14ac:dyDescent="0.3">
      <c r="A178" s="5">
        <v>275</v>
      </c>
      <c r="B178" s="3" t="s">
        <v>71</v>
      </c>
      <c r="C178" s="65" t="s">
        <v>250</v>
      </c>
      <c r="D178" s="66" t="s">
        <v>251</v>
      </c>
      <c r="E178" s="35" t="s">
        <v>17</v>
      </c>
      <c r="F178" s="3" t="s">
        <v>21</v>
      </c>
      <c r="G178" s="3">
        <v>1</v>
      </c>
      <c r="H178" s="3" t="s">
        <v>22</v>
      </c>
      <c r="I178" s="82">
        <v>145.38</v>
      </c>
      <c r="J178" s="132" t="s">
        <v>23</v>
      </c>
      <c r="K178" s="82" t="str">
        <f t="shared" si="25"/>
        <v/>
      </c>
      <c r="L178" s="27"/>
    </row>
    <row r="179" spans="1:12" ht="15.5" x14ac:dyDescent="0.35">
      <c r="A179" s="38"/>
      <c r="B179" s="39"/>
      <c r="C179" s="39"/>
      <c r="D179" s="39"/>
      <c r="E179" s="39"/>
      <c r="F179" s="39"/>
      <c r="G179" s="39"/>
      <c r="H179" s="77" t="s">
        <v>555</v>
      </c>
      <c r="I179" s="76">
        <f>SUM(I4:I178)</f>
        <v>15119.519999999979</v>
      </c>
      <c r="J179" s="75" t="s">
        <v>556</v>
      </c>
      <c r="K179" s="99">
        <f>SUM(K4:K178)</f>
        <v>0</v>
      </c>
      <c r="L179" s="33"/>
    </row>
  </sheetData>
  <sheetProtection algorithmName="SHA-512" hashValue="mLeMYgwGwsrhcC0t8iOipBbI9VXmmb3lDQoBqaxP/6nuPA9cdL54eRzLm+K9hSSRs6lJGJ60wXCH3BwbrtLkUg==" saltValue="xIjYWeiFFX3WNYY3W4NdIQ==" spinCount="100000" sheet="1" objects="1" scenarios="1"/>
  <mergeCells count="50">
    <mergeCell ref="F156:J156"/>
    <mergeCell ref="F160:J160"/>
    <mergeCell ref="F164:J164"/>
    <mergeCell ref="F166:J166"/>
    <mergeCell ref="F167:J167"/>
    <mergeCell ref="F141:J141"/>
    <mergeCell ref="F74:J74"/>
    <mergeCell ref="F98:J98"/>
    <mergeCell ref="F107:J107"/>
    <mergeCell ref="F115:J115"/>
    <mergeCell ref="F116:J116"/>
    <mergeCell ref="F120:J120"/>
    <mergeCell ref="F129:J129"/>
    <mergeCell ref="F137:J137"/>
    <mergeCell ref="F138:J138"/>
    <mergeCell ref="F139:J139"/>
    <mergeCell ref="F48:J48"/>
    <mergeCell ref="F72:J72"/>
    <mergeCell ref="F52:J52"/>
    <mergeCell ref="F53:J53"/>
    <mergeCell ref="F54:J54"/>
    <mergeCell ref="F59:J59"/>
    <mergeCell ref="F61:J61"/>
    <mergeCell ref="F62:J62"/>
    <mergeCell ref="F63:J63"/>
    <mergeCell ref="F67:J67"/>
    <mergeCell ref="F69:J69"/>
    <mergeCell ref="F70:J70"/>
    <mergeCell ref="F71:J71"/>
    <mergeCell ref="F19:J19"/>
    <mergeCell ref="F30:J30"/>
    <mergeCell ref="F33:J33"/>
    <mergeCell ref="F39:J39"/>
    <mergeCell ref="F40:J40"/>
    <mergeCell ref="F13:J13"/>
    <mergeCell ref="F155:J155"/>
    <mergeCell ref="F126:J126"/>
    <mergeCell ref="A1:L1"/>
    <mergeCell ref="A2:L2"/>
    <mergeCell ref="F4:J4"/>
    <mergeCell ref="F5:J5"/>
    <mergeCell ref="F9:J9"/>
    <mergeCell ref="F50:J50"/>
    <mergeCell ref="F51:J51"/>
    <mergeCell ref="F14:J14"/>
    <mergeCell ref="F16:J16"/>
    <mergeCell ref="F17:J17"/>
    <mergeCell ref="F22:J22"/>
    <mergeCell ref="F25:J25"/>
    <mergeCell ref="F26:J26"/>
  </mergeCells>
  <dataValidations count="2">
    <dataValidation type="list" allowBlank="1" showInputMessage="1" showErrorMessage="1" sqref="J6:J8 J27:J29 J34:J38 J23:J24 J15 J18 J31:J32 J41:J47 J20:J21 J49 J64:J66 J55:J58 J60 J68 J73 J99:J106 J117:J119 J121:J125 J130:J136 J157:J159 J140 J161:J163 J165 J142:J154 J75:J97 J10:J12 J168:J178 J108:J113" xr:uid="{8D99FC2E-2697-4D06-BE9B-DC439C6F7CD4}">
      <formula1>"Maak uw keuze,Ja,Nee"</formula1>
    </dataValidation>
    <dataValidation type="list" allowBlank="1" showInputMessage="1" showErrorMessage="1" sqref="J114 J127:J128" xr:uid="{D585847A-BB32-4EEC-AF9C-0DABC2F155DC}">
      <formula1>"In te vullen door beoordelingscommissie,Uitmuntend,Zeer goed,Goed,Ruim voldoende,Voldoende,Matig,Onvoldoende"</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L158"/>
  <sheetViews>
    <sheetView zoomScale="85" zoomScaleNormal="85" workbookViewId="0">
      <selection activeCell="F7" sqref="F7:J7"/>
    </sheetView>
  </sheetViews>
  <sheetFormatPr defaultColWidth="9.1796875" defaultRowHeight="14.5" x14ac:dyDescent="0.35"/>
  <cols>
    <col min="1" max="1" width="9.54296875" style="4" bestFit="1" customWidth="1"/>
    <col min="2" max="2" width="14.1796875" bestFit="1" customWidth="1"/>
    <col min="3" max="3" width="16.81640625" style="1" customWidth="1"/>
    <col min="4" max="4" width="80.54296875" customWidth="1"/>
    <col min="5" max="5" width="12.54296875" customWidth="1"/>
    <col min="6" max="6" width="13.54296875" customWidth="1"/>
    <col min="7" max="7" width="13.1796875" bestFit="1" customWidth="1"/>
    <col min="8" max="8" width="13.54296875" customWidth="1"/>
    <col min="9" max="9" width="13.54296875" style="81" customWidth="1"/>
    <col min="10" max="10" width="32.1796875" customWidth="1"/>
    <col min="11" max="11" width="13.54296875" style="81" customWidth="1"/>
    <col min="12" max="12" width="100.54296875" customWidth="1"/>
  </cols>
  <sheetData>
    <row r="1" spans="1:12" ht="30" customHeight="1" x14ac:dyDescent="0.35">
      <c r="A1" s="105" t="s">
        <v>580</v>
      </c>
      <c r="B1" s="105"/>
      <c r="C1" s="105"/>
      <c r="D1" s="105"/>
      <c r="E1" s="105"/>
      <c r="F1" s="105"/>
      <c r="G1" s="105"/>
      <c r="H1" s="105"/>
      <c r="I1" s="106"/>
      <c r="J1" s="105"/>
      <c r="K1" s="105"/>
      <c r="L1" s="105"/>
    </row>
    <row r="2" spans="1:12" ht="30" customHeight="1" x14ac:dyDescent="0.35">
      <c r="A2" s="107" t="s">
        <v>3</v>
      </c>
      <c r="B2" s="107"/>
      <c r="C2" s="107"/>
      <c r="D2" s="107"/>
      <c r="E2" s="107"/>
      <c r="F2" s="107"/>
      <c r="G2" s="107"/>
      <c r="H2" s="107"/>
      <c r="I2" s="120"/>
      <c r="J2" s="107"/>
      <c r="K2" s="107"/>
      <c r="L2" s="107"/>
    </row>
    <row r="3" spans="1:12" s="7" customFormat="1" ht="39" x14ac:dyDescent="0.3">
      <c r="A3" s="19" t="s">
        <v>4</v>
      </c>
      <c r="B3" s="19" t="s">
        <v>5</v>
      </c>
      <c r="C3" s="19" t="s">
        <v>6</v>
      </c>
      <c r="D3" s="19" t="s">
        <v>7</v>
      </c>
      <c r="E3" s="21" t="s">
        <v>8</v>
      </c>
      <c r="F3" s="19" t="s">
        <v>9</v>
      </c>
      <c r="G3" s="19" t="s">
        <v>10</v>
      </c>
      <c r="H3" s="19" t="s">
        <v>70</v>
      </c>
      <c r="I3" s="79" t="s">
        <v>553</v>
      </c>
      <c r="J3" s="21" t="s">
        <v>12</v>
      </c>
      <c r="K3" s="79" t="s">
        <v>554</v>
      </c>
      <c r="L3" s="19" t="s">
        <v>13</v>
      </c>
    </row>
    <row r="4" spans="1:12" s="7" customFormat="1" ht="65" x14ac:dyDescent="0.3">
      <c r="A4" s="3">
        <v>301</v>
      </c>
      <c r="B4" s="3" t="s">
        <v>14</v>
      </c>
      <c r="C4" s="8" t="s">
        <v>252</v>
      </c>
      <c r="D4" s="50" t="s">
        <v>253</v>
      </c>
      <c r="E4" s="15" t="s">
        <v>17</v>
      </c>
      <c r="F4" s="119" t="s">
        <v>18</v>
      </c>
      <c r="G4" s="119"/>
      <c r="H4" s="119"/>
      <c r="I4" s="119"/>
      <c r="J4" s="119"/>
      <c r="K4" s="87"/>
      <c r="L4" s="2"/>
    </row>
    <row r="5" spans="1:12" s="7" customFormat="1" ht="13" x14ac:dyDescent="0.3">
      <c r="A5" s="3">
        <v>302</v>
      </c>
      <c r="B5" s="3" t="s">
        <v>14</v>
      </c>
      <c r="C5" s="8" t="s">
        <v>252</v>
      </c>
      <c r="D5" s="50" t="s">
        <v>254</v>
      </c>
      <c r="E5" s="35" t="s">
        <v>17</v>
      </c>
      <c r="F5" s="6" t="s">
        <v>21</v>
      </c>
      <c r="G5" s="6">
        <v>2</v>
      </c>
      <c r="H5" s="6" t="s">
        <v>22</v>
      </c>
      <c r="I5" s="82">
        <v>107.89</v>
      </c>
      <c r="J5" s="133" t="s">
        <v>23</v>
      </c>
      <c r="K5" s="82" t="str">
        <f>IF(J5= "Ja",I5,"")</f>
        <v/>
      </c>
      <c r="L5" s="25"/>
    </row>
    <row r="6" spans="1:12" s="7" customFormat="1" ht="52" x14ac:dyDescent="0.3">
      <c r="A6" s="3">
        <v>303</v>
      </c>
      <c r="B6" s="3" t="s">
        <v>14</v>
      </c>
      <c r="C6" s="8" t="s">
        <v>252</v>
      </c>
      <c r="D6" s="50" t="s">
        <v>255</v>
      </c>
      <c r="E6" s="35" t="s">
        <v>17</v>
      </c>
      <c r="F6" s="119" t="s">
        <v>18</v>
      </c>
      <c r="G6" s="119"/>
      <c r="H6" s="119"/>
      <c r="I6" s="119"/>
      <c r="J6" s="119"/>
      <c r="K6" s="87"/>
      <c r="L6" s="2"/>
    </row>
    <row r="7" spans="1:12" s="7" customFormat="1" ht="247" x14ac:dyDescent="0.3">
      <c r="A7" s="3">
        <v>304</v>
      </c>
      <c r="B7" s="3" t="s">
        <v>14</v>
      </c>
      <c r="C7" s="8" t="s">
        <v>256</v>
      </c>
      <c r="D7" s="50" t="s">
        <v>257</v>
      </c>
      <c r="E7" s="35" t="s">
        <v>17</v>
      </c>
      <c r="F7" s="119" t="s">
        <v>18</v>
      </c>
      <c r="G7" s="119"/>
      <c r="H7" s="119"/>
      <c r="I7" s="119"/>
      <c r="J7" s="119"/>
      <c r="K7" s="87"/>
      <c r="L7" s="2"/>
    </row>
    <row r="8" spans="1:12" s="7" customFormat="1" ht="81" customHeight="1" x14ac:dyDescent="0.3">
      <c r="A8" s="3">
        <v>305</v>
      </c>
      <c r="B8" s="3" t="s">
        <v>14</v>
      </c>
      <c r="C8" s="8" t="s">
        <v>256</v>
      </c>
      <c r="D8" s="50" t="s">
        <v>258</v>
      </c>
      <c r="E8" s="44" t="s">
        <v>20</v>
      </c>
      <c r="F8" s="119" t="s">
        <v>18</v>
      </c>
      <c r="G8" s="119"/>
      <c r="H8" s="119"/>
      <c r="I8" s="119"/>
      <c r="J8" s="119"/>
      <c r="K8" s="87"/>
      <c r="L8" s="2"/>
    </row>
    <row r="9" spans="1:12" s="7" customFormat="1" ht="37.5" customHeight="1" x14ac:dyDescent="0.3">
      <c r="A9" s="3">
        <v>306</v>
      </c>
      <c r="B9" s="3" t="s">
        <v>14</v>
      </c>
      <c r="C9" s="8" t="s">
        <v>256</v>
      </c>
      <c r="D9" s="50" t="s">
        <v>259</v>
      </c>
      <c r="E9" s="44" t="s">
        <v>20</v>
      </c>
      <c r="F9" s="119" t="s">
        <v>18</v>
      </c>
      <c r="G9" s="119"/>
      <c r="H9" s="119"/>
      <c r="I9" s="119"/>
      <c r="J9" s="119"/>
      <c r="K9" s="87"/>
      <c r="L9" s="2"/>
    </row>
    <row r="10" spans="1:12" s="7" customFormat="1" ht="13" x14ac:dyDescent="0.3">
      <c r="A10" s="3">
        <v>307</v>
      </c>
      <c r="B10" s="3" t="s">
        <v>14</v>
      </c>
      <c r="C10" s="8" t="s">
        <v>256</v>
      </c>
      <c r="D10" s="50" t="s">
        <v>260</v>
      </c>
      <c r="E10" s="44" t="s">
        <v>20</v>
      </c>
      <c r="F10" s="119" t="s">
        <v>18</v>
      </c>
      <c r="G10" s="119"/>
      <c r="H10" s="119"/>
      <c r="I10" s="119"/>
      <c r="J10" s="119"/>
      <c r="K10" s="87"/>
      <c r="L10" s="2"/>
    </row>
    <row r="11" spans="1:12" s="7" customFormat="1" ht="26" x14ac:dyDescent="0.3">
      <c r="A11" s="3">
        <v>308</v>
      </c>
      <c r="B11" s="3" t="s">
        <v>14</v>
      </c>
      <c r="C11" s="8" t="s">
        <v>256</v>
      </c>
      <c r="D11" s="50" t="s">
        <v>261</v>
      </c>
      <c r="E11" s="35" t="s">
        <v>17</v>
      </c>
      <c r="F11" s="119" t="s">
        <v>18</v>
      </c>
      <c r="G11" s="119"/>
      <c r="H11" s="119"/>
      <c r="I11" s="119"/>
      <c r="J11" s="119"/>
      <c r="K11" s="87"/>
      <c r="L11" s="2"/>
    </row>
    <row r="12" spans="1:12" s="7" customFormat="1" ht="338" x14ac:dyDescent="0.3">
      <c r="A12" s="3">
        <v>309</v>
      </c>
      <c r="B12" s="3" t="s">
        <v>250</v>
      </c>
      <c r="C12" s="8" t="s">
        <v>250</v>
      </c>
      <c r="D12" s="50" t="s">
        <v>541</v>
      </c>
      <c r="E12" s="35" t="s">
        <v>17</v>
      </c>
      <c r="F12" s="6" t="s">
        <v>21</v>
      </c>
      <c r="G12" s="6">
        <v>1</v>
      </c>
      <c r="H12" s="6" t="s">
        <v>22</v>
      </c>
      <c r="I12" s="82">
        <v>161.83000000000001</v>
      </c>
      <c r="J12" s="133" t="s">
        <v>23</v>
      </c>
      <c r="K12" s="82" t="str">
        <f>IF(J12= "Ja",I12,"")</f>
        <v/>
      </c>
      <c r="L12" s="25"/>
    </row>
    <row r="13" spans="1:12" s="7" customFormat="1" ht="26" x14ac:dyDescent="0.3">
      <c r="A13" s="3">
        <v>310</v>
      </c>
      <c r="B13" s="3" t="s">
        <v>262</v>
      </c>
      <c r="C13" s="8" t="s">
        <v>14</v>
      </c>
      <c r="D13" s="50" t="s">
        <v>263</v>
      </c>
      <c r="E13" s="35" t="s">
        <v>17</v>
      </c>
      <c r="F13" s="119" t="s">
        <v>18</v>
      </c>
      <c r="G13" s="119"/>
      <c r="H13" s="119"/>
      <c r="I13" s="119"/>
      <c r="J13" s="119"/>
      <c r="K13" s="87"/>
      <c r="L13" s="2"/>
    </row>
    <row r="14" spans="1:12" s="7" customFormat="1" ht="26" x14ac:dyDescent="0.3">
      <c r="A14" s="3">
        <v>311</v>
      </c>
      <c r="B14" s="3" t="s">
        <v>262</v>
      </c>
      <c r="C14" s="8" t="s">
        <v>14</v>
      </c>
      <c r="D14" s="50" t="s">
        <v>264</v>
      </c>
      <c r="E14" s="35" t="s">
        <v>17</v>
      </c>
      <c r="F14" s="3" t="s">
        <v>21</v>
      </c>
      <c r="G14" s="3">
        <v>1</v>
      </c>
      <c r="H14" s="3" t="s">
        <v>22</v>
      </c>
      <c r="I14" s="82">
        <v>161.83000000000001</v>
      </c>
      <c r="J14" s="133" t="s">
        <v>23</v>
      </c>
      <c r="K14" s="82" t="str">
        <f>IF(J14= "Ja",I14,"")</f>
        <v/>
      </c>
      <c r="L14" s="27"/>
    </row>
    <row r="15" spans="1:12" s="7" customFormat="1" ht="91" x14ac:dyDescent="0.3">
      <c r="A15" s="3">
        <v>312</v>
      </c>
      <c r="B15" s="3" t="s">
        <v>262</v>
      </c>
      <c r="C15" s="8" t="s">
        <v>265</v>
      </c>
      <c r="D15" s="50" t="s">
        <v>266</v>
      </c>
      <c r="E15" s="35" t="s">
        <v>17</v>
      </c>
      <c r="F15" s="116" t="s">
        <v>18</v>
      </c>
      <c r="G15" s="117"/>
      <c r="H15" s="117"/>
      <c r="I15" s="117"/>
      <c r="J15" s="118"/>
      <c r="K15" s="88"/>
      <c r="L15" s="2"/>
    </row>
    <row r="16" spans="1:12" s="7" customFormat="1" ht="13" x14ac:dyDescent="0.3">
      <c r="A16" s="3">
        <v>313</v>
      </c>
      <c r="B16" s="3" t="s">
        <v>262</v>
      </c>
      <c r="C16" s="8" t="s">
        <v>250</v>
      </c>
      <c r="D16" s="50" t="s">
        <v>267</v>
      </c>
      <c r="E16" s="35" t="s">
        <v>17</v>
      </c>
      <c r="F16" s="3" t="s">
        <v>21</v>
      </c>
      <c r="G16" s="3">
        <v>2</v>
      </c>
      <c r="H16" s="3" t="s">
        <v>22</v>
      </c>
      <c r="I16" s="82">
        <v>107.89</v>
      </c>
      <c r="J16" s="133" t="s">
        <v>23</v>
      </c>
      <c r="K16" s="82" t="str">
        <f>IF(J16= "Ja",I16,"")</f>
        <v/>
      </c>
      <c r="L16" s="27"/>
    </row>
    <row r="17" spans="1:12" s="7" customFormat="1" ht="60" customHeight="1" x14ac:dyDescent="0.3">
      <c r="A17" s="3">
        <v>314</v>
      </c>
      <c r="B17" s="60" t="s">
        <v>262</v>
      </c>
      <c r="C17" s="13" t="s">
        <v>250</v>
      </c>
      <c r="D17" s="68" t="s">
        <v>268</v>
      </c>
      <c r="E17" s="44" t="s">
        <v>20</v>
      </c>
      <c r="F17" s="3" t="s">
        <v>21</v>
      </c>
      <c r="G17" s="3">
        <v>1</v>
      </c>
      <c r="H17" s="3" t="s">
        <v>22</v>
      </c>
      <c r="I17" s="82">
        <v>161.83000000000001</v>
      </c>
      <c r="J17" s="133" t="s">
        <v>23</v>
      </c>
      <c r="K17" s="82" t="str">
        <f>IF(J17= "Ja",I17,"")</f>
        <v/>
      </c>
      <c r="L17" s="27"/>
    </row>
    <row r="18" spans="1:12" s="7" customFormat="1" ht="26" x14ac:dyDescent="0.3">
      <c r="A18" s="3">
        <v>315</v>
      </c>
      <c r="B18" s="3" t="s">
        <v>262</v>
      </c>
      <c r="C18" s="8" t="s">
        <v>14</v>
      </c>
      <c r="D18" s="46" t="s">
        <v>269</v>
      </c>
      <c r="E18" s="35" t="s">
        <v>17</v>
      </c>
      <c r="F18" s="3" t="s">
        <v>21</v>
      </c>
      <c r="G18" s="3">
        <v>2</v>
      </c>
      <c r="H18" s="3" t="s">
        <v>22</v>
      </c>
      <c r="I18" s="82">
        <v>107.89</v>
      </c>
      <c r="J18" s="133" t="s">
        <v>23</v>
      </c>
      <c r="K18" s="82" t="str">
        <f>IF(J18= "Ja",I18,"")</f>
        <v/>
      </c>
      <c r="L18" s="27"/>
    </row>
    <row r="19" spans="1:12" s="7" customFormat="1" ht="26" x14ac:dyDescent="0.3">
      <c r="A19" s="3">
        <v>316</v>
      </c>
      <c r="B19" s="3" t="s">
        <v>262</v>
      </c>
      <c r="C19" s="8" t="s">
        <v>265</v>
      </c>
      <c r="D19" s="46" t="s">
        <v>270</v>
      </c>
      <c r="E19" s="35" t="s">
        <v>17</v>
      </c>
      <c r="F19" s="3" t="s">
        <v>21</v>
      </c>
      <c r="G19" s="3">
        <v>2</v>
      </c>
      <c r="H19" s="3" t="s">
        <v>22</v>
      </c>
      <c r="I19" s="82">
        <v>107.89</v>
      </c>
      <c r="J19" s="6" t="s">
        <v>574</v>
      </c>
      <c r="K19" s="82" t="str">
        <f>IF(J19="Uitmuntend",I19,IF(J19="Zeer Goed",I19*90%,IF(J19="Goed",I19*80%,IF(J19="Ruim voldoende",I19*65%,IF(J19="Voldoende",I19*50%,IF(J19="Matig",I19*10%,IF(J19="Onvoldoende",I19*0%,"")))))))</f>
        <v/>
      </c>
      <c r="L19" s="27"/>
    </row>
    <row r="20" spans="1:12" s="7" customFormat="1" ht="33" customHeight="1" x14ac:dyDescent="0.3">
      <c r="A20" s="3">
        <v>317</v>
      </c>
      <c r="B20" s="3" t="s">
        <v>271</v>
      </c>
      <c r="C20" s="8" t="s">
        <v>28</v>
      </c>
      <c r="D20" s="50" t="s">
        <v>272</v>
      </c>
      <c r="E20" s="35" t="s">
        <v>17</v>
      </c>
      <c r="F20" s="119" t="s">
        <v>18</v>
      </c>
      <c r="G20" s="119"/>
      <c r="H20" s="119"/>
      <c r="I20" s="119"/>
      <c r="J20" s="119"/>
      <c r="K20" s="87"/>
      <c r="L20" s="2"/>
    </row>
    <row r="21" spans="1:12" s="7" customFormat="1" ht="39" x14ac:dyDescent="0.3">
      <c r="A21" s="3">
        <v>318</v>
      </c>
      <c r="B21" s="3" t="s">
        <v>271</v>
      </c>
      <c r="C21" s="8" t="s">
        <v>28</v>
      </c>
      <c r="D21" s="50" t="s">
        <v>273</v>
      </c>
      <c r="E21" s="35" t="s">
        <v>17</v>
      </c>
      <c r="F21" s="119" t="s">
        <v>18</v>
      </c>
      <c r="G21" s="119"/>
      <c r="H21" s="119"/>
      <c r="I21" s="119"/>
      <c r="J21" s="119"/>
      <c r="K21" s="87"/>
      <c r="L21" s="2"/>
    </row>
    <row r="22" spans="1:12" s="7" customFormat="1" ht="39" x14ac:dyDescent="0.3">
      <c r="A22" s="3">
        <v>319</v>
      </c>
      <c r="B22" s="3" t="s">
        <v>271</v>
      </c>
      <c r="C22" s="8" t="s">
        <v>28</v>
      </c>
      <c r="D22" s="50" t="s">
        <v>274</v>
      </c>
      <c r="E22" s="35" t="s">
        <v>17</v>
      </c>
      <c r="F22" s="119" t="s">
        <v>18</v>
      </c>
      <c r="G22" s="119"/>
      <c r="H22" s="119"/>
      <c r="I22" s="119"/>
      <c r="J22" s="119"/>
      <c r="K22" s="87"/>
      <c r="L22" s="2"/>
    </row>
    <row r="23" spans="1:12" s="7" customFormat="1" ht="26" x14ac:dyDescent="0.3">
      <c r="A23" s="3">
        <v>320</v>
      </c>
      <c r="B23" s="3" t="s">
        <v>271</v>
      </c>
      <c r="C23" s="8" t="s">
        <v>28</v>
      </c>
      <c r="D23" s="50" t="s">
        <v>275</v>
      </c>
      <c r="E23" s="35" t="s">
        <v>17</v>
      </c>
      <c r="F23" s="119" t="s">
        <v>18</v>
      </c>
      <c r="G23" s="119"/>
      <c r="H23" s="119"/>
      <c r="I23" s="119"/>
      <c r="J23" s="119"/>
      <c r="K23" s="87"/>
      <c r="L23" s="2"/>
    </row>
    <row r="24" spans="1:12" s="7" customFormat="1" ht="26" x14ac:dyDescent="0.3">
      <c r="A24" s="3">
        <v>321</v>
      </c>
      <c r="B24" s="3" t="s">
        <v>271</v>
      </c>
      <c r="C24" s="8" t="s">
        <v>28</v>
      </c>
      <c r="D24" s="50" t="s">
        <v>276</v>
      </c>
      <c r="E24" s="35" t="s">
        <v>17</v>
      </c>
      <c r="F24" s="119" t="s">
        <v>18</v>
      </c>
      <c r="G24" s="119"/>
      <c r="H24" s="119"/>
      <c r="I24" s="119"/>
      <c r="J24" s="119"/>
      <c r="K24" s="87"/>
      <c r="L24" s="2"/>
    </row>
    <row r="25" spans="1:12" s="7" customFormat="1" ht="26" x14ac:dyDescent="0.3">
      <c r="A25" s="3">
        <v>322</v>
      </c>
      <c r="B25" s="3" t="s">
        <v>271</v>
      </c>
      <c r="C25" s="8" t="s">
        <v>28</v>
      </c>
      <c r="D25" s="50" t="s">
        <v>277</v>
      </c>
      <c r="E25" s="35" t="s">
        <v>17</v>
      </c>
      <c r="F25" s="119" t="s">
        <v>18</v>
      </c>
      <c r="G25" s="119"/>
      <c r="H25" s="119"/>
      <c r="I25" s="119"/>
      <c r="J25" s="119"/>
      <c r="K25" s="87"/>
      <c r="L25" s="2"/>
    </row>
    <row r="26" spans="1:12" s="7" customFormat="1" ht="26" x14ac:dyDescent="0.3">
      <c r="A26" s="3">
        <v>323</v>
      </c>
      <c r="B26" s="3" t="s">
        <v>271</v>
      </c>
      <c r="C26" s="8" t="s">
        <v>28</v>
      </c>
      <c r="D26" s="50" t="s">
        <v>278</v>
      </c>
      <c r="E26" s="35" t="s">
        <v>17</v>
      </c>
      <c r="F26" s="119" t="s">
        <v>18</v>
      </c>
      <c r="G26" s="119"/>
      <c r="H26" s="119"/>
      <c r="I26" s="119"/>
      <c r="J26" s="119"/>
      <c r="K26" s="87"/>
      <c r="L26" s="2"/>
    </row>
    <row r="27" spans="1:12" s="7" customFormat="1" ht="13" x14ac:dyDescent="0.3">
      <c r="A27" s="3">
        <v>324</v>
      </c>
      <c r="B27" s="3" t="s">
        <v>271</v>
      </c>
      <c r="C27" s="8" t="s">
        <v>28</v>
      </c>
      <c r="D27" s="46" t="s">
        <v>279</v>
      </c>
      <c r="E27" s="35" t="s">
        <v>17</v>
      </c>
      <c r="F27" s="3" t="s">
        <v>21</v>
      </c>
      <c r="G27" s="3">
        <v>2</v>
      </c>
      <c r="H27" s="3" t="s">
        <v>22</v>
      </c>
      <c r="I27" s="82">
        <v>107.89</v>
      </c>
      <c r="J27" s="133" t="s">
        <v>23</v>
      </c>
      <c r="K27" s="82" t="str">
        <f>IF(J27= "Ja",I27,"")</f>
        <v/>
      </c>
      <c r="L27" s="27"/>
    </row>
    <row r="28" spans="1:12" s="7" customFormat="1" ht="13" x14ac:dyDescent="0.3">
      <c r="A28" s="3">
        <v>325</v>
      </c>
      <c r="B28" s="3" t="s">
        <v>271</v>
      </c>
      <c r="C28" s="8" t="s">
        <v>28</v>
      </c>
      <c r="D28" s="46" t="s">
        <v>280</v>
      </c>
      <c r="E28" s="35" t="s">
        <v>17</v>
      </c>
      <c r="F28" s="3" t="s">
        <v>21</v>
      </c>
      <c r="G28" s="37">
        <v>3</v>
      </c>
      <c r="H28" s="37" t="s">
        <v>22</v>
      </c>
      <c r="I28" s="82">
        <v>53.94</v>
      </c>
      <c r="J28" s="133" t="s">
        <v>23</v>
      </c>
      <c r="K28" s="82" t="str">
        <f>IF(J28= "Ja",I28,"")</f>
        <v/>
      </c>
      <c r="L28" s="27"/>
    </row>
    <row r="29" spans="1:12" s="7" customFormat="1" ht="13" x14ac:dyDescent="0.3">
      <c r="A29" s="3">
        <v>326</v>
      </c>
      <c r="B29" s="3" t="s">
        <v>271</v>
      </c>
      <c r="C29" s="8" t="s">
        <v>28</v>
      </c>
      <c r="D29" s="50" t="s">
        <v>281</v>
      </c>
      <c r="E29" s="35" t="s">
        <v>17</v>
      </c>
      <c r="F29" s="119" t="s">
        <v>18</v>
      </c>
      <c r="G29" s="119"/>
      <c r="H29" s="119"/>
      <c r="I29" s="119"/>
      <c r="J29" s="119"/>
      <c r="K29" s="87"/>
      <c r="L29" s="2"/>
    </row>
    <row r="30" spans="1:12" s="7" customFormat="1" ht="13" x14ac:dyDescent="0.3">
      <c r="A30" s="3">
        <v>327</v>
      </c>
      <c r="B30" s="3" t="s">
        <v>271</v>
      </c>
      <c r="C30" s="8" t="s">
        <v>28</v>
      </c>
      <c r="D30" s="46" t="s">
        <v>282</v>
      </c>
      <c r="E30" s="44" t="s">
        <v>20</v>
      </c>
      <c r="F30" s="3" t="s">
        <v>21</v>
      </c>
      <c r="G30" s="3">
        <v>3</v>
      </c>
      <c r="H30" s="3" t="s">
        <v>22</v>
      </c>
      <c r="I30" s="82">
        <v>53.94</v>
      </c>
      <c r="J30" s="133" t="s">
        <v>23</v>
      </c>
      <c r="K30" s="82" t="str">
        <f>IF(J30= "Ja",I30,"")</f>
        <v/>
      </c>
      <c r="L30" s="27"/>
    </row>
    <row r="31" spans="1:12" s="7" customFormat="1" ht="26" x14ac:dyDescent="0.3">
      <c r="A31" s="3">
        <v>328</v>
      </c>
      <c r="B31" s="3" t="s">
        <v>271</v>
      </c>
      <c r="C31" s="8" t="s">
        <v>28</v>
      </c>
      <c r="D31" s="46" t="s">
        <v>283</v>
      </c>
      <c r="E31" s="35" t="s">
        <v>17</v>
      </c>
      <c r="F31" s="119" t="s">
        <v>18</v>
      </c>
      <c r="G31" s="119"/>
      <c r="H31" s="119"/>
      <c r="I31" s="119"/>
      <c r="J31" s="119"/>
      <c r="K31" s="87"/>
      <c r="L31" s="2"/>
    </row>
    <row r="32" spans="1:12" s="7" customFormat="1" ht="39" x14ac:dyDescent="0.3">
      <c r="A32" s="3">
        <v>329</v>
      </c>
      <c r="B32" s="3" t="s">
        <v>271</v>
      </c>
      <c r="C32" s="8" t="s">
        <v>28</v>
      </c>
      <c r="D32" s="46" t="s">
        <v>284</v>
      </c>
      <c r="E32" s="35" t="s">
        <v>17</v>
      </c>
      <c r="F32" s="119" t="s">
        <v>18</v>
      </c>
      <c r="G32" s="119"/>
      <c r="H32" s="119"/>
      <c r="I32" s="119"/>
      <c r="J32" s="119"/>
      <c r="K32" s="87"/>
      <c r="L32" s="2"/>
    </row>
    <row r="33" spans="1:12" s="7" customFormat="1" ht="26" x14ac:dyDescent="0.3">
      <c r="A33" s="3">
        <v>330</v>
      </c>
      <c r="B33" s="3" t="s">
        <v>271</v>
      </c>
      <c r="C33" s="8" t="s">
        <v>28</v>
      </c>
      <c r="D33" s="46" t="s">
        <v>285</v>
      </c>
      <c r="E33" s="35" t="s">
        <v>17</v>
      </c>
      <c r="F33" s="119" t="s">
        <v>18</v>
      </c>
      <c r="G33" s="119"/>
      <c r="H33" s="119"/>
      <c r="I33" s="119"/>
      <c r="J33" s="119"/>
      <c r="K33" s="87"/>
      <c r="L33" s="2"/>
    </row>
    <row r="34" spans="1:12" s="7" customFormat="1" ht="39" x14ac:dyDescent="0.3">
      <c r="A34" s="3">
        <v>331</v>
      </c>
      <c r="B34" s="3" t="s">
        <v>271</v>
      </c>
      <c r="C34" s="8" t="s">
        <v>28</v>
      </c>
      <c r="D34" s="46" t="s">
        <v>286</v>
      </c>
      <c r="E34" s="35" t="s">
        <v>17</v>
      </c>
      <c r="F34" s="119" t="s">
        <v>18</v>
      </c>
      <c r="G34" s="119"/>
      <c r="H34" s="119"/>
      <c r="I34" s="119"/>
      <c r="J34" s="119"/>
      <c r="K34" s="87"/>
      <c r="L34" s="2"/>
    </row>
    <row r="35" spans="1:12" s="7" customFormat="1" ht="13" x14ac:dyDescent="0.3">
      <c r="A35" s="3">
        <v>332</v>
      </c>
      <c r="B35" s="3" t="s">
        <v>271</v>
      </c>
      <c r="C35" s="8" t="s">
        <v>287</v>
      </c>
      <c r="D35" s="46" t="s">
        <v>288</v>
      </c>
      <c r="E35" s="35" t="s">
        <v>17</v>
      </c>
      <c r="F35" s="119" t="s">
        <v>18</v>
      </c>
      <c r="G35" s="119"/>
      <c r="H35" s="119"/>
      <c r="I35" s="119"/>
      <c r="J35" s="119"/>
      <c r="K35" s="87"/>
      <c r="L35" s="2"/>
    </row>
    <row r="36" spans="1:12" s="7" customFormat="1" ht="42.75" customHeight="1" x14ac:dyDescent="0.3">
      <c r="A36" s="3">
        <v>333</v>
      </c>
      <c r="B36" s="3" t="s">
        <v>271</v>
      </c>
      <c r="C36" s="8" t="s">
        <v>287</v>
      </c>
      <c r="D36" s="46" t="s">
        <v>289</v>
      </c>
      <c r="E36" s="35" t="s">
        <v>17</v>
      </c>
      <c r="F36" s="119" t="s">
        <v>18</v>
      </c>
      <c r="G36" s="119"/>
      <c r="H36" s="119"/>
      <c r="I36" s="119"/>
      <c r="J36" s="119"/>
      <c r="K36" s="87"/>
      <c r="L36" s="2"/>
    </row>
    <row r="37" spans="1:12" s="7" customFormat="1" ht="26" x14ac:dyDescent="0.3">
      <c r="A37" s="3">
        <v>334</v>
      </c>
      <c r="B37" s="3" t="s">
        <v>271</v>
      </c>
      <c r="C37" s="8" t="s">
        <v>287</v>
      </c>
      <c r="D37" s="46" t="s">
        <v>290</v>
      </c>
      <c r="E37" s="35" t="s">
        <v>17</v>
      </c>
      <c r="F37" s="119" t="s">
        <v>18</v>
      </c>
      <c r="G37" s="119"/>
      <c r="H37" s="119"/>
      <c r="I37" s="119"/>
      <c r="J37" s="119"/>
      <c r="K37" s="87"/>
      <c r="L37" s="2"/>
    </row>
    <row r="38" spans="1:12" s="7" customFormat="1" ht="26" x14ac:dyDescent="0.3">
      <c r="A38" s="3">
        <v>335</v>
      </c>
      <c r="B38" s="3" t="s">
        <v>271</v>
      </c>
      <c r="C38" s="8" t="s">
        <v>287</v>
      </c>
      <c r="D38" s="46" t="s">
        <v>291</v>
      </c>
      <c r="E38" s="35" t="s">
        <v>17</v>
      </c>
      <c r="F38" s="119" t="s">
        <v>18</v>
      </c>
      <c r="G38" s="119"/>
      <c r="H38" s="119"/>
      <c r="I38" s="119"/>
      <c r="J38" s="119"/>
      <c r="K38" s="87"/>
      <c r="L38" s="2"/>
    </row>
    <row r="39" spans="1:12" s="7" customFormat="1" ht="13" x14ac:dyDescent="0.3">
      <c r="A39" s="3">
        <v>336</v>
      </c>
      <c r="B39" s="3" t="s">
        <v>271</v>
      </c>
      <c r="C39" s="8" t="s">
        <v>287</v>
      </c>
      <c r="D39" s="46" t="s">
        <v>292</v>
      </c>
      <c r="E39" s="35" t="s">
        <v>17</v>
      </c>
      <c r="F39" s="119" t="s">
        <v>18</v>
      </c>
      <c r="G39" s="119"/>
      <c r="H39" s="119"/>
      <c r="I39" s="119"/>
      <c r="J39" s="119"/>
      <c r="K39" s="87"/>
      <c r="L39" s="2"/>
    </row>
    <row r="40" spans="1:12" s="7" customFormat="1" ht="13" x14ac:dyDescent="0.3">
      <c r="A40" s="3">
        <v>337</v>
      </c>
      <c r="B40" s="3" t="s">
        <v>271</v>
      </c>
      <c r="C40" s="8" t="s">
        <v>293</v>
      </c>
      <c r="D40" s="46" t="s">
        <v>294</v>
      </c>
      <c r="E40" s="35" t="s">
        <v>17</v>
      </c>
      <c r="F40" s="119" t="s">
        <v>18</v>
      </c>
      <c r="G40" s="119"/>
      <c r="H40" s="119"/>
      <c r="I40" s="119"/>
      <c r="J40" s="119"/>
      <c r="K40" s="87"/>
      <c r="L40" s="2"/>
    </row>
    <row r="41" spans="1:12" s="7" customFormat="1" ht="13" x14ac:dyDescent="0.3">
      <c r="A41" s="3">
        <v>338</v>
      </c>
      <c r="B41" s="3" t="s">
        <v>271</v>
      </c>
      <c r="C41" s="8" t="s">
        <v>293</v>
      </c>
      <c r="D41" s="46" t="s">
        <v>295</v>
      </c>
      <c r="E41" s="35" t="s">
        <v>17</v>
      </c>
      <c r="F41" s="119" t="s">
        <v>18</v>
      </c>
      <c r="G41" s="119"/>
      <c r="H41" s="119"/>
      <c r="I41" s="119"/>
      <c r="J41" s="119"/>
      <c r="K41" s="87"/>
      <c r="L41" s="2"/>
    </row>
    <row r="42" spans="1:12" s="7" customFormat="1" ht="26" x14ac:dyDescent="0.3">
      <c r="A42" s="3">
        <v>339</v>
      </c>
      <c r="B42" s="3" t="s">
        <v>271</v>
      </c>
      <c r="C42" s="8" t="s">
        <v>293</v>
      </c>
      <c r="D42" s="46" t="s">
        <v>296</v>
      </c>
      <c r="E42" s="35" t="s">
        <v>17</v>
      </c>
      <c r="F42" s="119" t="s">
        <v>18</v>
      </c>
      <c r="G42" s="119"/>
      <c r="H42" s="119"/>
      <c r="I42" s="119"/>
      <c r="J42" s="119"/>
      <c r="K42" s="87"/>
      <c r="L42" s="2"/>
    </row>
    <row r="43" spans="1:12" s="7" customFormat="1" ht="26" x14ac:dyDescent="0.3">
      <c r="A43" s="3">
        <v>340</v>
      </c>
      <c r="B43" s="3" t="s">
        <v>271</v>
      </c>
      <c r="C43" s="41" t="s">
        <v>28</v>
      </c>
      <c r="D43" s="46" t="s">
        <v>297</v>
      </c>
      <c r="E43" s="35" t="s">
        <v>17</v>
      </c>
      <c r="F43" s="3" t="s">
        <v>21</v>
      </c>
      <c r="G43" s="3">
        <v>3</v>
      </c>
      <c r="H43" s="3" t="s">
        <v>22</v>
      </c>
      <c r="I43" s="82">
        <v>53.94</v>
      </c>
      <c r="J43" s="133" t="s">
        <v>23</v>
      </c>
      <c r="K43" s="82" t="str">
        <f>IF(J43= "Ja",I43,"")</f>
        <v/>
      </c>
      <c r="L43" s="27"/>
    </row>
    <row r="44" spans="1:12" s="7" customFormat="1" ht="30" customHeight="1" x14ac:dyDescent="0.3">
      <c r="A44" s="3">
        <v>341</v>
      </c>
      <c r="B44" s="3" t="s">
        <v>271</v>
      </c>
      <c r="C44" s="41" t="s">
        <v>28</v>
      </c>
      <c r="D44" s="46" t="s">
        <v>298</v>
      </c>
      <c r="E44" s="44" t="s">
        <v>20</v>
      </c>
      <c r="F44" s="3" t="s">
        <v>21</v>
      </c>
      <c r="G44" s="3">
        <v>1</v>
      </c>
      <c r="H44" s="3" t="s">
        <v>22</v>
      </c>
      <c r="I44" s="82">
        <v>161.83000000000001</v>
      </c>
      <c r="J44" s="133" t="s">
        <v>23</v>
      </c>
      <c r="K44" s="82" t="str">
        <f>IF(J44= "Ja",I44,"")</f>
        <v/>
      </c>
      <c r="L44" s="27"/>
    </row>
    <row r="45" spans="1:12" s="7" customFormat="1" ht="26" x14ac:dyDescent="0.3">
      <c r="A45" s="3">
        <v>342</v>
      </c>
      <c r="B45" s="3" t="s">
        <v>271</v>
      </c>
      <c r="C45" s="41" t="s">
        <v>287</v>
      </c>
      <c r="D45" s="46" t="s">
        <v>299</v>
      </c>
      <c r="E45" s="44" t="s">
        <v>20</v>
      </c>
      <c r="F45" s="3" t="s">
        <v>21</v>
      </c>
      <c r="G45" s="3">
        <v>3</v>
      </c>
      <c r="H45" s="3" t="s">
        <v>22</v>
      </c>
      <c r="I45" s="82">
        <v>53.94</v>
      </c>
      <c r="J45" s="133" t="s">
        <v>23</v>
      </c>
      <c r="K45" s="82" t="str">
        <f>IF(J45= "Ja",I45,"")</f>
        <v/>
      </c>
      <c r="L45" s="27"/>
    </row>
    <row r="46" spans="1:12" s="7" customFormat="1" ht="13" x14ac:dyDescent="0.3">
      <c r="A46" s="3">
        <v>343</v>
      </c>
      <c r="B46" s="3" t="s">
        <v>271</v>
      </c>
      <c r="C46" s="41" t="s">
        <v>293</v>
      </c>
      <c r="D46" s="46" t="s">
        <v>300</v>
      </c>
      <c r="E46" s="35" t="s">
        <v>17</v>
      </c>
      <c r="F46" s="119" t="s">
        <v>18</v>
      </c>
      <c r="G46" s="119"/>
      <c r="H46" s="119"/>
      <c r="I46" s="119"/>
      <c r="J46" s="119"/>
      <c r="K46" s="87"/>
      <c r="L46" s="2"/>
    </row>
    <row r="47" spans="1:12" s="7" customFormat="1" ht="39" x14ac:dyDescent="0.3">
      <c r="A47" s="3">
        <v>344</v>
      </c>
      <c r="B47" s="3" t="s">
        <v>301</v>
      </c>
      <c r="C47" s="41" t="s">
        <v>265</v>
      </c>
      <c r="D47" s="46" t="s">
        <v>302</v>
      </c>
      <c r="E47" s="35" t="s">
        <v>17</v>
      </c>
      <c r="F47" s="119" t="s">
        <v>18</v>
      </c>
      <c r="G47" s="119"/>
      <c r="H47" s="119"/>
      <c r="I47" s="119"/>
      <c r="J47" s="119"/>
      <c r="K47" s="87"/>
      <c r="L47" s="2"/>
    </row>
    <row r="48" spans="1:12" s="7" customFormat="1" ht="26" x14ac:dyDescent="0.3">
      <c r="A48" s="3">
        <v>345</v>
      </c>
      <c r="B48" s="3" t="s">
        <v>301</v>
      </c>
      <c r="C48" s="41" t="s">
        <v>265</v>
      </c>
      <c r="D48" s="46" t="s">
        <v>303</v>
      </c>
      <c r="E48" s="35" t="s">
        <v>17</v>
      </c>
      <c r="F48" s="119" t="s">
        <v>18</v>
      </c>
      <c r="G48" s="119"/>
      <c r="H48" s="119"/>
      <c r="I48" s="119"/>
      <c r="J48" s="119"/>
      <c r="K48" s="87"/>
      <c r="L48" s="2"/>
    </row>
    <row r="49" spans="1:12" s="7" customFormat="1" ht="13" x14ac:dyDescent="0.3">
      <c r="A49" s="3">
        <v>346</v>
      </c>
      <c r="B49" s="3" t="s">
        <v>301</v>
      </c>
      <c r="C49" s="41" t="s">
        <v>265</v>
      </c>
      <c r="D49" s="46" t="s">
        <v>304</v>
      </c>
      <c r="E49" s="35"/>
      <c r="F49" s="119" t="s">
        <v>18</v>
      </c>
      <c r="G49" s="119"/>
      <c r="H49" s="119"/>
      <c r="I49" s="119"/>
      <c r="J49" s="119"/>
      <c r="K49" s="87"/>
      <c r="L49" s="2"/>
    </row>
    <row r="50" spans="1:12" s="7" customFormat="1" ht="26" x14ac:dyDescent="0.3">
      <c r="A50" s="3">
        <v>347</v>
      </c>
      <c r="B50" s="3" t="s">
        <v>301</v>
      </c>
      <c r="C50" s="41" t="s">
        <v>265</v>
      </c>
      <c r="D50" s="46" t="s">
        <v>305</v>
      </c>
      <c r="E50" s="35" t="s">
        <v>17</v>
      </c>
      <c r="F50" s="119" t="s">
        <v>18</v>
      </c>
      <c r="G50" s="119"/>
      <c r="H50" s="119"/>
      <c r="I50" s="119"/>
      <c r="J50" s="119"/>
      <c r="K50" s="87"/>
      <c r="L50" s="2"/>
    </row>
    <row r="51" spans="1:12" s="7" customFormat="1" ht="13" x14ac:dyDescent="0.3">
      <c r="A51" s="3">
        <v>348</v>
      </c>
      <c r="B51" s="3" t="s">
        <v>301</v>
      </c>
      <c r="C51" s="41" t="s">
        <v>265</v>
      </c>
      <c r="D51" s="46" t="s">
        <v>306</v>
      </c>
      <c r="E51" s="35" t="s">
        <v>17</v>
      </c>
      <c r="F51" s="119" t="s">
        <v>18</v>
      </c>
      <c r="G51" s="119"/>
      <c r="H51" s="119"/>
      <c r="I51" s="119"/>
      <c r="J51" s="119"/>
      <c r="K51" s="87"/>
      <c r="L51" s="2"/>
    </row>
    <row r="52" spans="1:12" s="7" customFormat="1" ht="26" x14ac:dyDescent="0.3">
      <c r="A52" s="3">
        <v>349</v>
      </c>
      <c r="B52" s="3" t="s">
        <v>301</v>
      </c>
      <c r="C52" s="41" t="s">
        <v>265</v>
      </c>
      <c r="D52" s="46" t="s">
        <v>307</v>
      </c>
      <c r="E52" s="35" t="s">
        <v>17</v>
      </c>
      <c r="F52" s="119" t="s">
        <v>18</v>
      </c>
      <c r="G52" s="119"/>
      <c r="H52" s="119"/>
      <c r="I52" s="119"/>
      <c r="J52" s="119"/>
      <c r="K52" s="87"/>
      <c r="L52" s="2"/>
    </row>
    <row r="53" spans="1:12" s="7" customFormat="1" ht="26" x14ac:dyDescent="0.3">
      <c r="A53" s="3">
        <v>350</v>
      </c>
      <c r="B53" s="3" t="s">
        <v>301</v>
      </c>
      <c r="C53" s="41" t="s">
        <v>265</v>
      </c>
      <c r="D53" s="46" t="s">
        <v>308</v>
      </c>
      <c r="E53" s="35" t="s">
        <v>17</v>
      </c>
      <c r="F53" s="119" t="s">
        <v>18</v>
      </c>
      <c r="G53" s="119"/>
      <c r="H53" s="119"/>
      <c r="I53" s="119"/>
      <c r="J53" s="119"/>
      <c r="K53" s="87"/>
      <c r="L53" s="2"/>
    </row>
    <row r="54" spans="1:12" s="7" customFormat="1" ht="26" x14ac:dyDescent="0.3">
      <c r="A54" s="3">
        <v>351</v>
      </c>
      <c r="B54" s="3" t="s">
        <v>301</v>
      </c>
      <c r="C54" s="41" t="s">
        <v>265</v>
      </c>
      <c r="D54" s="46" t="s">
        <v>309</v>
      </c>
      <c r="E54" s="35" t="s">
        <v>17</v>
      </c>
      <c r="F54" s="119" t="s">
        <v>18</v>
      </c>
      <c r="G54" s="119"/>
      <c r="H54" s="119"/>
      <c r="I54" s="119"/>
      <c r="J54" s="119"/>
      <c r="K54" s="87"/>
      <c r="L54" s="2"/>
    </row>
    <row r="55" spans="1:12" s="7" customFormat="1" ht="26" x14ac:dyDescent="0.3">
      <c r="A55" s="3">
        <v>352</v>
      </c>
      <c r="B55" s="3" t="s">
        <v>301</v>
      </c>
      <c r="C55" s="41" t="s">
        <v>265</v>
      </c>
      <c r="D55" s="46" t="s">
        <v>310</v>
      </c>
      <c r="E55" s="35" t="s">
        <v>17</v>
      </c>
      <c r="F55" s="119" t="s">
        <v>18</v>
      </c>
      <c r="G55" s="119"/>
      <c r="H55" s="119"/>
      <c r="I55" s="119"/>
      <c r="J55" s="119"/>
      <c r="K55" s="87"/>
      <c r="L55" s="2"/>
    </row>
    <row r="56" spans="1:12" s="7" customFormat="1" ht="41.25" customHeight="1" x14ac:dyDescent="0.3">
      <c r="A56" s="3">
        <v>353</v>
      </c>
      <c r="B56" s="3" t="s">
        <v>301</v>
      </c>
      <c r="C56" s="67" t="s">
        <v>311</v>
      </c>
      <c r="D56" s="46" t="s">
        <v>312</v>
      </c>
      <c r="E56" s="44" t="s">
        <v>20</v>
      </c>
      <c r="F56" s="119" t="s">
        <v>18</v>
      </c>
      <c r="G56" s="119"/>
      <c r="H56" s="119"/>
      <c r="I56" s="119"/>
      <c r="J56" s="119"/>
      <c r="K56" s="87"/>
      <c r="L56" s="2"/>
    </row>
    <row r="57" spans="1:12" s="7" customFormat="1" ht="26" x14ac:dyDescent="0.3">
      <c r="A57" s="3">
        <v>354</v>
      </c>
      <c r="B57" s="3" t="s">
        <v>301</v>
      </c>
      <c r="C57" s="41" t="s">
        <v>311</v>
      </c>
      <c r="D57" s="46" t="s">
        <v>313</v>
      </c>
      <c r="E57" s="35" t="s">
        <v>17</v>
      </c>
      <c r="F57" s="119" t="s">
        <v>18</v>
      </c>
      <c r="G57" s="119"/>
      <c r="H57" s="119"/>
      <c r="I57" s="119"/>
      <c r="J57" s="119"/>
      <c r="K57" s="87"/>
      <c r="L57" s="2"/>
    </row>
    <row r="58" spans="1:12" s="7" customFormat="1" ht="26" x14ac:dyDescent="0.3">
      <c r="A58" s="3">
        <v>355</v>
      </c>
      <c r="B58" s="3" t="s">
        <v>301</v>
      </c>
      <c r="C58" s="41" t="s">
        <v>311</v>
      </c>
      <c r="D58" s="46" t="s">
        <v>314</v>
      </c>
      <c r="E58" s="35" t="s">
        <v>17</v>
      </c>
      <c r="F58" s="119" t="s">
        <v>18</v>
      </c>
      <c r="G58" s="119"/>
      <c r="H58" s="119"/>
      <c r="I58" s="119"/>
      <c r="J58" s="119"/>
      <c r="K58" s="87"/>
      <c r="L58" s="2"/>
    </row>
    <row r="59" spans="1:12" s="7" customFormat="1" ht="39" x14ac:dyDescent="0.3">
      <c r="A59" s="3">
        <v>356</v>
      </c>
      <c r="B59" s="3" t="s">
        <v>301</v>
      </c>
      <c r="C59" s="41" t="s">
        <v>311</v>
      </c>
      <c r="D59" s="46" t="s">
        <v>315</v>
      </c>
      <c r="E59" s="35" t="s">
        <v>17</v>
      </c>
      <c r="F59" s="119" t="s">
        <v>18</v>
      </c>
      <c r="G59" s="119"/>
      <c r="H59" s="119"/>
      <c r="I59" s="119"/>
      <c r="J59" s="119"/>
      <c r="K59" s="87"/>
      <c r="L59" s="2"/>
    </row>
    <row r="60" spans="1:12" s="7" customFormat="1" ht="13" x14ac:dyDescent="0.3">
      <c r="A60" s="3">
        <v>357</v>
      </c>
      <c r="B60" s="3" t="s">
        <v>301</v>
      </c>
      <c r="C60" s="41" t="s">
        <v>311</v>
      </c>
      <c r="D60" s="46" t="s">
        <v>316</v>
      </c>
      <c r="E60" s="35" t="s">
        <v>17</v>
      </c>
      <c r="F60" s="119" t="s">
        <v>18</v>
      </c>
      <c r="G60" s="119"/>
      <c r="H60" s="119"/>
      <c r="I60" s="119"/>
      <c r="J60" s="119"/>
      <c r="K60" s="87"/>
      <c r="L60" s="2"/>
    </row>
    <row r="61" spans="1:12" s="7" customFormat="1" ht="39" x14ac:dyDescent="0.3">
      <c r="A61" s="3">
        <v>358</v>
      </c>
      <c r="B61" s="3" t="s">
        <v>301</v>
      </c>
      <c r="C61" s="67" t="s">
        <v>317</v>
      </c>
      <c r="D61" s="46" t="s">
        <v>318</v>
      </c>
      <c r="E61" s="44" t="s">
        <v>20</v>
      </c>
      <c r="F61" s="119" t="s">
        <v>18</v>
      </c>
      <c r="G61" s="119"/>
      <c r="H61" s="119"/>
      <c r="I61" s="119"/>
      <c r="J61" s="119"/>
      <c r="K61" s="87"/>
      <c r="L61" s="2"/>
    </row>
    <row r="62" spans="1:12" s="7" customFormat="1" ht="13" x14ac:dyDescent="0.3">
      <c r="A62" s="3">
        <v>359</v>
      </c>
      <c r="B62" s="3" t="s">
        <v>301</v>
      </c>
      <c r="C62" s="41" t="s">
        <v>317</v>
      </c>
      <c r="D62" s="46" t="s">
        <v>319</v>
      </c>
      <c r="E62" s="35" t="s">
        <v>17</v>
      </c>
      <c r="F62" s="119" t="s">
        <v>18</v>
      </c>
      <c r="G62" s="119"/>
      <c r="H62" s="119"/>
      <c r="I62" s="119"/>
      <c r="J62" s="119"/>
      <c r="K62" s="87"/>
      <c r="L62" s="2"/>
    </row>
    <row r="63" spans="1:12" s="7" customFormat="1" ht="52" x14ac:dyDescent="0.3">
      <c r="A63" s="3">
        <v>360</v>
      </c>
      <c r="B63" s="3" t="s">
        <v>301</v>
      </c>
      <c r="C63" s="41" t="s">
        <v>317</v>
      </c>
      <c r="D63" s="46" t="s">
        <v>320</v>
      </c>
      <c r="E63" s="35" t="s">
        <v>17</v>
      </c>
      <c r="F63" s="3" t="s">
        <v>21</v>
      </c>
      <c r="G63" s="3">
        <v>2</v>
      </c>
      <c r="H63" s="3" t="s">
        <v>22</v>
      </c>
      <c r="I63" s="82">
        <v>107.89</v>
      </c>
      <c r="J63" s="133" t="s">
        <v>23</v>
      </c>
      <c r="K63" s="82" t="str">
        <f>IF(J63= "Ja",I63,"")</f>
        <v/>
      </c>
      <c r="L63" s="27"/>
    </row>
    <row r="64" spans="1:12" s="7" customFormat="1" ht="39" x14ac:dyDescent="0.3">
      <c r="A64" s="3">
        <v>361</v>
      </c>
      <c r="B64" s="3" t="s">
        <v>301</v>
      </c>
      <c r="C64" s="41" t="s">
        <v>317</v>
      </c>
      <c r="D64" s="45" t="s">
        <v>321</v>
      </c>
      <c r="E64" s="35" t="s">
        <v>17</v>
      </c>
      <c r="F64" s="119" t="s">
        <v>18</v>
      </c>
      <c r="G64" s="119"/>
      <c r="H64" s="119"/>
      <c r="I64" s="119"/>
      <c r="J64" s="119"/>
      <c r="K64" s="87"/>
      <c r="L64" s="2"/>
    </row>
    <row r="65" spans="1:12" s="7" customFormat="1" ht="26" x14ac:dyDescent="0.3">
      <c r="A65" s="3">
        <v>362</v>
      </c>
      <c r="B65" s="3" t="s">
        <v>301</v>
      </c>
      <c r="C65" s="41" t="s">
        <v>317</v>
      </c>
      <c r="D65" s="46" t="s">
        <v>322</v>
      </c>
      <c r="E65" s="35" t="s">
        <v>17</v>
      </c>
      <c r="F65" s="119" t="s">
        <v>18</v>
      </c>
      <c r="G65" s="119"/>
      <c r="H65" s="119"/>
      <c r="I65" s="119"/>
      <c r="J65" s="119"/>
      <c r="K65" s="87"/>
      <c r="L65" s="2"/>
    </row>
    <row r="66" spans="1:12" s="7" customFormat="1" ht="39" x14ac:dyDescent="0.3">
      <c r="A66" s="3">
        <v>363</v>
      </c>
      <c r="B66" s="3" t="s">
        <v>301</v>
      </c>
      <c r="C66" s="41" t="s">
        <v>317</v>
      </c>
      <c r="D66" s="66" t="s">
        <v>542</v>
      </c>
      <c r="E66" s="35" t="s">
        <v>17</v>
      </c>
      <c r="F66" s="119" t="s">
        <v>18</v>
      </c>
      <c r="G66" s="119"/>
      <c r="H66" s="119"/>
      <c r="I66" s="119"/>
      <c r="J66" s="119"/>
      <c r="K66" s="87"/>
      <c r="L66" s="2"/>
    </row>
    <row r="67" spans="1:12" s="7" customFormat="1" ht="13" x14ac:dyDescent="0.3">
      <c r="A67" s="3">
        <v>364</v>
      </c>
      <c r="B67" s="3" t="s">
        <v>301</v>
      </c>
      <c r="C67" s="41" t="s">
        <v>317</v>
      </c>
      <c r="D67" s="46" t="s">
        <v>323</v>
      </c>
      <c r="E67" s="35" t="s">
        <v>17</v>
      </c>
      <c r="F67" s="119" t="s">
        <v>18</v>
      </c>
      <c r="G67" s="119"/>
      <c r="H67" s="119"/>
      <c r="I67" s="119"/>
      <c r="J67" s="119"/>
      <c r="K67" s="87"/>
      <c r="L67" s="2"/>
    </row>
    <row r="68" spans="1:12" s="7" customFormat="1" ht="26" x14ac:dyDescent="0.3">
      <c r="A68" s="3">
        <v>365</v>
      </c>
      <c r="B68" s="3" t="s">
        <v>301</v>
      </c>
      <c r="C68" s="41" t="s">
        <v>317</v>
      </c>
      <c r="D68" s="46" t="s">
        <v>324</v>
      </c>
      <c r="E68" s="35" t="s">
        <v>17</v>
      </c>
      <c r="F68" s="3" t="s">
        <v>21</v>
      </c>
      <c r="G68" s="3">
        <v>2</v>
      </c>
      <c r="H68" s="3" t="s">
        <v>22</v>
      </c>
      <c r="I68" s="82">
        <v>107.89</v>
      </c>
      <c r="J68" s="133" t="s">
        <v>23</v>
      </c>
      <c r="K68" s="82" t="str">
        <f>IF(J68= "Ja",I68,"")</f>
        <v/>
      </c>
      <c r="L68" s="27"/>
    </row>
    <row r="69" spans="1:12" s="7" customFormat="1" ht="26" x14ac:dyDescent="0.3">
      <c r="A69" s="3">
        <v>366</v>
      </c>
      <c r="B69" s="3" t="s">
        <v>301</v>
      </c>
      <c r="C69" s="41" t="s">
        <v>317</v>
      </c>
      <c r="D69" s="46" t="s">
        <v>325</v>
      </c>
      <c r="E69" s="35" t="s">
        <v>17</v>
      </c>
      <c r="F69" s="3" t="s">
        <v>21</v>
      </c>
      <c r="G69" s="3">
        <v>2</v>
      </c>
      <c r="H69" s="3" t="s">
        <v>22</v>
      </c>
      <c r="I69" s="82">
        <v>107.89</v>
      </c>
      <c r="J69" s="133" t="s">
        <v>23</v>
      </c>
      <c r="K69" s="82" t="str">
        <f>IF(J69= "Ja",I69,"")</f>
        <v/>
      </c>
      <c r="L69" s="27"/>
    </row>
    <row r="70" spans="1:12" s="7" customFormat="1" ht="26" x14ac:dyDescent="0.3">
      <c r="A70" s="3">
        <v>367</v>
      </c>
      <c r="B70" s="3" t="s">
        <v>301</v>
      </c>
      <c r="C70" s="41" t="s">
        <v>317</v>
      </c>
      <c r="D70" s="46" t="s">
        <v>326</v>
      </c>
      <c r="E70" s="35" t="s">
        <v>17</v>
      </c>
      <c r="F70" s="119" t="s">
        <v>18</v>
      </c>
      <c r="G70" s="119"/>
      <c r="H70" s="119"/>
      <c r="I70" s="119"/>
      <c r="J70" s="119"/>
      <c r="K70" s="87"/>
      <c r="L70" s="2"/>
    </row>
    <row r="71" spans="1:12" s="7" customFormat="1" ht="26" x14ac:dyDescent="0.3">
      <c r="A71" s="3">
        <v>368</v>
      </c>
      <c r="B71" s="3" t="s">
        <v>301</v>
      </c>
      <c r="C71" s="41" t="s">
        <v>317</v>
      </c>
      <c r="D71" s="46" t="s">
        <v>327</v>
      </c>
      <c r="E71" s="35" t="s">
        <v>17</v>
      </c>
      <c r="F71" s="119" t="s">
        <v>18</v>
      </c>
      <c r="G71" s="119"/>
      <c r="H71" s="119"/>
      <c r="I71" s="119"/>
      <c r="J71" s="119"/>
      <c r="K71" s="87"/>
      <c r="L71" s="2"/>
    </row>
    <row r="72" spans="1:12" s="7" customFormat="1" ht="26" x14ac:dyDescent="0.3">
      <c r="A72" s="3">
        <v>369</v>
      </c>
      <c r="B72" s="3" t="s">
        <v>301</v>
      </c>
      <c r="C72" s="41" t="s">
        <v>317</v>
      </c>
      <c r="D72" s="46" t="s">
        <v>328</v>
      </c>
      <c r="E72" s="35" t="s">
        <v>17</v>
      </c>
      <c r="F72" s="119" t="s">
        <v>18</v>
      </c>
      <c r="G72" s="119"/>
      <c r="H72" s="119"/>
      <c r="I72" s="119"/>
      <c r="J72" s="119"/>
      <c r="K72" s="87"/>
      <c r="L72" s="2"/>
    </row>
    <row r="73" spans="1:12" s="7" customFormat="1" ht="52" x14ac:dyDescent="0.3">
      <c r="A73" s="3">
        <v>370</v>
      </c>
      <c r="B73" s="3" t="s">
        <v>301</v>
      </c>
      <c r="C73" s="41" t="s">
        <v>329</v>
      </c>
      <c r="D73" s="46" t="s">
        <v>330</v>
      </c>
      <c r="E73" s="35" t="s">
        <v>17</v>
      </c>
      <c r="F73" s="119" t="s">
        <v>18</v>
      </c>
      <c r="G73" s="119"/>
      <c r="H73" s="119"/>
      <c r="I73" s="119"/>
      <c r="J73" s="119"/>
      <c r="K73" s="87"/>
      <c r="L73" s="2"/>
    </row>
    <row r="74" spans="1:12" s="7" customFormat="1" ht="26" x14ac:dyDescent="0.3">
      <c r="A74" s="3">
        <v>371</v>
      </c>
      <c r="B74" s="3" t="s">
        <v>301</v>
      </c>
      <c r="C74" s="41" t="s">
        <v>329</v>
      </c>
      <c r="D74" s="46" t="s">
        <v>331</v>
      </c>
      <c r="E74" s="35" t="s">
        <v>17</v>
      </c>
      <c r="F74" s="119" t="s">
        <v>18</v>
      </c>
      <c r="G74" s="119"/>
      <c r="H74" s="119"/>
      <c r="I74" s="119"/>
      <c r="J74" s="119"/>
      <c r="K74" s="87"/>
      <c r="L74" s="2"/>
    </row>
    <row r="75" spans="1:12" s="7" customFormat="1" ht="26" x14ac:dyDescent="0.3">
      <c r="A75" s="3">
        <v>372</v>
      </c>
      <c r="B75" s="3" t="s">
        <v>301</v>
      </c>
      <c r="C75" s="41" t="s">
        <v>329</v>
      </c>
      <c r="D75" s="46" t="s">
        <v>332</v>
      </c>
      <c r="E75" s="35" t="s">
        <v>17</v>
      </c>
      <c r="F75" s="119" t="s">
        <v>18</v>
      </c>
      <c r="G75" s="119"/>
      <c r="H75" s="119"/>
      <c r="I75" s="119"/>
      <c r="J75" s="119"/>
      <c r="K75" s="87"/>
      <c r="L75" s="2"/>
    </row>
    <row r="76" spans="1:12" s="7" customFormat="1" ht="13" x14ac:dyDescent="0.3">
      <c r="A76" s="3">
        <v>373</v>
      </c>
      <c r="B76" s="3" t="s">
        <v>301</v>
      </c>
      <c r="C76" s="41" t="s">
        <v>329</v>
      </c>
      <c r="D76" s="46" t="s">
        <v>333</v>
      </c>
      <c r="E76" s="35" t="s">
        <v>17</v>
      </c>
      <c r="F76" s="119" t="s">
        <v>18</v>
      </c>
      <c r="G76" s="119"/>
      <c r="H76" s="119"/>
      <c r="I76" s="119"/>
      <c r="J76" s="119"/>
      <c r="K76" s="87"/>
      <c r="L76" s="2"/>
    </row>
    <row r="77" spans="1:12" s="7" customFormat="1" ht="13" x14ac:dyDescent="0.3">
      <c r="A77" s="3">
        <v>374</v>
      </c>
      <c r="B77" s="3" t="s">
        <v>301</v>
      </c>
      <c r="C77" s="41" t="s">
        <v>334</v>
      </c>
      <c r="D77" s="46" t="s">
        <v>335</v>
      </c>
      <c r="E77" s="35" t="s">
        <v>17</v>
      </c>
      <c r="F77" s="119" t="s">
        <v>18</v>
      </c>
      <c r="G77" s="119"/>
      <c r="H77" s="119"/>
      <c r="I77" s="119"/>
      <c r="J77" s="119"/>
      <c r="K77" s="87"/>
      <c r="L77" s="2"/>
    </row>
    <row r="78" spans="1:12" s="7" customFormat="1" ht="13" x14ac:dyDescent="0.3">
      <c r="A78" s="3">
        <v>375</v>
      </c>
      <c r="B78" s="3" t="s">
        <v>301</v>
      </c>
      <c r="C78" s="41" t="s">
        <v>334</v>
      </c>
      <c r="D78" s="46" t="s">
        <v>336</v>
      </c>
      <c r="E78" s="35" t="s">
        <v>17</v>
      </c>
      <c r="F78" s="119" t="s">
        <v>18</v>
      </c>
      <c r="G78" s="119"/>
      <c r="H78" s="119"/>
      <c r="I78" s="119"/>
      <c r="J78" s="119"/>
      <c r="K78" s="87"/>
      <c r="L78" s="2"/>
    </row>
    <row r="79" spans="1:12" s="7" customFormat="1" ht="13" x14ac:dyDescent="0.3">
      <c r="A79" s="3">
        <v>376</v>
      </c>
      <c r="B79" s="3" t="s">
        <v>301</v>
      </c>
      <c r="C79" s="41" t="s">
        <v>334</v>
      </c>
      <c r="D79" s="46" t="s">
        <v>337</v>
      </c>
      <c r="E79" s="35" t="s">
        <v>17</v>
      </c>
      <c r="F79" s="119" t="s">
        <v>18</v>
      </c>
      <c r="G79" s="119"/>
      <c r="H79" s="119"/>
      <c r="I79" s="119"/>
      <c r="J79" s="119"/>
      <c r="K79" s="87"/>
      <c r="L79" s="2"/>
    </row>
    <row r="80" spans="1:12" s="7" customFormat="1" ht="26" x14ac:dyDescent="0.3">
      <c r="A80" s="3">
        <v>377</v>
      </c>
      <c r="B80" s="3" t="s">
        <v>301</v>
      </c>
      <c r="C80" s="41" t="s">
        <v>334</v>
      </c>
      <c r="D80" s="46" t="s">
        <v>338</v>
      </c>
      <c r="E80" s="35" t="s">
        <v>17</v>
      </c>
      <c r="F80" s="119" t="s">
        <v>18</v>
      </c>
      <c r="G80" s="119"/>
      <c r="H80" s="119"/>
      <c r="I80" s="119"/>
      <c r="J80" s="119"/>
      <c r="K80" s="87"/>
      <c r="L80" s="2"/>
    </row>
    <row r="81" spans="1:12" s="7" customFormat="1" ht="26" x14ac:dyDescent="0.3">
      <c r="A81" s="3">
        <v>378</v>
      </c>
      <c r="B81" s="3" t="s">
        <v>301</v>
      </c>
      <c r="C81" s="41" t="s">
        <v>334</v>
      </c>
      <c r="D81" s="46" t="s">
        <v>339</v>
      </c>
      <c r="E81" s="35" t="s">
        <v>17</v>
      </c>
      <c r="F81" s="119" t="s">
        <v>18</v>
      </c>
      <c r="G81" s="119"/>
      <c r="H81" s="119"/>
      <c r="I81" s="119"/>
      <c r="J81" s="119"/>
      <c r="K81" s="87"/>
      <c r="L81" s="2"/>
    </row>
    <row r="82" spans="1:12" s="7" customFormat="1" ht="26" x14ac:dyDescent="0.3">
      <c r="A82" s="3">
        <v>379</v>
      </c>
      <c r="B82" s="3" t="s">
        <v>301</v>
      </c>
      <c r="C82" s="41" t="s">
        <v>334</v>
      </c>
      <c r="D82" s="46" t="s">
        <v>340</v>
      </c>
      <c r="E82" s="35" t="s">
        <v>17</v>
      </c>
      <c r="F82" s="119" t="s">
        <v>18</v>
      </c>
      <c r="G82" s="119"/>
      <c r="H82" s="119"/>
      <c r="I82" s="119"/>
      <c r="J82" s="119"/>
      <c r="K82" s="87"/>
      <c r="L82" s="2"/>
    </row>
    <row r="83" spans="1:12" s="7" customFormat="1" ht="26" x14ac:dyDescent="0.3">
      <c r="A83" s="3">
        <v>380</v>
      </c>
      <c r="B83" s="3" t="s">
        <v>301</v>
      </c>
      <c r="C83" s="41" t="s">
        <v>334</v>
      </c>
      <c r="D83" s="46" t="s">
        <v>341</v>
      </c>
      <c r="E83" s="35" t="s">
        <v>17</v>
      </c>
      <c r="F83" s="119" t="s">
        <v>18</v>
      </c>
      <c r="G83" s="119"/>
      <c r="H83" s="119"/>
      <c r="I83" s="119"/>
      <c r="J83" s="119"/>
      <c r="K83" s="87"/>
      <c r="L83" s="2"/>
    </row>
    <row r="84" spans="1:12" s="7" customFormat="1" ht="26" x14ac:dyDescent="0.3">
      <c r="A84" s="3">
        <v>381</v>
      </c>
      <c r="B84" s="3" t="s">
        <v>301</v>
      </c>
      <c r="C84" s="41" t="s">
        <v>334</v>
      </c>
      <c r="D84" s="46" t="s">
        <v>342</v>
      </c>
      <c r="E84" s="35" t="s">
        <v>17</v>
      </c>
      <c r="F84" s="119" t="s">
        <v>18</v>
      </c>
      <c r="G84" s="119"/>
      <c r="H84" s="119"/>
      <c r="I84" s="119"/>
      <c r="J84" s="119"/>
      <c r="K84" s="87"/>
      <c r="L84" s="2"/>
    </row>
    <row r="85" spans="1:12" s="7" customFormat="1" ht="13" x14ac:dyDescent="0.3">
      <c r="A85" s="3">
        <v>382</v>
      </c>
      <c r="B85" s="3" t="s">
        <v>301</v>
      </c>
      <c r="C85" s="41" t="s">
        <v>334</v>
      </c>
      <c r="D85" s="46" t="s">
        <v>343</v>
      </c>
      <c r="E85" s="35" t="s">
        <v>17</v>
      </c>
      <c r="F85" s="119" t="s">
        <v>18</v>
      </c>
      <c r="G85" s="119"/>
      <c r="H85" s="119"/>
      <c r="I85" s="119"/>
      <c r="J85" s="119"/>
      <c r="K85" s="87"/>
      <c r="L85" s="2"/>
    </row>
    <row r="86" spans="1:12" s="7" customFormat="1" ht="13" x14ac:dyDescent="0.3">
      <c r="A86" s="3">
        <v>383</v>
      </c>
      <c r="B86" s="3" t="s">
        <v>301</v>
      </c>
      <c r="C86" s="41" t="s">
        <v>265</v>
      </c>
      <c r="D86" s="46" t="s">
        <v>344</v>
      </c>
      <c r="E86" s="35" t="s">
        <v>17</v>
      </c>
      <c r="F86" s="3" t="s">
        <v>21</v>
      </c>
      <c r="G86" s="3">
        <v>1</v>
      </c>
      <c r="H86" s="3" t="s">
        <v>22</v>
      </c>
      <c r="I86" s="82">
        <v>161.83000000000001</v>
      </c>
      <c r="J86" s="133" t="s">
        <v>23</v>
      </c>
      <c r="K86" s="82" t="str">
        <f>IF(J86= "Ja",I86,"")</f>
        <v/>
      </c>
      <c r="L86" s="27"/>
    </row>
    <row r="87" spans="1:12" s="7" customFormat="1" ht="13" x14ac:dyDescent="0.3">
      <c r="A87" s="3">
        <v>384</v>
      </c>
      <c r="B87" s="3" t="s">
        <v>301</v>
      </c>
      <c r="C87" s="41" t="s">
        <v>265</v>
      </c>
      <c r="D87" s="46" t="s">
        <v>345</v>
      </c>
      <c r="E87" s="35" t="s">
        <v>17</v>
      </c>
      <c r="F87" s="3" t="s">
        <v>21</v>
      </c>
      <c r="G87" s="3">
        <v>2</v>
      </c>
      <c r="H87" s="3" t="s">
        <v>22</v>
      </c>
      <c r="I87" s="82">
        <v>107.89</v>
      </c>
      <c r="J87" s="133" t="s">
        <v>23</v>
      </c>
      <c r="K87" s="82" t="str">
        <f>IF(J87= "Ja",I87,"")</f>
        <v/>
      </c>
      <c r="L87" s="27"/>
    </row>
    <row r="88" spans="1:12" s="7" customFormat="1" ht="26" x14ac:dyDescent="0.3">
      <c r="A88" s="3">
        <v>385</v>
      </c>
      <c r="B88" s="3" t="s">
        <v>301</v>
      </c>
      <c r="C88" s="41" t="s">
        <v>317</v>
      </c>
      <c r="D88" s="46" t="s">
        <v>346</v>
      </c>
      <c r="E88" s="35" t="s">
        <v>17</v>
      </c>
      <c r="F88" s="3" t="s">
        <v>21</v>
      </c>
      <c r="G88" s="3">
        <v>1</v>
      </c>
      <c r="H88" s="3" t="s">
        <v>22</v>
      </c>
      <c r="I88" s="82">
        <v>161.83000000000001</v>
      </c>
      <c r="J88" s="133" t="s">
        <v>23</v>
      </c>
      <c r="K88" s="82" t="str">
        <f>IF(J88= "Ja",I88,"")</f>
        <v/>
      </c>
      <c r="L88" s="27"/>
    </row>
    <row r="89" spans="1:12" s="7" customFormat="1" ht="26" x14ac:dyDescent="0.3">
      <c r="A89" s="3">
        <v>386</v>
      </c>
      <c r="B89" s="3" t="s">
        <v>301</v>
      </c>
      <c r="C89" s="41" t="s">
        <v>317</v>
      </c>
      <c r="D89" s="46" t="s">
        <v>347</v>
      </c>
      <c r="E89" s="35" t="s">
        <v>17</v>
      </c>
      <c r="F89" s="3" t="s">
        <v>21</v>
      </c>
      <c r="G89" s="3">
        <v>2</v>
      </c>
      <c r="H89" s="3" t="s">
        <v>22</v>
      </c>
      <c r="I89" s="82">
        <v>107.89</v>
      </c>
      <c r="J89" s="133" t="s">
        <v>23</v>
      </c>
      <c r="K89" s="82" t="str">
        <f>IF(J89= "Ja",I89,"")</f>
        <v/>
      </c>
      <c r="L89" s="27"/>
    </row>
    <row r="90" spans="1:12" s="7" customFormat="1" ht="45" customHeight="1" x14ac:dyDescent="0.3">
      <c r="A90" s="3">
        <v>387</v>
      </c>
      <c r="B90" s="3" t="s">
        <v>348</v>
      </c>
      <c r="C90" s="41" t="s">
        <v>334</v>
      </c>
      <c r="D90" s="46" t="s">
        <v>349</v>
      </c>
      <c r="E90" s="35" t="s">
        <v>17</v>
      </c>
      <c r="F90" s="119" t="s">
        <v>18</v>
      </c>
      <c r="G90" s="119"/>
      <c r="H90" s="119"/>
      <c r="I90" s="119"/>
      <c r="J90" s="119"/>
      <c r="K90" s="87"/>
      <c r="L90" s="2"/>
    </row>
    <row r="91" spans="1:12" s="7" customFormat="1" ht="26" x14ac:dyDescent="0.3">
      <c r="A91" s="3">
        <v>388</v>
      </c>
      <c r="B91" s="3" t="s">
        <v>348</v>
      </c>
      <c r="C91" s="41" t="s">
        <v>334</v>
      </c>
      <c r="D91" s="46" t="s">
        <v>350</v>
      </c>
      <c r="E91" s="35" t="s">
        <v>17</v>
      </c>
      <c r="F91" s="119" t="s">
        <v>18</v>
      </c>
      <c r="G91" s="119"/>
      <c r="H91" s="119"/>
      <c r="I91" s="119"/>
      <c r="J91" s="119"/>
      <c r="K91" s="87"/>
      <c r="L91" s="2"/>
    </row>
    <row r="92" spans="1:12" s="7" customFormat="1" ht="13" x14ac:dyDescent="0.3">
      <c r="A92" s="3">
        <v>389</v>
      </c>
      <c r="B92" s="3" t="s">
        <v>348</v>
      </c>
      <c r="C92" s="41" t="s">
        <v>334</v>
      </c>
      <c r="D92" s="46" t="s">
        <v>351</v>
      </c>
      <c r="E92" s="35" t="s">
        <v>17</v>
      </c>
      <c r="F92" s="119" t="s">
        <v>18</v>
      </c>
      <c r="G92" s="119"/>
      <c r="H92" s="119"/>
      <c r="I92" s="119"/>
      <c r="J92" s="119"/>
      <c r="K92" s="87"/>
      <c r="L92" s="2"/>
    </row>
    <row r="93" spans="1:12" s="7" customFormat="1" ht="26" x14ac:dyDescent="0.3">
      <c r="A93" s="3">
        <v>390</v>
      </c>
      <c r="B93" s="3" t="s">
        <v>348</v>
      </c>
      <c r="C93" s="41" t="s">
        <v>329</v>
      </c>
      <c r="D93" s="46" t="s">
        <v>352</v>
      </c>
      <c r="E93" s="35" t="s">
        <v>17</v>
      </c>
      <c r="F93" s="119" t="s">
        <v>18</v>
      </c>
      <c r="G93" s="119"/>
      <c r="H93" s="119"/>
      <c r="I93" s="119"/>
      <c r="J93" s="119"/>
      <c r="K93" s="87"/>
      <c r="L93" s="2"/>
    </row>
    <row r="94" spans="1:12" s="7" customFormat="1" ht="26" x14ac:dyDescent="0.3">
      <c r="A94" s="3">
        <v>391</v>
      </c>
      <c r="B94" s="3" t="s">
        <v>348</v>
      </c>
      <c r="C94" s="41" t="s">
        <v>329</v>
      </c>
      <c r="D94" s="46" t="s">
        <v>353</v>
      </c>
      <c r="E94" s="35" t="s">
        <v>17</v>
      </c>
      <c r="F94" s="119" t="s">
        <v>18</v>
      </c>
      <c r="G94" s="119"/>
      <c r="H94" s="119"/>
      <c r="I94" s="119"/>
      <c r="J94" s="119"/>
      <c r="K94" s="87"/>
      <c r="L94" s="2"/>
    </row>
    <row r="95" spans="1:12" s="7" customFormat="1" ht="26" x14ac:dyDescent="0.3">
      <c r="A95" s="3">
        <v>392</v>
      </c>
      <c r="B95" s="3" t="s">
        <v>348</v>
      </c>
      <c r="C95" s="41" t="s">
        <v>329</v>
      </c>
      <c r="D95" s="46" t="s">
        <v>354</v>
      </c>
      <c r="E95" s="35" t="s">
        <v>17</v>
      </c>
      <c r="F95" s="119" t="s">
        <v>18</v>
      </c>
      <c r="G95" s="119"/>
      <c r="H95" s="119"/>
      <c r="I95" s="119"/>
      <c r="J95" s="119"/>
      <c r="K95" s="87"/>
      <c r="L95" s="2"/>
    </row>
    <row r="96" spans="1:12" s="7" customFormat="1" ht="13" x14ac:dyDescent="0.3">
      <c r="A96" s="3">
        <v>393</v>
      </c>
      <c r="B96" s="3" t="s">
        <v>348</v>
      </c>
      <c r="C96" s="41" t="s">
        <v>329</v>
      </c>
      <c r="D96" s="46" t="s">
        <v>355</v>
      </c>
      <c r="E96" s="35" t="s">
        <v>17</v>
      </c>
      <c r="F96" s="119" t="s">
        <v>18</v>
      </c>
      <c r="G96" s="119"/>
      <c r="H96" s="119"/>
      <c r="I96" s="119"/>
      <c r="J96" s="119"/>
      <c r="K96" s="87"/>
      <c r="L96" s="2"/>
    </row>
    <row r="97" spans="1:12" s="7" customFormat="1" ht="39" x14ac:dyDescent="0.3">
      <c r="A97" s="3">
        <v>394</v>
      </c>
      <c r="B97" s="3" t="s">
        <v>356</v>
      </c>
      <c r="C97" s="41" t="s">
        <v>265</v>
      </c>
      <c r="D97" s="46" t="s">
        <v>357</v>
      </c>
      <c r="E97" s="35" t="s">
        <v>17</v>
      </c>
      <c r="F97" s="119" t="s">
        <v>18</v>
      </c>
      <c r="G97" s="119"/>
      <c r="H97" s="119"/>
      <c r="I97" s="119"/>
      <c r="J97" s="119"/>
      <c r="K97" s="87"/>
      <c r="L97" s="2"/>
    </row>
    <row r="98" spans="1:12" s="7" customFormat="1" ht="26" x14ac:dyDescent="0.3">
      <c r="A98" s="3">
        <v>395</v>
      </c>
      <c r="B98" s="3" t="s">
        <v>356</v>
      </c>
      <c r="C98" s="41" t="s">
        <v>265</v>
      </c>
      <c r="D98" s="46" t="s">
        <v>358</v>
      </c>
      <c r="E98" s="44" t="s">
        <v>20</v>
      </c>
      <c r="F98" s="119" t="s">
        <v>18</v>
      </c>
      <c r="G98" s="119"/>
      <c r="H98" s="119"/>
      <c r="I98" s="119"/>
      <c r="J98" s="119"/>
      <c r="K98" s="87"/>
      <c r="L98" s="2"/>
    </row>
    <row r="99" spans="1:12" s="7" customFormat="1" ht="26" x14ac:dyDescent="0.3">
      <c r="A99" s="3">
        <v>396</v>
      </c>
      <c r="B99" s="3" t="s">
        <v>356</v>
      </c>
      <c r="C99" s="41" t="s">
        <v>265</v>
      </c>
      <c r="D99" s="46" t="s">
        <v>359</v>
      </c>
      <c r="E99" s="35" t="s">
        <v>17</v>
      </c>
      <c r="F99" s="119" t="s">
        <v>18</v>
      </c>
      <c r="G99" s="119"/>
      <c r="H99" s="119"/>
      <c r="I99" s="119"/>
      <c r="J99" s="119"/>
      <c r="K99" s="87"/>
      <c r="L99" s="2"/>
    </row>
    <row r="100" spans="1:12" s="7" customFormat="1" ht="26" x14ac:dyDescent="0.3">
      <c r="A100" s="3">
        <v>397</v>
      </c>
      <c r="B100" s="3" t="s">
        <v>356</v>
      </c>
      <c r="C100" s="41" t="s">
        <v>265</v>
      </c>
      <c r="D100" s="46" t="s">
        <v>360</v>
      </c>
      <c r="E100" s="35" t="s">
        <v>17</v>
      </c>
      <c r="F100" s="3" t="s">
        <v>21</v>
      </c>
      <c r="G100" s="3">
        <v>1</v>
      </c>
      <c r="H100" s="3" t="s">
        <v>22</v>
      </c>
      <c r="I100" s="82">
        <v>161.83000000000001</v>
      </c>
      <c r="J100" s="133" t="s">
        <v>23</v>
      </c>
      <c r="K100" s="82" t="str">
        <f>IF(J100= "Ja",I100,"")</f>
        <v/>
      </c>
      <c r="L100" s="25"/>
    </row>
    <row r="101" spans="1:12" s="7" customFormat="1" ht="13" x14ac:dyDescent="0.3">
      <c r="A101" s="3">
        <v>398</v>
      </c>
      <c r="B101" s="3" t="s">
        <v>356</v>
      </c>
      <c r="C101" s="41" t="s">
        <v>265</v>
      </c>
      <c r="D101" s="46" t="s">
        <v>361</v>
      </c>
      <c r="E101" s="35" t="s">
        <v>17</v>
      </c>
      <c r="F101" s="119" t="s">
        <v>18</v>
      </c>
      <c r="G101" s="119"/>
      <c r="H101" s="119"/>
      <c r="I101" s="119"/>
      <c r="J101" s="119"/>
      <c r="K101" s="87"/>
      <c r="L101" s="2"/>
    </row>
    <row r="102" spans="1:12" s="7" customFormat="1" ht="13" x14ac:dyDescent="0.3">
      <c r="A102" s="3">
        <v>399</v>
      </c>
      <c r="B102" s="3" t="s">
        <v>356</v>
      </c>
      <c r="C102" s="41" t="s">
        <v>265</v>
      </c>
      <c r="D102" s="46" t="s">
        <v>362</v>
      </c>
      <c r="E102" s="35" t="s">
        <v>17</v>
      </c>
      <c r="F102" s="119" t="s">
        <v>18</v>
      </c>
      <c r="G102" s="119"/>
      <c r="H102" s="119"/>
      <c r="I102" s="119"/>
      <c r="J102" s="119"/>
      <c r="K102" s="87"/>
      <c r="L102" s="2"/>
    </row>
    <row r="103" spans="1:12" s="7" customFormat="1" ht="26" x14ac:dyDescent="0.3">
      <c r="A103" s="3">
        <v>400</v>
      </c>
      <c r="B103" s="3" t="s">
        <v>356</v>
      </c>
      <c r="C103" s="41" t="s">
        <v>265</v>
      </c>
      <c r="D103" s="46" t="s">
        <v>363</v>
      </c>
      <c r="E103" s="35" t="s">
        <v>17</v>
      </c>
      <c r="F103" s="119" t="s">
        <v>18</v>
      </c>
      <c r="G103" s="119"/>
      <c r="H103" s="119"/>
      <c r="I103" s="119"/>
      <c r="J103" s="119"/>
      <c r="K103" s="87"/>
      <c r="L103" s="2"/>
    </row>
    <row r="104" spans="1:12" s="7" customFormat="1" ht="26" x14ac:dyDescent="0.3">
      <c r="A104" s="3">
        <v>401</v>
      </c>
      <c r="B104" s="3" t="s">
        <v>356</v>
      </c>
      <c r="C104" s="41" t="s">
        <v>265</v>
      </c>
      <c r="D104" s="46" t="s">
        <v>364</v>
      </c>
      <c r="E104" s="35" t="s">
        <v>17</v>
      </c>
      <c r="F104" s="119" t="s">
        <v>18</v>
      </c>
      <c r="G104" s="119"/>
      <c r="H104" s="119"/>
      <c r="I104" s="119"/>
      <c r="J104" s="119"/>
      <c r="K104" s="87"/>
      <c r="L104" s="2"/>
    </row>
    <row r="105" spans="1:12" s="7" customFormat="1" ht="57" customHeight="1" x14ac:dyDescent="0.3">
      <c r="A105" s="3">
        <v>402</v>
      </c>
      <c r="B105" s="3" t="s">
        <v>356</v>
      </c>
      <c r="C105" s="41" t="s">
        <v>365</v>
      </c>
      <c r="D105" s="46" t="s">
        <v>366</v>
      </c>
      <c r="E105" s="35" t="s">
        <v>17</v>
      </c>
      <c r="F105" s="119" t="s">
        <v>18</v>
      </c>
      <c r="G105" s="119"/>
      <c r="H105" s="119"/>
      <c r="I105" s="119"/>
      <c r="J105" s="119"/>
      <c r="K105" s="87"/>
      <c r="L105" s="2"/>
    </row>
    <row r="106" spans="1:12" s="7" customFormat="1" ht="26" x14ac:dyDescent="0.3">
      <c r="A106" s="3">
        <v>403</v>
      </c>
      <c r="B106" s="3" t="s">
        <v>356</v>
      </c>
      <c r="C106" s="41" t="s">
        <v>365</v>
      </c>
      <c r="D106" s="46" t="s">
        <v>367</v>
      </c>
      <c r="E106" s="35" t="s">
        <v>17</v>
      </c>
      <c r="F106" s="121" t="s">
        <v>18</v>
      </c>
      <c r="G106" s="121"/>
      <c r="H106" s="121"/>
      <c r="I106" s="121"/>
      <c r="J106" s="121"/>
      <c r="K106" s="89"/>
      <c r="L106" s="2"/>
    </row>
    <row r="107" spans="1:12" s="7" customFormat="1" ht="26" x14ac:dyDescent="0.3">
      <c r="A107" s="3">
        <v>404</v>
      </c>
      <c r="B107" s="3" t="s">
        <v>356</v>
      </c>
      <c r="C107" s="41" t="s">
        <v>365</v>
      </c>
      <c r="D107" s="46" t="s">
        <v>368</v>
      </c>
      <c r="E107" s="35" t="s">
        <v>17</v>
      </c>
      <c r="F107" s="119" t="s">
        <v>18</v>
      </c>
      <c r="G107" s="119"/>
      <c r="H107" s="119"/>
      <c r="I107" s="119"/>
      <c r="J107" s="119"/>
      <c r="K107" s="87"/>
      <c r="L107" s="2"/>
    </row>
    <row r="108" spans="1:12" s="7" customFormat="1" ht="13" x14ac:dyDescent="0.3">
      <c r="A108" s="3">
        <v>405</v>
      </c>
      <c r="B108" s="3" t="s">
        <v>356</v>
      </c>
      <c r="C108" s="41" t="s">
        <v>365</v>
      </c>
      <c r="D108" s="46" t="s">
        <v>369</v>
      </c>
      <c r="E108" s="35" t="s">
        <v>17</v>
      </c>
      <c r="F108" s="119" t="s">
        <v>18</v>
      </c>
      <c r="G108" s="119"/>
      <c r="H108" s="119"/>
      <c r="I108" s="119"/>
      <c r="J108" s="119"/>
      <c r="K108" s="87"/>
      <c r="L108" s="2"/>
    </row>
    <row r="109" spans="1:12" s="7" customFormat="1" ht="13" x14ac:dyDescent="0.3">
      <c r="A109" s="3">
        <v>406</v>
      </c>
      <c r="B109" s="3" t="s">
        <v>356</v>
      </c>
      <c r="C109" s="41" t="s">
        <v>365</v>
      </c>
      <c r="D109" s="46" t="s">
        <v>370</v>
      </c>
      <c r="E109" s="35" t="s">
        <v>17</v>
      </c>
      <c r="F109" s="119" t="s">
        <v>18</v>
      </c>
      <c r="G109" s="119"/>
      <c r="H109" s="119"/>
      <c r="I109" s="119"/>
      <c r="J109" s="119"/>
      <c r="K109" s="87"/>
      <c r="L109" s="2"/>
    </row>
    <row r="110" spans="1:12" s="7" customFormat="1" ht="26" x14ac:dyDescent="0.3">
      <c r="A110" s="3">
        <v>407</v>
      </c>
      <c r="B110" s="3" t="s">
        <v>356</v>
      </c>
      <c r="C110" s="41" t="s">
        <v>365</v>
      </c>
      <c r="D110" s="46" t="s">
        <v>371</v>
      </c>
      <c r="E110" s="35" t="s">
        <v>17</v>
      </c>
      <c r="F110" s="119" t="s">
        <v>18</v>
      </c>
      <c r="G110" s="119"/>
      <c r="H110" s="119"/>
      <c r="I110" s="119"/>
      <c r="J110" s="119"/>
      <c r="K110" s="87"/>
      <c r="L110" s="2"/>
    </row>
    <row r="111" spans="1:12" s="7" customFormat="1" ht="26" x14ac:dyDescent="0.3">
      <c r="A111" s="3">
        <v>408</v>
      </c>
      <c r="B111" s="3" t="s">
        <v>356</v>
      </c>
      <c r="C111" s="41" t="s">
        <v>365</v>
      </c>
      <c r="D111" s="46" t="s">
        <v>372</v>
      </c>
      <c r="E111" s="35" t="s">
        <v>17</v>
      </c>
      <c r="F111" s="119" t="s">
        <v>18</v>
      </c>
      <c r="G111" s="119"/>
      <c r="H111" s="119"/>
      <c r="I111" s="119"/>
      <c r="J111" s="119"/>
      <c r="K111" s="87"/>
      <c r="L111" s="2"/>
    </row>
    <row r="112" spans="1:12" s="7" customFormat="1" ht="26" x14ac:dyDescent="0.3">
      <c r="A112" s="3">
        <v>409</v>
      </c>
      <c r="B112" s="3" t="s">
        <v>356</v>
      </c>
      <c r="C112" s="41" t="s">
        <v>365</v>
      </c>
      <c r="D112" s="46" t="s">
        <v>373</v>
      </c>
      <c r="E112" s="35" t="s">
        <v>17</v>
      </c>
      <c r="F112" s="119" t="s">
        <v>18</v>
      </c>
      <c r="G112" s="119"/>
      <c r="H112" s="119"/>
      <c r="I112" s="119"/>
      <c r="J112" s="119"/>
      <c r="K112" s="87"/>
      <c r="L112" s="2"/>
    </row>
    <row r="113" spans="1:12" s="7" customFormat="1" ht="13" x14ac:dyDescent="0.3">
      <c r="A113" s="3">
        <v>410</v>
      </c>
      <c r="B113" s="3" t="s">
        <v>356</v>
      </c>
      <c r="C113" s="41" t="s">
        <v>365</v>
      </c>
      <c r="D113" s="46" t="s">
        <v>374</v>
      </c>
      <c r="E113" s="35" t="s">
        <v>17</v>
      </c>
      <c r="F113" s="119" t="s">
        <v>18</v>
      </c>
      <c r="G113" s="119"/>
      <c r="H113" s="119"/>
      <c r="I113" s="119"/>
      <c r="J113" s="119"/>
      <c r="K113" s="87"/>
      <c r="L113" s="2"/>
    </row>
    <row r="114" spans="1:12" s="7" customFormat="1" ht="26" x14ac:dyDescent="0.3">
      <c r="A114" s="3">
        <v>411</v>
      </c>
      <c r="B114" s="3" t="s">
        <v>356</v>
      </c>
      <c r="C114" s="41" t="s">
        <v>365</v>
      </c>
      <c r="D114" s="46" t="s">
        <v>375</v>
      </c>
      <c r="E114" s="35" t="s">
        <v>17</v>
      </c>
      <c r="F114" s="119" t="s">
        <v>18</v>
      </c>
      <c r="G114" s="119"/>
      <c r="H114" s="119"/>
      <c r="I114" s="119"/>
      <c r="J114" s="119"/>
      <c r="K114" s="87"/>
      <c r="L114" s="2"/>
    </row>
    <row r="115" spans="1:12" s="7" customFormat="1" ht="26" x14ac:dyDescent="0.3">
      <c r="A115" s="3">
        <v>412</v>
      </c>
      <c r="B115" s="3" t="s">
        <v>356</v>
      </c>
      <c r="C115" s="41" t="s">
        <v>365</v>
      </c>
      <c r="D115" s="46" t="s">
        <v>376</v>
      </c>
      <c r="E115" s="35" t="s">
        <v>17</v>
      </c>
      <c r="F115" s="119" t="s">
        <v>18</v>
      </c>
      <c r="G115" s="119"/>
      <c r="H115" s="119"/>
      <c r="I115" s="119"/>
      <c r="J115" s="119"/>
      <c r="K115" s="87"/>
      <c r="L115" s="2"/>
    </row>
    <row r="116" spans="1:12" s="7" customFormat="1" ht="26" x14ac:dyDescent="0.3">
      <c r="A116" s="3">
        <v>413</v>
      </c>
      <c r="B116" s="3" t="s">
        <v>356</v>
      </c>
      <c r="C116" s="41" t="s">
        <v>377</v>
      </c>
      <c r="D116" s="46" t="s">
        <v>378</v>
      </c>
      <c r="E116" s="35" t="s">
        <v>17</v>
      </c>
      <c r="F116" s="119" t="s">
        <v>18</v>
      </c>
      <c r="G116" s="119"/>
      <c r="H116" s="119"/>
      <c r="I116" s="119"/>
      <c r="J116" s="119"/>
      <c r="K116" s="87"/>
      <c r="L116" s="2"/>
    </row>
    <row r="117" spans="1:12" s="7" customFormat="1" ht="26" x14ac:dyDescent="0.3">
      <c r="A117" s="3">
        <v>414</v>
      </c>
      <c r="B117" s="3" t="s">
        <v>356</v>
      </c>
      <c r="C117" s="41" t="s">
        <v>377</v>
      </c>
      <c r="D117" s="46" t="s">
        <v>379</v>
      </c>
      <c r="E117" s="35" t="s">
        <v>17</v>
      </c>
      <c r="F117" s="119" t="s">
        <v>18</v>
      </c>
      <c r="G117" s="119"/>
      <c r="H117" s="119"/>
      <c r="I117" s="119"/>
      <c r="J117" s="119"/>
      <c r="K117" s="87"/>
      <c r="L117" s="2"/>
    </row>
    <row r="118" spans="1:12" s="7" customFormat="1" ht="13" x14ac:dyDescent="0.3">
      <c r="A118" s="3">
        <v>415</v>
      </c>
      <c r="B118" s="3" t="s">
        <v>356</v>
      </c>
      <c r="C118" s="41" t="s">
        <v>377</v>
      </c>
      <c r="D118" s="46" t="s">
        <v>380</v>
      </c>
      <c r="E118" s="35" t="s">
        <v>17</v>
      </c>
      <c r="F118" s="119" t="s">
        <v>18</v>
      </c>
      <c r="G118" s="119"/>
      <c r="H118" s="119"/>
      <c r="I118" s="119"/>
      <c r="J118" s="119"/>
      <c r="K118" s="87"/>
      <c r="L118" s="2"/>
    </row>
    <row r="119" spans="1:12" s="7" customFormat="1" ht="26" x14ac:dyDescent="0.3">
      <c r="A119" s="3">
        <v>416</v>
      </c>
      <c r="B119" s="3" t="s">
        <v>356</v>
      </c>
      <c r="C119" s="41" t="s">
        <v>377</v>
      </c>
      <c r="D119" s="46" t="s">
        <v>381</v>
      </c>
      <c r="E119" s="35" t="s">
        <v>17</v>
      </c>
      <c r="F119" s="119" t="s">
        <v>18</v>
      </c>
      <c r="G119" s="119"/>
      <c r="H119" s="119"/>
      <c r="I119" s="119"/>
      <c r="J119" s="119"/>
      <c r="K119" s="87"/>
      <c r="L119" s="2"/>
    </row>
    <row r="120" spans="1:12" s="7" customFormat="1" ht="26" x14ac:dyDescent="0.3">
      <c r="A120" s="3">
        <v>417</v>
      </c>
      <c r="B120" s="3" t="s">
        <v>356</v>
      </c>
      <c r="C120" s="41" t="s">
        <v>377</v>
      </c>
      <c r="D120" s="46" t="s">
        <v>382</v>
      </c>
      <c r="E120" s="35" t="s">
        <v>17</v>
      </c>
      <c r="F120" s="119" t="s">
        <v>18</v>
      </c>
      <c r="G120" s="119"/>
      <c r="H120" s="119"/>
      <c r="I120" s="119"/>
      <c r="J120" s="119"/>
      <c r="K120" s="87"/>
      <c r="L120" s="2"/>
    </row>
    <row r="121" spans="1:12" s="7" customFormat="1" ht="26" x14ac:dyDescent="0.3">
      <c r="A121" s="3">
        <v>418</v>
      </c>
      <c r="B121" s="3" t="s">
        <v>356</v>
      </c>
      <c r="C121" s="41" t="s">
        <v>377</v>
      </c>
      <c r="D121" s="46" t="s">
        <v>383</v>
      </c>
      <c r="E121" s="35" t="s">
        <v>17</v>
      </c>
      <c r="F121" s="119" t="s">
        <v>18</v>
      </c>
      <c r="G121" s="119"/>
      <c r="H121" s="119"/>
      <c r="I121" s="119"/>
      <c r="J121" s="119"/>
      <c r="K121" s="87"/>
      <c r="L121" s="2"/>
    </row>
    <row r="122" spans="1:12" s="7" customFormat="1" ht="39" x14ac:dyDescent="0.3">
      <c r="A122" s="3">
        <v>419</v>
      </c>
      <c r="B122" s="3" t="s">
        <v>356</v>
      </c>
      <c r="C122" s="41" t="s">
        <v>384</v>
      </c>
      <c r="D122" s="46" t="s">
        <v>385</v>
      </c>
      <c r="E122" s="35" t="s">
        <v>17</v>
      </c>
      <c r="F122" s="119" t="s">
        <v>18</v>
      </c>
      <c r="G122" s="119"/>
      <c r="H122" s="119"/>
      <c r="I122" s="119"/>
      <c r="J122" s="119"/>
      <c r="K122" s="87"/>
      <c r="L122" s="2"/>
    </row>
    <row r="123" spans="1:12" s="7" customFormat="1" ht="13" x14ac:dyDescent="0.3">
      <c r="A123" s="3">
        <v>420</v>
      </c>
      <c r="B123" s="3" t="s">
        <v>356</v>
      </c>
      <c r="C123" s="41" t="s">
        <v>384</v>
      </c>
      <c r="D123" s="46" t="s">
        <v>386</v>
      </c>
      <c r="E123" s="35" t="s">
        <v>17</v>
      </c>
      <c r="F123" s="119" t="s">
        <v>18</v>
      </c>
      <c r="G123" s="119"/>
      <c r="H123" s="119"/>
      <c r="I123" s="119"/>
      <c r="J123" s="119"/>
      <c r="K123" s="87"/>
      <c r="L123" s="2"/>
    </row>
    <row r="124" spans="1:12" s="7" customFormat="1" ht="26" x14ac:dyDescent="0.3">
      <c r="A124" s="3">
        <v>421</v>
      </c>
      <c r="B124" s="3" t="s">
        <v>356</v>
      </c>
      <c r="C124" s="41" t="s">
        <v>265</v>
      </c>
      <c r="D124" s="46" t="s">
        <v>387</v>
      </c>
      <c r="E124" s="35" t="s">
        <v>17</v>
      </c>
      <c r="F124" s="3" t="s">
        <v>21</v>
      </c>
      <c r="G124" s="3">
        <v>2</v>
      </c>
      <c r="H124" s="3" t="s">
        <v>22</v>
      </c>
      <c r="I124" s="82">
        <v>107.89</v>
      </c>
      <c r="J124" s="133" t="s">
        <v>23</v>
      </c>
      <c r="K124" s="82" t="str">
        <f>IF(J124= "Ja",I124,"")</f>
        <v/>
      </c>
      <c r="L124" s="27"/>
    </row>
    <row r="125" spans="1:12" s="7" customFormat="1" ht="95.25" customHeight="1" x14ac:dyDescent="0.3">
      <c r="A125" s="3">
        <v>422</v>
      </c>
      <c r="B125" s="3" t="s">
        <v>356</v>
      </c>
      <c r="C125" s="67" t="s">
        <v>317</v>
      </c>
      <c r="D125" s="68" t="s">
        <v>388</v>
      </c>
      <c r="E125" s="35" t="s">
        <v>17</v>
      </c>
      <c r="F125" s="3" t="s">
        <v>21</v>
      </c>
      <c r="G125" s="3">
        <v>2</v>
      </c>
      <c r="H125" s="3" t="s">
        <v>22</v>
      </c>
      <c r="I125" s="82">
        <v>107.89</v>
      </c>
      <c r="J125" s="6" t="s">
        <v>574</v>
      </c>
      <c r="K125" s="82" t="str">
        <f>IF(J125="Uitmuntend",I125,IF(J125="Zeer Goed",I125*90%,IF(J125="Goed",I125*80%,IF(J125="Ruim voldoende",I125*65%,IF(J125="Voldoende",I125*50%,IF(J125="Matig",I125*10%,IF(J125="Onvoldoende",I125*0%,"")))))))</f>
        <v/>
      </c>
      <c r="L125" s="27"/>
    </row>
    <row r="126" spans="1:12" s="7" customFormat="1" ht="13" x14ac:dyDescent="0.3">
      <c r="A126" s="3">
        <v>423</v>
      </c>
      <c r="B126" s="3" t="s">
        <v>389</v>
      </c>
      <c r="C126" s="3" t="s">
        <v>14</v>
      </c>
      <c r="D126" s="51" t="s">
        <v>390</v>
      </c>
      <c r="E126" s="35" t="s">
        <v>17</v>
      </c>
      <c r="F126" s="119" t="s">
        <v>18</v>
      </c>
      <c r="G126" s="119"/>
      <c r="H126" s="119"/>
      <c r="I126" s="119"/>
      <c r="J126" s="119"/>
      <c r="K126" s="87"/>
      <c r="L126" s="2"/>
    </row>
    <row r="127" spans="1:12" s="7" customFormat="1" ht="13" x14ac:dyDescent="0.3">
      <c r="A127" s="3">
        <v>424</v>
      </c>
      <c r="B127" s="3" t="s">
        <v>389</v>
      </c>
      <c r="C127" s="3" t="s">
        <v>265</v>
      </c>
      <c r="D127" s="51" t="s">
        <v>391</v>
      </c>
      <c r="E127" s="35" t="s">
        <v>17</v>
      </c>
      <c r="F127" s="119" t="s">
        <v>18</v>
      </c>
      <c r="G127" s="119"/>
      <c r="H127" s="119"/>
      <c r="I127" s="119"/>
      <c r="J127" s="119"/>
      <c r="K127" s="87"/>
      <c r="L127" s="2"/>
    </row>
    <row r="128" spans="1:12" s="7" customFormat="1" ht="13" x14ac:dyDescent="0.3">
      <c r="A128" s="3">
        <v>425</v>
      </c>
      <c r="B128" s="3" t="s">
        <v>389</v>
      </c>
      <c r="C128" s="41" t="s">
        <v>265</v>
      </c>
      <c r="D128" s="46" t="s">
        <v>392</v>
      </c>
      <c r="E128" s="35" t="s">
        <v>17</v>
      </c>
      <c r="F128" s="3" t="s">
        <v>21</v>
      </c>
      <c r="G128" s="3">
        <v>1</v>
      </c>
      <c r="H128" s="3" t="s">
        <v>22</v>
      </c>
      <c r="I128" s="82">
        <v>161.83000000000001</v>
      </c>
      <c r="J128" s="133" t="s">
        <v>23</v>
      </c>
      <c r="K128" s="82" t="str">
        <f>IF(J128= "Ja",I128,"")</f>
        <v/>
      </c>
      <c r="L128" s="27"/>
    </row>
    <row r="129" spans="1:12" s="7" customFormat="1" ht="13" x14ac:dyDescent="0.3">
      <c r="A129" s="3">
        <v>426</v>
      </c>
      <c r="B129" s="3" t="s">
        <v>389</v>
      </c>
      <c r="C129" s="41" t="s">
        <v>393</v>
      </c>
      <c r="D129" s="46" t="s">
        <v>394</v>
      </c>
      <c r="E129" s="35" t="s">
        <v>17</v>
      </c>
      <c r="F129" s="119" t="s">
        <v>18</v>
      </c>
      <c r="G129" s="119"/>
      <c r="H129" s="119"/>
      <c r="I129" s="119"/>
      <c r="J129" s="119"/>
      <c r="K129" s="87"/>
      <c r="L129" s="2"/>
    </row>
    <row r="130" spans="1:12" s="7" customFormat="1" ht="13" x14ac:dyDescent="0.3">
      <c r="A130" s="3">
        <v>427</v>
      </c>
      <c r="B130" s="3" t="s">
        <v>389</v>
      </c>
      <c r="C130" s="41" t="s">
        <v>393</v>
      </c>
      <c r="D130" s="46" t="s">
        <v>395</v>
      </c>
      <c r="E130" s="35" t="s">
        <v>17</v>
      </c>
      <c r="F130" s="119" t="s">
        <v>18</v>
      </c>
      <c r="G130" s="119"/>
      <c r="H130" s="119"/>
      <c r="I130" s="119"/>
      <c r="J130" s="119"/>
      <c r="K130" s="87"/>
      <c r="L130" s="2"/>
    </row>
    <row r="131" spans="1:12" s="7" customFormat="1" ht="26" x14ac:dyDescent="0.3">
      <c r="A131" s="3">
        <v>428</v>
      </c>
      <c r="B131" s="3" t="s">
        <v>389</v>
      </c>
      <c r="C131" s="41" t="s">
        <v>393</v>
      </c>
      <c r="D131" s="46" t="s">
        <v>396</v>
      </c>
      <c r="E131" s="35" t="s">
        <v>17</v>
      </c>
      <c r="F131" s="119" t="s">
        <v>18</v>
      </c>
      <c r="G131" s="119"/>
      <c r="H131" s="119"/>
      <c r="I131" s="119"/>
      <c r="J131" s="119"/>
      <c r="K131" s="87"/>
      <c r="L131" s="2"/>
    </row>
    <row r="132" spans="1:12" s="7" customFormat="1" ht="26" x14ac:dyDescent="0.3">
      <c r="A132" s="3">
        <v>429</v>
      </c>
      <c r="B132" s="3" t="s">
        <v>389</v>
      </c>
      <c r="C132" s="41" t="s">
        <v>393</v>
      </c>
      <c r="D132" s="46" t="s">
        <v>397</v>
      </c>
      <c r="E132" s="35" t="s">
        <v>17</v>
      </c>
      <c r="F132" s="119" t="s">
        <v>18</v>
      </c>
      <c r="G132" s="119"/>
      <c r="H132" s="119"/>
      <c r="I132" s="119"/>
      <c r="J132" s="119"/>
      <c r="K132" s="87"/>
      <c r="L132" s="2"/>
    </row>
    <row r="133" spans="1:12" s="7" customFormat="1" ht="26" x14ac:dyDescent="0.3">
      <c r="A133" s="3">
        <v>430</v>
      </c>
      <c r="B133" s="3" t="s">
        <v>389</v>
      </c>
      <c r="C133" s="41" t="s">
        <v>393</v>
      </c>
      <c r="D133" s="46" t="s">
        <v>398</v>
      </c>
      <c r="E133" s="35" t="s">
        <v>17</v>
      </c>
      <c r="F133" s="119" t="s">
        <v>18</v>
      </c>
      <c r="G133" s="119"/>
      <c r="H133" s="119"/>
      <c r="I133" s="119"/>
      <c r="J133" s="119"/>
      <c r="K133" s="87"/>
      <c r="L133" s="2"/>
    </row>
    <row r="134" spans="1:12" s="7" customFormat="1" ht="26" x14ac:dyDescent="0.3">
      <c r="A134" s="3">
        <v>431</v>
      </c>
      <c r="B134" s="3" t="s">
        <v>389</v>
      </c>
      <c r="C134" s="41" t="s">
        <v>393</v>
      </c>
      <c r="D134" s="46" t="s">
        <v>399</v>
      </c>
      <c r="E134" s="35" t="s">
        <v>17</v>
      </c>
      <c r="F134" s="119" t="s">
        <v>18</v>
      </c>
      <c r="G134" s="119"/>
      <c r="H134" s="119"/>
      <c r="I134" s="119"/>
      <c r="J134" s="119"/>
      <c r="K134" s="87"/>
      <c r="L134" s="2"/>
    </row>
    <row r="135" spans="1:12" s="7" customFormat="1" ht="39" x14ac:dyDescent="0.3">
      <c r="A135" s="3">
        <v>432</v>
      </c>
      <c r="B135" s="3" t="s">
        <v>389</v>
      </c>
      <c r="C135" s="41" t="s">
        <v>393</v>
      </c>
      <c r="D135" s="46" t="s">
        <v>400</v>
      </c>
      <c r="E135" s="35" t="s">
        <v>17</v>
      </c>
      <c r="F135" s="119" t="s">
        <v>18</v>
      </c>
      <c r="G135" s="119"/>
      <c r="H135" s="119"/>
      <c r="I135" s="119"/>
      <c r="J135" s="119"/>
      <c r="K135" s="87"/>
      <c r="L135" s="2"/>
    </row>
    <row r="136" spans="1:12" s="7" customFormat="1" ht="26" x14ac:dyDescent="0.3">
      <c r="A136" s="3">
        <v>433</v>
      </c>
      <c r="B136" s="3" t="s">
        <v>389</v>
      </c>
      <c r="C136" s="41" t="s">
        <v>393</v>
      </c>
      <c r="D136" s="46" t="s">
        <v>401</v>
      </c>
      <c r="E136" s="35" t="s">
        <v>17</v>
      </c>
      <c r="F136" s="119" t="s">
        <v>18</v>
      </c>
      <c r="G136" s="119"/>
      <c r="H136" s="119"/>
      <c r="I136" s="119"/>
      <c r="J136" s="119"/>
      <c r="K136" s="87"/>
      <c r="L136" s="2"/>
    </row>
    <row r="137" spans="1:12" s="7" customFormat="1" ht="260" x14ac:dyDescent="0.3">
      <c r="A137" s="3">
        <v>434</v>
      </c>
      <c r="B137" s="3" t="s">
        <v>389</v>
      </c>
      <c r="C137" s="41" t="s">
        <v>393</v>
      </c>
      <c r="D137" s="46" t="s">
        <v>402</v>
      </c>
      <c r="E137" s="35" t="s">
        <v>17</v>
      </c>
      <c r="F137" s="3" t="s">
        <v>21</v>
      </c>
      <c r="G137" s="3">
        <v>1</v>
      </c>
      <c r="H137" s="3" t="s">
        <v>22</v>
      </c>
      <c r="I137" s="82">
        <v>161.83000000000001</v>
      </c>
      <c r="J137" s="133" t="s">
        <v>23</v>
      </c>
      <c r="K137" s="82" t="str">
        <f>IF(J137= "Ja",I137,"")</f>
        <v/>
      </c>
      <c r="L137" s="27"/>
    </row>
    <row r="138" spans="1:12" s="7" customFormat="1" ht="39" x14ac:dyDescent="0.3">
      <c r="A138" s="3">
        <v>435</v>
      </c>
      <c r="B138" s="3" t="s">
        <v>389</v>
      </c>
      <c r="C138" s="41" t="s">
        <v>393</v>
      </c>
      <c r="D138" s="46" t="s">
        <v>403</v>
      </c>
      <c r="E138" s="35" t="s">
        <v>17</v>
      </c>
      <c r="F138" s="119" t="s">
        <v>18</v>
      </c>
      <c r="G138" s="119"/>
      <c r="H138" s="119"/>
      <c r="I138" s="119"/>
      <c r="J138" s="119"/>
      <c r="K138" s="87"/>
      <c r="L138" s="2"/>
    </row>
    <row r="139" spans="1:12" s="7" customFormat="1" ht="26" x14ac:dyDescent="0.3">
      <c r="A139" s="3">
        <v>436</v>
      </c>
      <c r="B139" s="3" t="s">
        <v>389</v>
      </c>
      <c r="C139" s="41" t="s">
        <v>393</v>
      </c>
      <c r="D139" s="46" t="s">
        <v>404</v>
      </c>
      <c r="E139" s="35" t="s">
        <v>17</v>
      </c>
      <c r="F139" s="119" t="s">
        <v>18</v>
      </c>
      <c r="G139" s="119"/>
      <c r="H139" s="119"/>
      <c r="I139" s="119"/>
      <c r="J139" s="119"/>
      <c r="K139" s="87"/>
      <c r="L139" s="2"/>
    </row>
    <row r="140" spans="1:12" s="7" customFormat="1" ht="26" x14ac:dyDescent="0.3">
      <c r="A140" s="3">
        <v>437</v>
      </c>
      <c r="B140" s="3" t="s">
        <v>389</v>
      </c>
      <c r="C140" s="41" t="s">
        <v>393</v>
      </c>
      <c r="D140" s="46" t="s">
        <v>405</v>
      </c>
      <c r="E140" s="35" t="s">
        <v>17</v>
      </c>
      <c r="F140" s="119" t="s">
        <v>18</v>
      </c>
      <c r="G140" s="119"/>
      <c r="H140" s="119"/>
      <c r="I140" s="119"/>
      <c r="J140" s="119"/>
      <c r="K140" s="87"/>
      <c r="L140" s="2"/>
    </row>
    <row r="141" spans="1:12" s="7" customFormat="1" ht="26" x14ac:dyDescent="0.3">
      <c r="A141" s="3">
        <v>438</v>
      </c>
      <c r="B141" s="3" t="s">
        <v>389</v>
      </c>
      <c r="C141" s="41" t="s">
        <v>393</v>
      </c>
      <c r="D141" s="46" t="s">
        <v>406</v>
      </c>
      <c r="E141" s="35" t="s">
        <v>17</v>
      </c>
      <c r="F141" s="119" t="s">
        <v>18</v>
      </c>
      <c r="G141" s="119"/>
      <c r="H141" s="119"/>
      <c r="I141" s="119"/>
      <c r="J141" s="119"/>
      <c r="K141" s="87"/>
      <c r="L141" s="2"/>
    </row>
    <row r="142" spans="1:12" s="7" customFormat="1" ht="26" x14ac:dyDescent="0.3">
      <c r="A142" s="3">
        <v>439</v>
      </c>
      <c r="B142" s="3" t="s">
        <v>389</v>
      </c>
      <c r="C142" s="41" t="s">
        <v>393</v>
      </c>
      <c r="D142" s="46" t="s">
        <v>407</v>
      </c>
      <c r="E142" s="35" t="s">
        <v>17</v>
      </c>
      <c r="F142" s="119" t="s">
        <v>18</v>
      </c>
      <c r="G142" s="119"/>
      <c r="H142" s="119"/>
      <c r="I142" s="119"/>
      <c r="J142" s="119"/>
      <c r="K142" s="87"/>
      <c r="L142" s="2"/>
    </row>
    <row r="143" spans="1:12" s="7" customFormat="1" ht="39" x14ac:dyDescent="0.3">
      <c r="A143" s="3">
        <v>440</v>
      </c>
      <c r="B143" s="3" t="s">
        <v>389</v>
      </c>
      <c r="C143" s="41" t="s">
        <v>393</v>
      </c>
      <c r="D143" s="46" t="s">
        <v>408</v>
      </c>
      <c r="E143" s="35" t="s">
        <v>17</v>
      </c>
      <c r="F143" s="119" t="s">
        <v>18</v>
      </c>
      <c r="G143" s="119"/>
      <c r="H143" s="119"/>
      <c r="I143" s="119"/>
      <c r="J143" s="119"/>
      <c r="K143" s="87"/>
      <c r="L143" s="2"/>
    </row>
    <row r="144" spans="1:12" s="7" customFormat="1" ht="13" x14ac:dyDescent="0.3">
      <c r="A144" s="3">
        <v>441</v>
      </c>
      <c r="B144" s="3" t="s">
        <v>389</v>
      </c>
      <c r="C144" s="41" t="s">
        <v>393</v>
      </c>
      <c r="D144" s="46" t="s">
        <v>409</v>
      </c>
      <c r="E144" s="35" t="s">
        <v>17</v>
      </c>
      <c r="F144" s="119" t="s">
        <v>18</v>
      </c>
      <c r="G144" s="119"/>
      <c r="H144" s="119"/>
      <c r="I144" s="119"/>
      <c r="J144" s="119"/>
      <c r="K144" s="87"/>
      <c r="L144" s="2"/>
    </row>
    <row r="145" spans="1:12" s="7" customFormat="1" ht="26" x14ac:dyDescent="0.3">
      <c r="A145" s="3">
        <v>442</v>
      </c>
      <c r="B145" s="3" t="s">
        <v>389</v>
      </c>
      <c r="C145" s="41" t="s">
        <v>393</v>
      </c>
      <c r="D145" s="46" t="s">
        <v>410</v>
      </c>
      <c r="E145" s="35" t="s">
        <v>17</v>
      </c>
      <c r="F145" s="119" t="s">
        <v>18</v>
      </c>
      <c r="G145" s="119"/>
      <c r="H145" s="119"/>
      <c r="I145" s="119"/>
      <c r="J145" s="119"/>
      <c r="K145" s="87"/>
      <c r="L145" s="2"/>
    </row>
    <row r="146" spans="1:12" s="7" customFormat="1" ht="13" x14ac:dyDescent="0.3">
      <c r="A146" s="3">
        <v>443</v>
      </c>
      <c r="B146" s="3" t="s">
        <v>411</v>
      </c>
      <c r="C146" s="41" t="s">
        <v>14</v>
      </c>
      <c r="D146" s="46" t="s">
        <v>412</v>
      </c>
      <c r="E146" s="35" t="s">
        <v>17</v>
      </c>
      <c r="F146" s="119" t="s">
        <v>18</v>
      </c>
      <c r="G146" s="119"/>
      <c r="H146" s="119"/>
      <c r="I146" s="119"/>
      <c r="J146" s="119"/>
      <c r="K146" s="87"/>
      <c r="L146" s="2"/>
    </row>
    <row r="147" spans="1:12" s="7" customFormat="1" ht="13" x14ac:dyDescent="0.3">
      <c r="A147" s="3">
        <v>444</v>
      </c>
      <c r="B147" s="3" t="s">
        <v>411</v>
      </c>
      <c r="C147" s="41" t="s">
        <v>265</v>
      </c>
      <c r="D147" s="46" t="s">
        <v>413</v>
      </c>
      <c r="E147" s="35" t="s">
        <v>17</v>
      </c>
      <c r="F147" s="119" t="s">
        <v>18</v>
      </c>
      <c r="G147" s="119"/>
      <c r="H147" s="119"/>
      <c r="I147" s="119"/>
      <c r="J147" s="119"/>
      <c r="K147" s="87"/>
      <c r="L147" s="2"/>
    </row>
    <row r="148" spans="1:12" s="7" customFormat="1" ht="26" x14ac:dyDescent="0.3">
      <c r="A148" s="3">
        <v>445</v>
      </c>
      <c r="B148" s="3" t="s">
        <v>411</v>
      </c>
      <c r="C148" s="41" t="s">
        <v>265</v>
      </c>
      <c r="D148" s="46" t="s">
        <v>414</v>
      </c>
      <c r="E148" s="35" t="s">
        <v>17</v>
      </c>
      <c r="F148" s="119" t="s">
        <v>18</v>
      </c>
      <c r="G148" s="119"/>
      <c r="H148" s="119"/>
      <c r="I148" s="119"/>
      <c r="J148" s="119"/>
      <c r="K148" s="87"/>
      <c r="L148" s="2"/>
    </row>
    <row r="149" spans="1:12" s="7" customFormat="1" ht="26" x14ac:dyDescent="0.3">
      <c r="A149" s="3">
        <v>446</v>
      </c>
      <c r="B149" s="3" t="s">
        <v>411</v>
      </c>
      <c r="C149" s="41" t="s">
        <v>256</v>
      </c>
      <c r="D149" s="46" t="s">
        <v>415</v>
      </c>
      <c r="E149" s="35" t="s">
        <v>17</v>
      </c>
      <c r="F149" s="3" t="s">
        <v>21</v>
      </c>
      <c r="G149" s="3">
        <v>1</v>
      </c>
      <c r="H149" s="3" t="s">
        <v>22</v>
      </c>
      <c r="I149" s="82">
        <v>161.83000000000001</v>
      </c>
      <c r="J149" s="133" t="s">
        <v>23</v>
      </c>
      <c r="K149" s="82" t="str">
        <f>IF(J149= "Ja",I149,"")</f>
        <v/>
      </c>
      <c r="L149" s="27"/>
    </row>
    <row r="150" spans="1:12" s="7" customFormat="1" ht="26" x14ac:dyDescent="0.3">
      <c r="A150" s="3">
        <v>447</v>
      </c>
      <c r="B150" s="3" t="s">
        <v>411</v>
      </c>
      <c r="C150" s="41" t="s">
        <v>256</v>
      </c>
      <c r="D150" s="46" t="s">
        <v>416</v>
      </c>
      <c r="E150" s="35" t="s">
        <v>17</v>
      </c>
      <c r="F150" s="119" t="s">
        <v>18</v>
      </c>
      <c r="G150" s="119"/>
      <c r="H150" s="119"/>
      <c r="I150" s="119"/>
      <c r="J150" s="119"/>
      <c r="K150" s="87"/>
      <c r="L150" s="2"/>
    </row>
    <row r="151" spans="1:12" s="7" customFormat="1" ht="26" x14ac:dyDescent="0.3">
      <c r="A151" s="3">
        <v>448</v>
      </c>
      <c r="B151" s="3" t="s">
        <v>411</v>
      </c>
      <c r="C151" s="41" t="s">
        <v>256</v>
      </c>
      <c r="D151" s="46" t="s">
        <v>417</v>
      </c>
      <c r="E151" s="35" t="s">
        <v>17</v>
      </c>
      <c r="F151" s="119" t="s">
        <v>18</v>
      </c>
      <c r="G151" s="119"/>
      <c r="H151" s="119"/>
      <c r="I151" s="119"/>
      <c r="J151" s="119"/>
      <c r="K151" s="87"/>
      <c r="L151" s="2"/>
    </row>
    <row r="152" spans="1:12" s="7" customFormat="1" ht="39" x14ac:dyDescent="0.3">
      <c r="A152" s="3">
        <v>449</v>
      </c>
      <c r="B152" s="3" t="s">
        <v>411</v>
      </c>
      <c r="C152" s="41" t="s">
        <v>250</v>
      </c>
      <c r="D152" s="46" t="s">
        <v>418</v>
      </c>
      <c r="E152" s="35" t="s">
        <v>17</v>
      </c>
      <c r="F152" s="119" t="s">
        <v>18</v>
      </c>
      <c r="G152" s="119"/>
      <c r="H152" s="119"/>
      <c r="I152" s="119"/>
      <c r="J152" s="119"/>
      <c r="K152" s="87"/>
      <c r="L152" s="2"/>
    </row>
    <row r="153" spans="1:12" s="7" customFormat="1" ht="39" x14ac:dyDescent="0.3">
      <c r="A153" s="3">
        <v>450</v>
      </c>
      <c r="B153" s="3" t="s">
        <v>411</v>
      </c>
      <c r="C153" s="41" t="s">
        <v>256</v>
      </c>
      <c r="D153" s="46" t="s">
        <v>419</v>
      </c>
      <c r="E153" s="44" t="s">
        <v>20</v>
      </c>
      <c r="F153" s="3" t="s">
        <v>21</v>
      </c>
      <c r="G153" s="3">
        <v>2</v>
      </c>
      <c r="H153" s="3" t="s">
        <v>22</v>
      </c>
      <c r="I153" s="82">
        <v>107.89</v>
      </c>
      <c r="J153" s="133" t="s">
        <v>23</v>
      </c>
      <c r="K153" s="82" t="str">
        <f>IF(J153= "Ja",I153,"")</f>
        <v/>
      </c>
      <c r="L153" s="27"/>
    </row>
    <row r="154" spans="1:12" s="7" customFormat="1" ht="26" x14ac:dyDescent="0.3">
      <c r="A154" s="3">
        <v>451</v>
      </c>
      <c r="B154" s="3" t="s">
        <v>411</v>
      </c>
      <c r="C154" s="67" t="s">
        <v>256</v>
      </c>
      <c r="D154" s="46" t="s">
        <v>420</v>
      </c>
      <c r="E154" s="35" t="s">
        <v>17</v>
      </c>
      <c r="F154" s="3" t="s">
        <v>21</v>
      </c>
      <c r="G154" s="3">
        <v>2</v>
      </c>
      <c r="H154" s="3" t="s">
        <v>22</v>
      </c>
      <c r="I154" s="82">
        <v>107.89</v>
      </c>
      <c r="J154" s="6" t="s">
        <v>574</v>
      </c>
      <c r="K154" s="82" t="str">
        <f>IF(J154="Uitmuntend",I154,IF(J154="Zeer Goed",I154*90%,IF(J154="Goed",I154*80%,IF(J154="Ruim voldoende",I154*65%,IF(J154="Voldoende",I154*50%,IF(J154="Matig",I154*10%,IF(J154="Onvoldoende",I154*0%,"")))))))</f>
        <v/>
      </c>
      <c r="L154" s="27"/>
    </row>
    <row r="155" spans="1:12" s="7" customFormat="1" ht="13" x14ac:dyDescent="0.3">
      <c r="A155" s="3">
        <v>452</v>
      </c>
      <c r="B155" s="3" t="s">
        <v>411</v>
      </c>
      <c r="C155" s="67" t="s">
        <v>256</v>
      </c>
      <c r="D155" s="46" t="s">
        <v>421</v>
      </c>
      <c r="E155" s="35" t="s">
        <v>17</v>
      </c>
      <c r="F155" s="3" t="s">
        <v>21</v>
      </c>
      <c r="G155" s="3">
        <v>2</v>
      </c>
      <c r="H155" s="3" t="s">
        <v>22</v>
      </c>
      <c r="I155" s="82">
        <v>107.89</v>
      </c>
      <c r="J155" s="6" t="s">
        <v>574</v>
      </c>
      <c r="K155" s="82" t="str">
        <f>IF(J155="Uitmuntend",I155,IF(J155="Zeer Goed",I155*90%,IF(J155="Goed",I155*80%,IF(J155="Ruim voldoende",I155*65%,IF(J155="Voldoende",I155*50%,IF(J155="Matig",I155*10%,IF(J155="Onvoldoende",I155*0%,"")))))))</f>
        <v/>
      </c>
      <c r="L155" s="27"/>
    </row>
    <row r="156" spans="1:12" ht="15.5" x14ac:dyDescent="0.35">
      <c r="A156" s="38"/>
      <c r="B156" s="39"/>
      <c r="C156" s="39"/>
      <c r="D156" s="39"/>
      <c r="E156" s="39"/>
      <c r="F156" s="39"/>
      <c r="G156" s="39"/>
      <c r="H156" s="77" t="s">
        <v>555</v>
      </c>
      <c r="I156" s="76">
        <f>SUM(I4:I155)</f>
        <v>3452.4099999999994</v>
      </c>
      <c r="J156" s="75" t="s">
        <v>556</v>
      </c>
      <c r="K156" s="99">
        <f>SUM(K4:K155)</f>
        <v>0</v>
      </c>
      <c r="L156" s="33"/>
    </row>
    <row r="158" spans="1:12" x14ac:dyDescent="0.35">
      <c r="D158" s="36" t="s">
        <v>422</v>
      </c>
    </row>
  </sheetData>
  <sheetProtection algorithmName="SHA-512" hashValue="6WhVj5ed0Gvf/5TkOwMLZQteYqqiVxJ9Pj4dwPwsZXZUzbYoC9luojKWS7RNjsB+jR18JYEVoa1GAI9vVjn/xA==" saltValue="jZZ3KzTamIxsTUhMn0e6BQ==" spinCount="100000" sheet="1" objects="1" scenarios="1"/>
  <mergeCells count="125">
    <mergeCell ref="A1:L1"/>
    <mergeCell ref="F150:J150"/>
    <mergeCell ref="F151:J151"/>
    <mergeCell ref="F152:J152"/>
    <mergeCell ref="F145:J145"/>
    <mergeCell ref="F146:J146"/>
    <mergeCell ref="F147:J147"/>
    <mergeCell ref="F148:J148"/>
    <mergeCell ref="F140:J140"/>
    <mergeCell ref="F141:J141"/>
    <mergeCell ref="F142:J142"/>
    <mergeCell ref="F143:J143"/>
    <mergeCell ref="F144:J144"/>
    <mergeCell ref="F135:J135"/>
    <mergeCell ref="F136:J136"/>
    <mergeCell ref="F138:J138"/>
    <mergeCell ref="F139:J139"/>
    <mergeCell ref="F130:J130"/>
    <mergeCell ref="F131:J131"/>
    <mergeCell ref="F132:J132"/>
    <mergeCell ref="F133:J133"/>
    <mergeCell ref="F134:J134"/>
    <mergeCell ref="F122:J122"/>
    <mergeCell ref="F123:J123"/>
    <mergeCell ref="F126:J126"/>
    <mergeCell ref="F127:J127"/>
    <mergeCell ref="F129:J129"/>
    <mergeCell ref="F117:J117"/>
    <mergeCell ref="F118:J118"/>
    <mergeCell ref="F119:J119"/>
    <mergeCell ref="F120:J120"/>
    <mergeCell ref="F121:J121"/>
    <mergeCell ref="F112:J112"/>
    <mergeCell ref="F113:J113"/>
    <mergeCell ref="F114:J114"/>
    <mergeCell ref="F115:J115"/>
    <mergeCell ref="F116:J116"/>
    <mergeCell ref="F107:J107"/>
    <mergeCell ref="F108:J108"/>
    <mergeCell ref="F109:J109"/>
    <mergeCell ref="F110:J110"/>
    <mergeCell ref="F111:J111"/>
    <mergeCell ref="F103:J103"/>
    <mergeCell ref="F105:J105"/>
    <mergeCell ref="F106:J106"/>
    <mergeCell ref="F81:J81"/>
    <mergeCell ref="F82:J82"/>
    <mergeCell ref="F90:J90"/>
    <mergeCell ref="F91:J91"/>
    <mergeCell ref="F92:J92"/>
    <mergeCell ref="F93:J93"/>
    <mergeCell ref="F94:J94"/>
    <mergeCell ref="F95:J95"/>
    <mergeCell ref="F96:J96"/>
    <mergeCell ref="F104:J104"/>
    <mergeCell ref="F102:J102"/>
    <mergeCell ref="F101:J101"/>
    <mergeCell ref="F64:J64"/>
    <mergeCell ref="F65:J65"/>
    <mergeCell ref="F73:J73"/>
    <mergeCell ref="F53:J53"/>
    <mergeCell ref="F54:J54"/>
    <mergeCell ref="F55:J55"/>
    <mergeCell ref="F56:J56"/>
    <mergeCell ref="F57:J57"/>
    <mergeCell ref="F59:J59"/>
    <mergeCell ref="F52:J52"/>
    <mergeCell ref="F39:J39"/>
    <mergeCell ref="F40:J40"/>
    <mergeCell ref="F41:J41"/>
    <mergeCell ref="F42:J42"/>
    <mergeCell ref="F46:J46"/>
    <mergeCell ref="F47:J47"/>
    <mergeCell ref="F58:J58"/>
    <mergeCell ref="F60:J60"/>
    <mergeCell ref="F22:J22"/>
    <mergeCell ref="F23:J23"/>
    <mergeCell ref="F24:J24"/>
    <mergeCell ref="F25:J25"/>
    <mergeCell ref="F48:J48"/>
    <mergeCell ref="F49:J49"/>
    <mergeCell ref="F50:J50"/>
    <mergeCell ref="F51:J51"/>
    <mergeCell ref="F35:J35"/>
    <mergeCell ref="F36:J36"/>
    <mergeCell ref="F37:J37"/>
    <mergeCell ref="F38:J38"/>
    <mergeCell ref="F26:J26"/>
    <mergeCell ref="F29:J29"/>
    <mergeCell ref="F31:J31"/>
    <mergeCell ref="F32:J32"/>
    <mergeCell ref="F33:J33"/>
    <mergeCell ref="A2:L2"/>
    <mergeCell ref="F4:J4"/>
    <mergeCell ref="F6:J6"/>
    <mergeCell ref="F7:J7"/>
    <mergeCell ref="F8:J8"/>
    <mergeCell ref="F9:J9"/>
    <mergeCell ref="F10:J10"/>
    <mergeCell ref="F11:J11"/>
    <mergeCell ref="F13:J13"/>
    <mergeCell ref="F15:J15"/>
    <mergeCell ref="F80:J80"/>
    <mergeCell ref="F83:J83"/>
    <mergeCell ref="F84:J84"/>
    <mergeCell ref="F85:J85"/>
    <mergeCell ref="F97:J97"/>
    <mergeCell ref="F98:J98"/>
    <mergeCell ref="F99:J99"/>
    <mergeCell ref="F79:J79"/>
    <mergeCell ref="F71:J71"/>
    <mergeCell ref="F72:J72"/>
    <mergeCell ref="F74:J74"/>
    <mergeCell ref="F61:J61"/>
    <mergeCell ref="F62:J62"/>
    <mergeCell ref="F66:J66"/>
    <mergeCell ref="F67:J67"/>
    <mergeCell ref="F77:J77"/>
    <mergeCell ref="F70:J70"/>
    <mergeCell ref="F75:J75"/>
    <mergeCell ref="F76:J76"/>
    <mergeCell ref="F78:J78"/>
    <mergeCell ref="F20:J20"/>
    <mergeCell ref="F34:J34"/>
    <mergeCell ref="F21:J21"/>
  </mergeCells>
  <dataValidations count="2">
    <dataValidation type="list" allowBlank="1" showInputMessage="1" showErrorMessage="1" sqref="J27:J28 J30 J68:J69 J43:J45 J63 J86:J89 J124 J128 J149 J153 J5 J14 J137 J12 J100 J16:J18" xr:uid="{00000000-0002-0000-0300-000000000000}">
      <formula1>"Maak uw keuze,Ja,Nee"</formula1>
    </dataValidation>
    <dataValidation type="list" allowBlank="1" showInputMessage="1" showErrorMessage="1" sqref="J19 J125 J154:J155" xr:uid="{5936C793-6BB1-46ED-B666-D1A10A88F6E2}">
      <formula1>"In te vullen door beoordelingscommissie,Uitmuntend,Zeer goed,Goed,Ruim voldoende,Voldoende,Matig,Onvoldoende"</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L63"/>
  <sheetViews>
    <sheetView zoomScale="85" zoomScaleNormal="85" workbookViewId="0">
      <selection activeCell="D7" sqref="D7"/>
    </sheetView>
  </sheetViews>
  <sheetFormatPr defaultRowHeight="14.5" x14ac:dyDescent="0.35"/>
  <cols>
    <col min="1" max="1" width="5.1796875" bestFit="1" customWidth="1"/>
    <col min="2" max="2" width="9" bestFit="1" customWidth="1"/>
    <col min="3" max="3" width="16.453125" customWidth="1"/>
    <col min="4" max="4" width="80.54296875" customWidth="1"/>
    <col min="5" max="5" width="14.54296875" style="17" customWidth="1"/>
    <col min="6" max="8" width="9.1796875" style="7"/>
    <col min="9" max="9" width="10" style="92" bestFit="1" customWidth="1"/>
    <col min="10" max="10" width="33" style="17" customWidth="1"/>
    <col min="11" max="11" width="10" style="92" bestFit="1" customWidth="1"/>
    <col min="12" max="12" width="100.54296875" style="14" customWidth="1"/>
  </cols>
  <sheetData>
    <row r="1" spans="1:12" ht="30" customHeight="1" x14ac:dyDescent="0.35">
      <c r="A1" s="124" t="s">
        <v>423</v>
      </c>
      <c r="B1" s="125"/>
      <c r="C1" s="125"/>
      <c r="D1" s="125"/>
      <c r="E1" s="125"/>
      <c r="F1" s="125"/>
      <c r="G1" s="125"/>
      <c r="H1" s="125"/>
      <c r="I1" s="125"/>
      <c r="J1" s="125"/>
      <c r="K1" s="125"/>
      <c r="L1" s="126"/>
    </row>
    <row r="2" spans="1:12" ht="30" customHeight="1" x14ac:dyDescent="0.35">
      <c r="A2" s="107" t="s">
        <v>3</v>
      </c>
      <c r="B2" s="107"/>
      <c r="C2" s="107"/>
      <c r="D2" s="107"/>
      <c r="E2" s="107"/>
      <c r="F2" s="107"/>
      <c r="G2" s="107"/>
      <c r="H2" s="107"/>
      <c r="I2" s="107"/>
      <c r="J2" s="107"/>
      <c r="K2" s="107"/>
      <c r="L2" s="107"/>
    </row>
    <row r="3" spans="1:12" ht="39" x14ac:dyDescent="0.35">
      <c r="A3" s="19" t="s">
        <v>4</v>
      </c>
      <c r="B3" s="19" t="s">
        <v>5</v>
      </c>
      <c r="C3" s="19" t="s">
        <v>6</v>
      </c>
      <c r="D3" s="19" t="s">
        <v>7</v>
      </c>
      <c r="E3" s="21" t="s">
        <v>8</v>
      </c>
      <c r="F3" s="19" t="s">
        <v>9</v>
      </c>
      <c r="G3" s="19" t="s">
        <v>10</v>
      </c>
      <c r="H3" s="19" t="s">
        <v>70</v>
      </c>
      <c r="I3" s="79" t="s">
        <v>553</v>
      </c>
      <c r="J3" s="21" t="s">
        <v>12</v>
      </c>
      <c r="K3" s="79" t="s">
        <v>554</v>
      </c>
      <c r="L3" s="19" t="s">
        <v>13</v>
      </c>
    </row>
    <row r="4" spans="1:12" ht="47.25" customHeight="1" x14ac:dyDescent="0.35">
      <c r="A4" s="6">
        <v>501</v>
      </c>
      <c r="B4" s="9" t="s">
        <v>424</v>
      </c>
      <c r="C4" s="6" t="s">
        <v>425</v>
      </c>
      <c r="D4" s="45" t="s">
        <v>426</v>
      </c>
      <c r="E4" s="44" t="s">
        <v>119</v>
      </c>
      <c r="F4" s="122" t="s">
        <v>18</v>
      </c>
      <c r="G4" s="123"/>
      <c r="H4" s="123"/>
      <c r="I4" s="123"/>
      <c r="J4" s="123"/>
      <c r="K4" s="93"/>
      <c r="L4" s="10"/>
    </row>
    <row r="5" spans="1:12" ht="15" customHeight="1" x14ac:dyDescent="0.35">
      <c r="A5" s="6">
        <v>502</v>
      </c>
      <c r="B5" s="9" t="s">
        <v>424</v>
      </c>
      <c r="C5" s="6" t="s">
        <v>425</v>
      </c>
      <c r="D5" s="45" t="s">
        <v>427</v>
      </c>
      <c r="E5" s="35" t="s">
        <v>17</v>
      </c>
      <c r="F5" s="122" t="s">
        <v>18</v>
      </c>
      <c r="G5" s="123"/>
      <c r="H5" s="123"/>
      <c r="I5" s="123"/>
      <c r="J5" s="123"/>
      <c r="K5" s="93"/>
      <c r="L5" s="11"/>
    </row>
    <row r="6" spans="1:12" ht="39" x14ac:dyDescent="0.35">
      <c r="A6" s="6">
        <v>503</v>
      </c>
      <c r="B6" s="9" t="s">
        <v>424</v>
      </c>
      <c r="C6" s="6" t="s">
        <v>425</v>
      </c>
      <c r="D6" s="45" t="s">
        <v>428</v>
      </c>
      <c r="E6" s="35" t="s">
        <v>17</v>
      </c>
      <c r="F6" s="122" t="s">
        <v>18</v>
      </c>
      <c r="G6" s="123"/>
      <c r="H6" s="123"/>
      <c r="I6" s="123"/>
      <c r="J6" s="123"/>
      <c r="K6" s="93"/>
      <c r="L6" s="10"/>
    </row>
    <row r="7" spans="1:12" ht="104" x14ac:dyDescent="0.35">
      <c r="A7" s="6">
        <v>504</v>
      </c>
      <c r="B7" s="9" t="s">
        <v>424</v>
      </c>
      <c r="C7" s="15" t="s">
        <v>429</v>
      </c>
      <c r="D7" s="45" t="s">
        <v>430</v>
      </c>
      <c r="E7" s="35" t="s">
        <v>17</v>
      </c>
      <c r="F7" s="122" t="s">
        <v>18</v>
      </c>
      <c r="G7" s="123"/>
      <c r="H7" s="123"/>
      <c r="I7" s="123"/>
      <c r="J7" s="123"/>
      <c r="K7" s="93"/>
      <c r="L7" s="10"/>
    </row>
    <row r="8" spans="1:12" ht="25.5" customHeight="1" x14ac:dyDescent="0.35">
      <c r="A8" s="6">
        <v>505</v>
      </c>
      <c r="B8" s="9" t="s">
        <v>424</v>
      </c>
      <c r="C8" s="15" t="s">
        <v>429</v>
      </c>
      <c r="D8" s="45" t="s">
        <v>431</v>
      </c>
      <c r="E8" s="35" t="s">
        <v>17</v>
      </c>
      <c r="F8" s="122" t="s">
        <v>18</v>
      </c>
      <c r="G8" s="123"/>
      <c r="H8" s="123"/>
      <c r="I8" s="123"/>
      <c r="J8" s="123"/>
      <c r="K8" s="93"/>
      <c r="L8" s="11"/>
    </row>
    <row r="9" spans="1:12" ht="38.25" customHeight="1" x14ac:dyDescent="0.35">
      <c r="A9" s="6">
        <v>506</v>
      </c>
      <c r="B9" s="9" t="s">
        <v>424</v>
      </c>
      <c r="C9" s="15" t="s">
        <v>429</v>
      </c>
      <c r="D9" s="45" t="s">
        <v>432</v>
      </c>
      <c r="E9" s="35" t="s">
        <v>17</v>
      </c>
      <c r="F9" s="122" t="s">
        <v>18</v>
      </c>
      <c r="G9" s="123"/>
      <c r="H9" s="123"/>
      <c r="I9" s="123"/>
      <c r="J9" s="123"/>
      <c r="K9" s="93"/>
      <c r="L9" s="10"/>
    </row>
    <row r="10" spans="1:12" ht="51" customHeight="1" x14ac:dyDescent="0.35">
      <c r="A10" s="6">
        <v>507</v>
      </c>
      <c r="B10" s="9" t="s">
        <v>424</v>
      </c>
      <c r="C10" s="15" t="s">
        <v>429</v>
      </c>
      <c r="D10" s="45" t="s">
        <v>433</v>
      </c>
      <c r="E10" s="35" t="s">
        <v>17</v>
      </c>
      <c r="F10" s="122" t="s">
        <v>18</v>
      </c>
      <c r="G10" s="123"/>
      <c r="H10" s="123"/>
      <c r="I10" s="123"/>
      <c r="J10" s="123"/>
      <c r="K10" s="93"/>
      <c r="L10" s="10"/>
    </row>
    <row r="11" spans="1:12" ht="26" x14ac:dyDescent="0.35">
      <c r="A11" s="6">
        <v>508</v>
      </c>
      <c r="B11" s="9" t="s">
        <v>424</v>
      </c>
      <c r="C11" s="15" t="s">
        <v>434</v>
      </c>
      <c r="D11" s="45" t="s">
        <v>435</v>
      </c>
      <c r="E11" s="35" t="s">
        <v>17</v>
      </c>
      <c r="F11" s="122" t="s">
        <v>18</v>
      </c>
      <c r="G11" s="123"/>
      <c r="H11" s="123"/>
      <c r="I11" s="123"/>
      <c r="J11" s="123"/>
      <c r="K11" s="93"/>
      <c r="L11" s="10"/>
    </row>
    <row r="12" spans="1:12" ht="25.5" customHeight="1" x14ac:dyDescent="0.35">
      <c r="A12" s="6">
        <v>509</v>
      </c>
      <c r="B12" s="9" t="s">
        <v>424</v>
      </c>
      <c r="C12" s="15" t="s">
        <v>436</v>
      </c>
      <c r="D12" s="46" t="s">
        <v>543</v>
      </c>
      <c r="E12" s="35" t="s">
        <v>17</v>
      </c>
      <c r="F12" s="122" t="s">
        <v>18</v>
      </c>
      <c r="G12" s="123"/>
      <c r="H12" s="123"/>
      <c r="I12" s="123"/>
      <c r="J12" s="123"/>
      <c r="K12" s="93"/>
      <c r="L12" s="10"/>
    </row>
    <row r="13" spans="1:12" ht="134.25" customHeight="1" x14ac:dyDescent="0.35">
      <c r="A13" s="6">
        <v>510</v>
      </c>
      <c r="B13" s="8" t="s">
        <v>424</v>
      </c>
      <c r="C13" s="15" t="s">
        <v>437</v>
      </c>
      <c r="D13" s="46" t="s">
        <v>438</v>
      </c>
      <c r="E13" s="35" t="s">
        <v>17</v>
      </c>
      <c r="F13" s="122" t="s">
        <v>18</v>
      </c>
      <c r="G13" s="123"/>
      <c r="H13" s="123"/>
      <c r="I13" s="123"/>
      <c r="J13" s="123"/>
      <c r="K13" s="93"/>
      <c r="L13" s="11"/>
    </row>
    <row r="14" spans="1:12" ht="126" customHeight="1" x14ac:dyDescent="0.35">
      <c r="A14" s="6">
        <v>511</v>
      </c>
      <c r="B14" s="8" t="s">
        <v>424</v>
      </c>
      <c r="C14" s="15" t="s">
        <v>437</v>
      </c>
      <c r="D14" s="45" t="s">
        <v>545</v>
      </c>
      <c r="E14" s="35" t="s">
        <v>17</v>
      </c>
      <c r="F14" s="122" t="s">
        <v>18</v>
      </c>
      <c r="G14" s="123"/>
      <c r="H14" s="123"/>
      <c r="I14" s="123"/>
      <c r="J14" s="123"/>
      <c r="K14" s="93"/>
      <c r="L14" s="11"/>
    </row>
    <row r="15" spans="1:12" ht="25.5" customHeight="1" x14ac:dyDescent="0.35">
      <c r="A15" s="6">
        <v>512</v>
      </c>
      <c r="B15" s="8" t="s">
        <v>424</v>
      </c>
      <c r="C15" s="15" t="s">
        <v>439</v>
      </c>
      <c r="D15" s="46" t="s">
        <v>440</v>
      </c>
      <c r="E15" s="35" t="s">
        <v>17</v>
      </c>
      <c r="F15" s="13" t="s">
        <v>21</v>
      </c>
      <c r="G15" s="8">
        <v>1</v>
      </c>
      <c r="H15" s="8" t="s">
        <v>22</v>
      </c>
      <c r="I15" s="91">
        <v>144.11000000000001</v>
      </c>
      <c r="J15" s="132" t="s">
        <v>23</v>
      </c>
      <c r="K15" s="91" t="str">
        <f>IF(J15="Ja",I15,"")</f>
        <v/>
      </c>
      <c r="L15" s="133"/>
    </row>
    <row r="16" spans="1:12" ht="26" x14ac:dyDescent="0.35">
      <c r="A16" s="6">
        <v>513</v>
      </c>
      <c r="B16" s="8" t="s">
        <v>424</v>
      </c>
      <c r="C16" s="15" t="s">
        <v>439</v>
      </c>
      <c r="D16" s="46" t="s">
        <v>441</v>
      </c>
      <c r="E16" s="35" t="s">
        <v>17</v>
      </c>
      <c r="F16" s="13" t="s">
        <v>21</v>
      </c>
      <c r="G16" s="8">
        <v>1</v>
      </c>
      <c r="H16" s="8" t="s">
        <v>22</v>
      </c>
      <c r="I16" s="91">
        <v>144.11000000000001</v>
      </c>
      <c r="J16" s="132" t="s">
        <v>23</v>
      </c>
      <c r="K16" s="91" t="str">
        <f>IF(J16="Ja",I16,"")</f>
        <v/>
      </c>
      <c r="L16" s="133"/>
    </row>
    <row r="17" spans="1:12" x14ac:dyDescent="0.35">
      <c r="A17" s="6">
        <v>514</v>
      </c>
      <c r="B17" s="8" t="s">
        <v>424</v>
      </c>
      <c r="C17" s="6" t="s">
        <v>442</v>
      </c>
      <c r="D17" s="45" t="s">
        <v>443</v>
      </c>
      <c r="E17" s="35" t="s">
        <v>17</v>
      </c>
      <c r="F17" s="122" t="s">
        <v>18</v>
      </c>
      <c r="G17" s="123"/>
      <c r="H17" s="123"/>
      <c r="I17" s="123"/>
      <c r="J17" s="123"/>
      <c r="K17" s="93"/>
      <c r="L17" s="11"/>
    </row>
    <row r="18" spans="1:12" ht="26" x14ac:dyDescent="0.35">
      <c r="A18" s="6">
        <v>515</v>
      </c>
      <c r="B18" s="8" t="s">
        <v>424</v>
      </c>
      <c r="C18" s="6" t="s">
        <v>442</v>
      </c>
      <c r="D18" s="45" t="s">
        <v>444</v>
      </c>
      <c r="E18" s="35" t="s">
        <v>17</v>
      </c>
      <c r="F18" s="122" t="s">
        <v>18</v>
      </c>
      <c r="G18" s="123"/>
      <c r="H18" s="123"/>
      <c r="I18" s="123"/>
      <c r="J18" s="123"/>
      <c r="K18" s="93"/>
      <c r="L18" s="11"/>
    </row>
    <row r="19" spans="1:12" ht="310.5" customHeight="1" x14ac:dyDescent="0.35">
      <c r="A19" s="6">
        <v>516</v>
      </c>
      <c r="B19" s="8" t="s">
        <v>424</v>
      </c>
      <c r="C19" s="15" t="s">
        <v>445</v>
      </c>
      <c r="D19" s="46" t="s">
        <v>446</v>
      </c>
      <c r="E19" s="35" t="s">
        <v>17</v>
      </c>
      <c r="F19" s="13" t="s">
        <v>21</v>
      </c>
      <c r="G19" s="8">
        <v>1</v>
      </c>
      <c r="H19" s="8" t="s">
        <v>22</v>
      </c>
      <c r="I19" s="91">
        <v>144.11000000000001</v>
      </c>
      <c r="J19" s="132" t="s">
        <v>23</v>
      </c>
      <c r="K19" s="91" t="str">
        <f>IF(J19="Ja",I19,"")</f>
        <v/>
      </c>
      <c r="L19" s="133"/>
    </row>
    <row r="20" spans="1:12" ht="39" x14ac:dyDescent="0.35">
      <c r="A20" s="6">
        <v>517</v>
      </c>
      <c r="B20" s="8" t="s">
        <v>424</v>
      </c>
      <c r="C20" s="6" t="s">
        <v>445</v>
      </c>
      <c r="D20" s="46" t="s">
        <v>447</v>
      </c>
      <c r="E20" s="35" t="s">
        <v>17</v>
      </c>
      <c r="F20" s="122" t="s">
        <v>18</v>
      </c>
      <c r="G20" s="123"/>
      <c r="H20" s="123"/>
      <c r="I20" s="123"/>
      <c r="J20" s="123"/>
      <c r="K20" s="93"/>
      <c r="L20" s="11"/>
    </row>
    <row r="21" spans="1:12" ht="26" x14ac:dyDescent="0.35">
      <c r="A21" s="6">
        <v>518</v>
      </c>
      <c r="B21" s="8" t="s">
        <v>424</v>
      </c>
      <c r="C21" s="6" t="s">
        <v>448</v>
      </c>
      <c r="D21" s="45" t="s">
        <v>449</v>
      </c>
      <c r="E21" s="35" t="s">
        <v>17</v>
      </c>
      <c r="F21" s="122" t="s">
        <v>18</v>
      </c>
      <c r="G21" s="123"/>
      <c r="H21" s="123"/>
      <c r="I21" s="123"/>
      <c r="J21" s="123"/>
      <c r="K21" s="93"/>
      <c r="L21" s="10"/>
    </row>
    <row r="22" spans="1:12" ht="39" x14ac:dyDescent="0.35">
      <c r="A22" s="6">
        <v>519</v>
      </c>
      <c r="B22" s="8" t="s">
        <v>424</v>
      </c>
      <c r="C22" s="6" t="s">
        <v>450</v>
      </c>
      <c r="D22" s="45" t="s">
        <v>451</v>
      </c>
      <c r="E22" s="35" t="s">
        <v>17</v>
      </c>
      <c r="F22" s="122" t="s">
        <v>18</v>
      </c>
      <c r="G22" s="123"/>
      <c r="H22" s="123"/>
      <c r="I22" s="123"/>
      <c r="J22" s="123"/>
      <c r="K22" s="93"/>
      <c r="L22" s="10"/>
    </row>
    <row r="23" spans="1:12" ht="52" x14ac:dyDescent="0.35">
      <c r="A23" s="6">
        <v>520</v>
      </c>
      <c r="B23" s="8" t="s">
        <v>424</v>
      </c>
      <c r="C23" s="6" t="s">
        <v>450</v>
      </c>
      <c r="D23" s="45" t="s">
        <v>452</v>
      </c>
      <c r="E23" s="35" t="s">
        <v>17</v>
      </c>
      <c r="F23" s="8" t="s">
        <v>21</v>
      </c>
      <c r="G23" s="8">
        <v>3</v>
      </c>
      <c r="H23" s="8" t="s">
        <v>22</v>
      </c>
      <c r="I23" s="91">
        <v>48.04</v>
      </c>
      <c r="J23" s="132" t="s">
        <v>23</v>
      </c>
      <c r="K23" s="91" t="str">
        <f>IF(J23="Ja",I23,"")</f>
        <v/>
      </c>
      <c r="L23" s="29"/>
    </row>
    <row r="24" spans="1:12" ht="52" x14ac:dyDescent="0.35">
      <c r="A24" s="6">
        <v>521</v>
      </c>
      <c r="B24" s="13" t="s">
        <v>424</v>
      </c>
      <c r="C24" s="6" t="s">
        <v>450</v>
      </c>
      <c r="D24" s="46" t="s">
        <v>453</v>
      </c>
      <c r="E24" s="35" t="s">
        <v>17</v>
      </c>
      <c r="F24" s="8" t="s">
        <v>21</v>
      </c>
      <c r="G24" s="8">
        <v>3</v>
      </c>
      <c r="H24" s="8" t="s">
        <v>22</v>
      </c>
      <c r="I24" s="91">
        <v>48.04</v>
      </c>
      <c r="J24" s="132" t="s">
        <v>23</v>
      </c>
      <c r="K24" s="91" t="str">
        <f>IF(J24="Ja",I24,"")</f>
        <v/>
      </c>
      <c r="L24" s="29"/>
    </row>
    <row r="25" spans="1:12" ht="26" x14ac:dyDescent="0.35">
      <c r="A25" s="6">
        <v>522</v>
      </c>
      <c r="B25" s="13" t="s">
        <v>424</v>
      </c>
      <c r="C25" s="6" t="s">
        <v>450</v>
      </c>
      <c r="D25" s="46" t="s">
        <v>454</v>
      </c>
      <c r="E25" s="35" t="s">
        <v>17</v>
      </c>
      <c r="F25" s="122" t="s">
        <v>18</v>
      </c>
      <c r="G25" s="123"/>
      <c r="H25" s="123"/>
      <c r="I25" s="123"/>
      <c r="J25" s="123"/>
      <c r="K25" s="93"/>
      <c r="L25" s="12"/>
    </row>
    <row r="26" spans="1:12" x14ac:dyDescent="0.35">
      <c r="A26" s="6">
        <v>523</v>
      </c>
      <c r="B26" s="13" t="s">
        <v>424</v>
      </c>
      <c r="C26" s="15" t="s">
        <v>450</v>
      </c>
      <c r="D26" s="46" t="s">
        <v>455</v>
      </c>
      <c r="E26" s="35" t="s">
        <v>17</v>
      </c>
      <c r="F26" s="122" t="s">
        <v>18</v>
      </c>
      <c r="G26" s="123"/>
      <c r="H26" s="123"/>
      <c r="I26" s="123"/>
      <c r="J26" s="123"/>
      <c r="K26" s="93"/>
      <c r="L26" s="12"/>
    </row>
    <row r="27" spans="1:12" ht="39" x14ac:dyDescent="0.35">
      <c r="A27" s="6">
        <v>524</v>
      </c>
      <c r="B27" s="8" t="s">
        <v>424</v>
      </c>
      <c r="C27" s="15" t="s">
        <v>450</v>
      </c>
      <c r="D27" s="46" t="s">
        <v>456</v>
      </c>
      <c r="E27" s="35" t="s">
        <v>17</v>
      </c>
      <c r="F27" s="8" t="s">
        <v>21</v>
      </c>
      <c r="G27" s="8">
        <v>1</v>
      </c>
      <c r="H27" s="8" t="s">
        <v>22</v>
      </c>
      <c r="I27" s="91">
        <v>144.11000000000001</v>
      </c>
      <c r="J27" s="132" t="s">
        <v>23</v>
      </c>
      <c r="K27" s="91" t="str">
        <f>IF(J27="Ja",I27,"")</f>
        <v/>
      </c>
      <c r="L27" s="29"/>
    </row>
    <row r="28" spans="1:12" ht="65" x14ac:dyDescent="0.35">
      <c r="A28" s="6">
        <v>525</v>
      </c>
      <c r="B28" s="13" t="s">
        <v>424</v>
      </c>
      <c r="C28" s="15" t="s">
        <v>450</v>
      </c>
      <c r="D28" s="46" t="s">
        <v>457</v>
      </c>
      <c r="E28" s="35" t="s">
        <v>17</v>
      </c>
      <c r="F28" s="41" t="s">
        <v>21</v>
      </c>
      <c r="G28" s="41">
        <v>1</v>
      </c>
      <c r="H28" s="41" t="s">
        <v>22</v>
      </c>
      <c r="I28" s="91">
        <v>144.11000000000001</v>
      </c>
      <c r="J28" s="132" t="s">
        <v>23</v>
      </c>
      <c r="K28" s="91" t="str">
        <f>IF(J28="Ja",I28,"")</f>
        <v/>
      </c>
      <c r="L28" s="29"/>
    </row>
    <row r="29" spans="1:12" ht="65" x14ac:dyDescent="0.35">
      <c r="A29" s="6">
        <v>526</v>
      </c>
      <c r="B29" s="8" t="s">
        <v>424</v>
      </c>
      <c r="C29" s="15" t="s">
        <v>450</v>
      </c>
      <c r="D29" s="45" t="s">
        <v>458</v>
      </c>
      <c r="E29" s="35" t="s">
        <v>17</v>
      </c>
      <c r="F29" s="127" t="s">
        <v>18</v>
      </c>
      <c r="G29" s="128"/>
      <c r="H29" s="128"/>
      <c r="I29" s="128"/>
      <c r="J29" s="128"/>
      <c r="K29" s="94"/>
      <c r="L29" s="10"/>
    </row>
    <row r="30" spans="1:12" ht="26" x14ac:dyDescent="0.35">
      <c r="A30" s="6">
        <v>527</v>
      </c>
      <c r="B30" s="8" t="s">
        <v>424</v>
      </c>
      <c r="C30" s="15" t="s">
        <v>450</v>
      </c>
      <c r="D30" s="45" t="s">
        <v>459</v>
      </c>
      <c r="E30" s="35" t="s">
        <v>17</v>
      </c>
      <c r="F30" s="41" t="s">
        <v>21</v>
      </c>
      <c r="G30" s="41">
        <v>1</v>
      </c>
      <c r="H30" s="41" t="s">
        <v>22</v>
      </c>
      <c r="I30" s="91">
        <v>144.11000000000001</v>
      </c>
      <c r="J30" s="132" t="s">
        <v>23</v>
      </c>
      <c r="K30" s="91" t="str">
        <f>IF(J30="Ja",I30,"")</f>
        <v/>
      </c>
      <c r="L30" s="29"/>
    </row>
    <row r="31" spans="1:12" ht="26" x14ac:dyDescent="0.35">
      <c r="A31" s="6">
        <v>528</v>
      </c>
      <c r="B31" s="8" t="s">
        <v>424</v>
      </c>
      <c r="C31" s="6" t="s">
        <v>450</v>
      </c>
      <c r="D31" s="45" t="s">
        <v>460</v>
      </c>
      <c r="E31" s="35" t="s">
        <v>17</v>
      </c>
      <c r="F31" s="122" t="s">
        <v>18</v>
      </c>
      <c r="G31" s="123"/>
      <c r="H31" s="123"/>
      <c r="I31" s="123"/>
      <c r="J31" s="123"/>
      <c r="K31" s="93"/>
      <c r="L31" s="10"/>
    </row>
    <row r="32" spans="1:12" ht="39" x14ac:dyDescent="0.35">
      <c r="A32" s="6">
        <v>529</v>
      </c>
      <c r="B32" s="8" t="s">
        <v>424</v>
      </c>
      <c r="C32" s="15" t="s">
        <v>450</v>
      </c>
      <c r="D32" s="45" t="s">
        <v>461</v>
      </c>
      <c r="E32" s="35" t="s">
        <v>17</v>
      </c>
      <c r="F32" s="41" t="s">
        <v>21</v>
      </c>
      <c r="G32" s="41">
        <v>1</v>
      </c>
      <c r="H32" s="41" t="s">
        <v>22</v>
      </c>
      <c r="I32" s="91">
        <v>144.11000000000001</v>
      </c>
      <c r="J32" s="132" t="s">
        <v>23</v>
      </c>
      <c r="K32" s="91" t="str">
        <f>IF(J32="Ja",I32,"")</f>
        <v/>
      </c>
      <c r="L32" s="133"/>
    </row>
    <row r="33" spans="1:12" ht="26" x14ac:dyDescent="0.35">
      <c r="A33" s="6">
        <v>530</v>
      </c>
      <c r="B33" s="8" t="s">
        <v>424</v>
      </c>
      <c r="C33" s="6" t="s">
        <v>450</v>
      </c>
      <c r="D33" s="45" t="s">
        <v>462</v>
      </c>
      <c r="E33" s="35" t="s">
        <v>17</v>
      </c>
      <c r="F33" s="122" t="s">
        <v>18</v>
      </c>
      <c r="G33" s="123"/>
      <c r="H33" s="123"/>
      <c r="I33" s="123"/>
      <c r="J33" s="123"/>
      <c r="K33" s="93"/>
      <c r="L33" s="10"/>
    </row>
    <row r="34" spans="1:12" ht="26" x14ac:dyDescent="0.35">
      <c r="A34" s="6">
        <v>531</v>
      </c>
      <c r="B34" s="8" t="s">
        <v>424</v>
      </c>
      <c r="C34" s="6" t="s">
        <v>450</v>
      </c>
      <c r="D34" s="45" t="s">
        <v>463</v>
      </c>
      <c r="E34" s="35" t="s">
        <v>17</v>
      </c>
      <c r="F34" s="122" t="s">
        <v>18</v>
      </c>
      <c r="G34" s="123"/>
      <c r="H34" s="123"/>
      <c r="I34" s="123"/>
      <c r="J34" s="123"/>
      <c r="K34" s="93"/>
      <c r="L34" s="11"/>
    </row>
    <row r="35" spans="1:12" ht="39" x14ac:dyDescent="0.35">
      <c r="A35" s="6">
        <v>532</v>
      </c>
      <c r="B35" s="8" t="s">
        <v>424</v>
      </c>
      <c r="C35" s="6" t="s">
        <v>450</v>
      </c>
      <c r="D35" s="46" t="s">
        <v>464</v>
      </c>
      <c r="E35" s="35" t="s">
        <v>17</v>
      </c>
      <c r="F35" s="41" t="s">
        <v>21</v>
      </c>
      <c r="G35" s="41">
        <v>1</v>
      </c>
      <c r="H35" s="41" t="s">
        <v>22</v>
      </c>
      <c r="I35" s="91">
        <v>144.11000000000001</v>
      </c>
      <c r="J35" s="132" t="s">
        <v>23</v>
      </c>
      <c r="K35" s="91" t="str">
        <f>IF(J35="Ja",I35,"")</f>
        <v/>
      </c>
      <c r="L35" s="29"/>
    </row>
    <row r="36" spans="1:12" ht="15" customHeight="1" x14ac:dyDescent="0.35">
      <c r="A36" s="6">
        <v>533</v>
      </c>
      <c r="B36" s="8" t="s">
        <v>424</v>
      </c>
      <c r="C36" s="6" t="s">
        <v>450</v>
      </c>
      <c r="D36" s="45" t="s">
        <v>465</v>
      </c>
      <c r="E36" s="35" t="s">
        <v>17</v>
      </c>
      <c r="F36" s="41" t="s">
        <v>21</v>
      </c>
      <c r="G36" s="41">
        <v>2</v>
      </c>
      <c r="H36" s="41" t="s">
        <v>22</v>
      </c>
      <c r="I36" s="91">
        <v>96.07</v>
      </c>
      <c r="J36" s="132" t="s">
        <v>23</v>
      </c>
      <c r="K36" s="91" t="str">
        <f>IF(J36="Ja",I36,"")</f>
        <v/>
      </c>
      <c r="L36" s="29"/>
    </row>
    <row r="37" spans="1:12" ht="26" x14ac:dyDescent="0.35">
      <c r="A37" s="6">
        <v>534</v>
      </c>
      <c r="B37" s="8" t="s">
        <v>424</v>
      </c>
      <c r="C37" s="6" t="s">
        <v>466</v>
      </c>
      <c r="D37" s="45" t="s">
        <v>467</v>
      </c>
      <c r="E37" s="44" t="s">
        <v>20</v>
      </c>
      <c r="F37" s="122" t="s">
        <v>18</v>
      </c>
      <c r="G37" s="123"/>
      <c r="H37" s="123"/>
      <c r="I37" s="123"/>
      <c r="J37" s="123"/>
      <c r="K37" s="93"/>
      <c r="L37" s="134"/>
    </row>
    <row r="38" spans="1:12" ht="25.5" customHeight="1" x14ac:dyDescent="0.35">
      <c r="A38" s="6">
        <v>535</v>
      </c>
      <c r="B38" s="13" t="s">
        <v>424</v>
      </c>
      <c r="C38" s="6" t="s">
        <v>466</v>
      </c>
      <c r="D38" s="45" t="s">
        <v>468</v>
      </c>
      <c r="E38" s="44" t="s">
        <v>20</v>
      </c>
      <c r="F38" s="122" t="s">
        <v>18</v>
      </c>
      <c r="G38" s="123"/>
      <c r="H38" s="123"/>
      <c r="I38" s="123"/>
      <c r="J38" s="123"/>
      <c r="K38" s="93"/>
      <c r="L38" s="11"/>
    </row>
    <row r="39" spans="1:12" ht="25.5" customHeight="1" x14ac:dyDescent="0.35">
      <c r="A39" s="6">
        <v>536</v>
      </c>
      <c r="B39" s="13" t="s">
        <v>424</v>
      </c>
      <c r="C39" s="6" t="s">
        <v>466</v>
      </c>
      <c r="D39" s="45" t="s">
        <v>469</v>
      </c>
      <c r="E39" s="35" t="s">
        <v>17</v>
      </c>
      <c r="F39" s="122" t="s">
        <v>18</v>
      </c>
      <c r="G39" s="123"/>
      <c r="H39" s="123"/>
      <c r="I39" s="123"/>
      <c r="J39" s="123"/>
      <c r="K39" s="93"/>
      <c r="L39" s="11"/>
    </row>
    <row r="40" spans="1:12" ht="26" x14ac:dyDescent="0.35">
      <c r="A40" s="6">
        <v>537</v>
      </c>
      <c r="B40" s="8" t="s">
        <v>424</v>
      </c>
      <c r="C40" s="6" t="s">
        <v>466</v>
      </c>
      <c r="D40" s="45" t="s">
        <v>547</v>
      </c>
      <c r="E40" s="35" t="s">
        <v>17</v>
      </c>
      <c r="F40" s="41" t="s">
        <v>21</v>
      </c>
      <c r="G40" s="41">
        <v>1</v>
      </c>
      <c r="H40" s="41" t="s">
        <v>22</v>
      </c>
      <c r="I40" s="91">
        <v>144.11000000000001</v>
      </c>
      <c r="J40" s="132" t="s">
        <v>23</v>
      </c>
      <c r="K40" s="91" t="str">
        <f>IF(J40="Ja",I40,"")</f>
        <v/>
      </c>
      <c r="L40" s="29"/>
    </row>
    <row r="41" spans="1:12" ht="39" x14ac:dyDescent="0.35">
      <c r="A41" s="6">
        <v>538</v>
      </c>
      <c r="B41" s="8" t="s">
        <v>424</v>
      </c>
      <c r="C41" s="6" t="s">
        <v>466</v>
      </c>
      <c r="D41" s="45" t="s">
        <v>470</v>
      </c>
      <c r="E41" s="35" t="s">
        <v>17</v>
      </c>
      <c r="F41" s="8" t="s">
        <v>21</v>
      </c>
      <c r="G41" s="8">
        <v>2</v>
      </c>
      <c r="H41" s="8" t="s">
        <v>570</v>
      </c>
      <c r="I41" s="91">
        <v>96.07</v>
      </c>
      <c r="J41" s="6" t="s">
        <v>574</v>
      </c>
      <c r="K41" s="82" t="str">
        <f>IF(J41="Uitmuntend",I41,IF(J41="Zeer Goed",I41*90%,IF(J41="Goed",I41*80%,IF(J41="Ruim voldoende",I41*65%,IF(J41="Voldoende",I41*50%,IF(J41="Matig",I41*10%,IF(J41="Onvoldoende",I41*0%,"")))))))</f>
        <v/>
      </c>
      <c r="L41" s="29"/>
    </row>
    <row r="42" spans="1:12" ht="26" x14ac:dyDescent="0.35">
      <c r="A42" s="6">
        <v>539</v>
      </c>
      <c r="B42" s="8" t="s">
        <v>424</v>
      </c>
      <c r="C42" s="6" t="s">
        <v>466</v>
      </c>
      <c r="D42" s="45" t="s">
        <v>471</v>
      </c>
      <c r="E42" s="44" t="s">
        <v>20</v>
      </c>
      <c r="F42" s="41" t="s">
        <v>21</v>
      </c>
      <c r="G42" s="41">
        <v>2</v>
      </c>
      <c r="H42" s="41" t="s">
        <v>22</v>
      </c>
      <c r="I42" s="91">
        <v>96.07</v>
      </c>
      <c r="J42" s="132" t="s">
        <v>23</v>
      </c>
      <c r="K42" s="91" t="str">
        <f>IF(J42="Ja",I42,"")</f>
        <v/>
      </c>
      <c r="L42" s="29"/>
    </row>
    <row r="43" spans="1:12" ht="113.25" customHeight="1" x14ac:dyDescent="0.35">
      <c r="A43" s="6">
        <v>540</v>
      </c>
      <c r="B43" s="8" t="s">
        <v>424</v>
      </c>
      <c r="C43" s="6" t="s">
        <v>472</v>
      </c>
      <c r="D43" s="45" t="s">
        <v>473</v>
      </c>
      <c r="E43" s="35" t="s">
        <v>17</v>
      </c>
      <c r="F43" s="122" t="s">
        <v>18</v>
      </c>
      <c r="G43" s="123"/>
      <c r="H43" s="123"/>
      <c r="I43" s="123"/>
      <c r="J43" s="123"/>
      <c r="K43" s="93"/>
      <c r="L43" s="10"/>
    </row>
    <row r="44" spans="1:12" ht="52" x14ac:dyDescent="0.35">
      <c r="A44" s="6">
        <v>541</v>
      </c>
      <c r="B44" s="8" t="s">
        <v>424</v>
      </c>
      <c r="C44" s="6" t="s">
        <v>472</v>
      </c>
      <c r="D44" s="45" t="s">
        <v>474</v>
      </c>
      <c r="E44" s="35" t="s">
        <v>17</v>
      </c>
      <c r="F44" s="122" t="s">
        <v>18</v>
      </c>
      <c r="G44" s="123"/>
      <c r="H44" s="123"/>
      <c r="I44" s="123"/>
      <c r="J44" s="123"/>
      <c r="K44" s="93"/>
      <c r="L44" s="10"/>
    </row>
    <row r="45" spans="1:12" ht="52" x14ac:dyDescent="0.35">
      <c r="A45" s="6">
        <v>542</v>
      </c>
      <c r="B45" s="8" t="s">
        <v>424</v>
      </c>
      <c r="C45" s="6" t="s">
        <v>472</v>
      </c>
      <c r="D45" s="45" t="s">
        <v>548</v>
      </c>
      <c r="E45" s="35" t="s">
        <v>17</v>
      </c>
      <c r="F45" s="122" t="s">
        <v>18</v>
      </c>
      <c r="G45" s="123"/>
      <c r="H45" s="123"/>
      <c r="I45" s="123"/>
      <c r="J45" s="123"/>
      <c r="K45" s="93"/>
      <c r="L45" s="10"/>
    </row>
    <row r="46" spans="1:12" ht="143" x14ac:dyDescent="0.35">
      <c r="A46" s="6">
        <v>543</v>
      </c>
      <c r="B46" s="8" t="s">
        <v>424</v>
      </c>
      <c r="C46" s="15" t="s">
        <v>472</v>
      </c>
      <c r="D46" s="46" t="s">
        <v>475</v>
      </c>
      <c r="E46" s="35" t="s">
        <v>17</v>
      </c>
      <c r="F46" s="122" t="s">
        <v>18</v>
      </c>
      <c r="G46" s="123"/>
      <c r="H46" s="123"/>
      <c r="I46" s="123"/>
      <c r="J46" s="123"/>
      <c r="K46" s="93"/>
      <c r="L46" s="11"/>
    </row>
    <row r="47" spans="1:12" ht="273" x14ac:dyDescent="0.35">
      <c r="A47" s="6">
        <v>544</v>
      </c>
      <c r="B47" s="8" t="s">
        <v>424</v>
      </c>
      <c r="C47" s="6" t="s">
        <v>472</v>
      </c>
      <c r="D47" s="98" t="s">
        <v>550</v>
      </c>
      <c r="E47" s="35" t="s">
        <v>17</v>
      </c>
      <c r="F47" s="8" t="s">
        <v>21</v>
      </c>
      <c r="G47" s="8">
        <v>1</v>
      </c>
      <c r="H47" s="8" t="s">
        <v>570</v>
      </c>
      <c r="I47" s="91">
        <v>144.11000000000001</v>
      </c>
      <c r="J47" s="6" t="s">
        <v>574</v>
      </c>
      <c r="K47" s="82" t="str">
        <f>IF(J47="Uitmuntend",I47,IF(J47="Zeer Goed",I47*90%,IF(J47="Goed",I47*80%,IF(J47="Ruim voldoende",I47*65%,IF(J47="Voldoende",I47*50%,IF(J47="Matig",I47*10%,IF(J47="Onvoldoende",I47*0%,"")))))))</f>
        <v/>
      </c>
      <c r="L47" s="72" t="s">
        <v>546</v>
      </c>
    </row>
    <row r="48" spans="1:12" ht="118.5" customHeight="1" x14ac:dyDescent="0.35">
      <c r="A48" s="6">
        <v>545</v>
      </c>
      <c r="B48" s="8" t="s">
        <v>424</v>
      </c>
      <c r="C48" s="6" t="s">
        <v>472</v>
      </c>
      <c r="D48" s="46" t="s">
        <v>549</v>
      </c>
      <c r="E48" s="35" t="s">
        <v>17</v>
      </c>
      <c r="F48" s="8" t="s">
        <v>21</v>
      </c>
      <c r="G48" s="8">
        <v>1</v>
      </c>
      <c r="H48" s="8" t="s">
        <v>570</v>
      </c>
      <c r="I48" s="91">
        <v>144.11000000000001</v>
      </c>
      <c r="J48" s="6" t="s">
        <v>574</v>
      </c>
      <c r="K48" s="82" t="str">
        <f>IF(J48="Uitmuntend",I48,IF(J48="Zeer Goed",I48*90%,IF(J48="Goed",I48*80%,IF(J48="Ruim voldoende",I48*65%,IF(J48="Voldoende",I48*50%,IF(J48="Matig",I48*10%,IF(J48="Onvoldoende",I48*0%,"")))))))</f>
        <v/>
      </c>
      <c r="L48" s="72" t="s">
        <v>546</v>
      </c>
    </row>
    <row r="49" spans="1:12" ht="65" x14ac:dyDescent="0.35">
      <c r="A49" s="6">
        <v>546</v>
      </c>
      <c r="B49" s="8" t="s">
        <v>424</v>
      </c>
      <c r="C49" s="15" t="s">
        <v>472</v>
      </c>
      <c r="D49" s="46" t="s">
        <v>571</v>
      </c>
      <c r="E49" s="35" t="s">
        <v>17</v>
      </c>
      <c r="F49" s="8" t="s">
        <v>21</v>
      </c>
      <c r="G49" s="8">
        <v>2</v>
      </c>
      <c r="H49" s="8" t="s">
        <v>570</v>
      </c>
      <c r="I49" s="91">
        <v>96.07</v>
      </c>
      <c r="J49" s="6" t="s">
        <v>574</v>
      </c>
      <c r="K49" s="82" t="str">
        <f>IF(J49="Uitmuntend",I49,IF(J49="Zeer Goed",I49*90%,IF(J49="Goed",I49*80%,IF(J49="Ruim voldoende",I49*65%,IF(J49="Voldoende",I49*50%,IF(J49="Matig",I49*10%,IF(J49="Onvoldoende",I49*0%,"")))))))</f>
        <v/>
      </c>
      <c r="L49" s="71"/>
    </row>
    <row r="50" spans="1:12" ht="52" x14ac:dyDescent="0.35">
      <c r="A50" s="6">
        <v>547</v>
      </c>
      <c r="B50" s="8" t="s">
        <v>424</v>
      </c>
      <c r="C50" s="15" t="s">
        <v>472</v>
      </c>
      <c r="D50" s="46" t="s">
        <v>572</v>
      </c>
      <c r="E50" s="35" t="s">
        <v>17</v>
      </c>
      <c r="F50" s="8" t="s">
        <v>21</v>
      </c>
      <c r="G50" s="8">
        <v>2</v>
      </c>
      <c r="H50" s="8" t="s">
        <v>570</v>
      </c>
      <c r="I50" s="91">
        <v>96.07</v>
      </c>
      <c r="J50" s="6" t="s">
        <v>574</v>
      </c>
      <c r="K50" s="82" t="str">
        <f>IF(J50="Uitmuntend",I50,IF(J50="Zeer Goed",I50*90%,IF(J50="Goed",I50*80%,IF(J50="Ruim voldoende",I50*65%,IF(J50="Voldoende",I50*50%,IF(J50="Matig",I50*10%,IF(J50="Onvoldoende",I50*0%,"")))))))</f>
        <v/>
      </c>
      <c r="L50" s="71"/>
    </row>
    <row r="51" spans="1:12" ht="78" x14ac:dyDescent="0.35">
      <c r="A51" s="6">
        <v>548</v>
      </c>
      <c r="B51" s="8" t="s">
        <v>424</v>
      </c>
      <c r="C51" s="15" t="s">
        <v>472</v>
      </c>
      <c r="D51" s="46" t="s">
        <v>544</v>
      </c>
      <c r="E51" s="35" t="s">
        <v>17</v>
      </c>
      <c r="F51" s="8" t="s">
        <v>21</v>
      </c>
      <c r="G51" s="8">
        <v>2</v>
      </c>
      <c r="H51" s="8" t="s">
        <v>570</v>
      </c>
      <c r="I51" s="91">
        <v>96.07</v>
      </c>
      <c r="J51" s="6" t="s">
        <v>574</v>
      </c>
      <c r="K51" s="82" t="str">
        <f>IF(J51="Uitmuntend",I51,IF(J51="Zeer Goed",I51*90%,IF(J51="Goed",I51*80%,IF(J51="Ruim voldoende",I51*65%,IF(J51="Voldoende",I51*50%,IF(J51="Matig",I51*10%,IF(J51="Onvoldoende",I51*0%,"")))))))</f>
        <v/>
      </c>
      <c r="L51" s="71"/>
    </row>
    <row r="52" spans="1:12" ht="57.75" customHeight="1" x14ac:dyDescent="0.35">
      <c r="A52" s="6">
        <v>549</v>
      </c>
      <c r="B52" s="8" t="s">
        <v>424</v>
      </c>
      <c r="C52" s="15" t="s">
        <v>476</v>
      </c>
      <c r="D52" s="46" t="s">
        <v>477</v>
      </c>
      <c r="E52" s="35" t="s">
        <v>17</v>
      </c>
      <c r="F52" s="8" t="s">
        <v>21</v>
      </c>
      <c r="G52" s="8">
        <v>1</v>
      </c>
      <c r="H52" s="8" t="s">
        <v>22</v>
      </c>
      <c r="I52" s="91">
        <v>144.11000000000001</v>
      </c>
      <c r="J52" s="132" t="s">
        <v>23</v>
      </c>
      <c r="K52" s="91" t="str">
        <f t="shared" ref="K52:K53" si="0">IF(J52="Ja",I52,"")</f>
        <v/>
      </c>
      <c r="L52" s="29"/>
    </row>
    <row r="53" spans="1:12" ht="26" x14ac:dyDescent="0.35">
      <c r="A53" s="6">
        <v>550</v>
      </c>
      <c r="B53" s="8" t="s">
        <v>424</v>
      </c>
      <c r="C53" s="6" t="s">
        <v>476</v>
      </c>
      <c r="D53" s="45" t="s">
        <v>478</v>
      </c>
      <c r="E53" s="35" t="s">
        <v>17</v>
      </c>
      <c r="F53" s="8" t="s">
        <v>21</v>
      </c>
      <c r="G53" s="8">
        <v>2</v>
      </c>
      <c r="H53" s="8" t="s">
        <v>22</v>
      </c>
      <c r="I53" s="91">
        <v>96.07</v>
      </c>
      <c r="J53" s="132" t="s">
        <v>23</v>
      </c>
      <c r="K53" s="91" t="str">
        <f t="shared" si="0"/>
        <v/>
      </c>
      <c r="L53" s="29"/>
    </row>
    <row r="54" spans="1:12" ht="26" x14ac:dyDescent="0.35">
      <c r="A54" s="6">
        <v>551</v>
      </c>
      <c r="B54" s="8" t="s">
        <v>424</v>
      </c>
      <c r="C54" s="6" t="s">
        <v>479</v>
      </c>
      <c r="D54" s="45" t="s">
        <v>480</v>
      </c>
      <c r="E54" s="44" t="s">
        <v>20</v>
      </c>
      <c r="F54" s="122" t="s">
        <v>18</v>
      </c>
      <c r="G54" s="123"/>
      <c r="H54" s="123"/>
      <c r="I54" s="123"/>
      <c r="J54" s="123"/>
      <c r="K54" s="93"/>
      <c r="L54" s="10"/>
    </row>
    <row r="55" spans="1:12" x14ac:dyDescent="0.35">
      <c r="A55" s="6">
        <v>552</v>
      </c>
      <c r="B55" s="8" t="s">
        <v>424</v>
      </c>
      <c r="C55" s="6" t="s">
        <v>479</v>
      </c>
      <c r="D55" s="45" t="s">
        <v>481</v>
      </c>
      <c r="E55" s="44" t="s">
        <v>20</v>
      </c>
      <c r="F55" s="8" t="s">
        <v>21</v>
      </c>
      <c r="G55" s="8">
        <v>2</v>
      </c>
      <c r="H55" s="8" t="s">
        <v>22</v>
      </c>
      <c r="I55" s="91">
        <v>96.07</v>
      </c>
      <c r="J55" s="132" t="s">
        <v>23</v>
      </c>
      <c r="K55" s="91" t="str">
        <f>IF(J55="Ja",I55,"")</f>
        <v/>
      </c>
      <c r="L55" s="133"/>
    </row>
    <row r="56" spans="1:12" ht="25.5" customHeight="1" x14ac:dyDescent="0.35">
      <c r="A56" s="6">
        <v>553</v>
      </c>
      <c r="B56" s="8" t="s">
        <v>424</v>
      </c>
      <c r="C56" s="15" t="s">
        <v>479</v>
      </c>
      <c r="D56" s="46" t="s">
        <v>482</v>
      </c>
      <c r="E56" s="44" t="s">
        <v>20</v>
      </c>
      <c r="F56" s="8" t="s">
        <v>21</v>
      </c>
      <c r="G56" s="8">
        <v>1</v>
      </c>
      <c r="H56" s="8" t="s">
        <v>22</v>
      </c>
      <c r="I56" s="91">
        <v>144.11000000000001</v>
      </c>
      <c r="J56" s="132" t="s">
        <v>23</v>
      </c>
      <c r="K56" s="91" t="str">
        <f>IF(J56="Ja",I56,"")</f>
        <v/>
      </c>
      <c r="L56" s="133"/>
    </row>
    <row r="57" spans="1:12" s="28" customFormat="1" ht="15.5" x14ac:dyDescent="0.35">
      <c r="A57" s="111" t="s">
        <v>555</v>
      </c>
      <c r="B57" s="111"/>
      <c r="C57" s="111"/>
      <c r="D57" s="111"/>
      <c r="E57" s="111"/>
      <c r="F57" s="111"/>
      <c r="G57" s="111"/>
      <c r="H57" s="111"/>
      <c r="I57" s="74">
        <f>SUM(I4:I56)</f>
        <v>2738.0700000000011</v>
      </c>
      <c r="J57" s="75" t="s">
        <v>556</v>
      </c>
      <c r="K57" s="97">
        <f>SUM(K4:K56)</f>
        <v>0</v>
      </c>
      <c r="L57" s="33"/>
    </row>
    <row r="60" spans="1:12" x14ac:dyDescent="0.35">
      <c r="D60" s="16"/>
    </row>
    <row r="61" spans="1:12" x14ac:dyDescent="0.35">
      <c r="D61" s="18"/>
    </row>
    <row r="62" spans="1:12" x14ac:dyDescent="0.35">
      <c r="D62" s="18"/>
    </row>
    <row r="63" spans="1:12" x14ac:dyDescent="0.35">
      <c r="D63" s="18"/>
    </row>
  </sheetData>
  <sheetProtection algorithmName="SHA-512" hashValue="cgWENgMD0tyWWH2mmefIw744IwF+sc0V07EOUcY4lO2WJMkp2n1DPwwwu7qSRyU3kCa1vikCDRfiDxAhHDiL5g==" saltValue="5c5xXCZEUNqVX/wBRZGaKQ==" spinCount="100000" sheet="1" objects="1" scenarios="1"/>
  <mergeCells count="33">
    <mergeCell ref="A57:H57"/>
    <mergeCell ref="F4:J4"/>
    <mergeCell ref="F5:J5"/>
    <mergeCell ref="F6:J6"/>
    <mergeCell ref="F7:J7"/>
    <mergeCell ref="F8:J8"/>
    <mergeCell ref="F9:J9"/>
    <mergeCell ref="F10:J10"/>
    <mergeCell ref="F21:J21"/>
    <mergeCell ref="F11:J11"/>
    <mergeCell ref="F12:J12"/>
    <mergeCell ref="F13:J13"/>
    <mergeCell ref="F14:J14"/>
    <mergeCell ref="F39:J39"/>
    <mergeCell ref="F17:J17"/>
    <mergeCell ref="F18:J18"/>
    <mergeCell ref="A1:L1"/>
    <mergeCell ref="A2:L2"/>
    <mergeCell ref="F43:J43"/>
    <mergeCell ref="F22:J22"/>
    <mergeCell ref="F25:J25"/>
    <mergeCell ref="F26:J26"/>
    <mergeCell ref="F29:J29"/>
    <mergeCell ref="F31:J31"/>
    <mergeCell ref="F33:J33"/>
    <mergeCell ref="F34:J34"/>
    <mergeCell ref="F37:J37"/>
    <mergeCell ref="F38:J38"/>
    <mergeCell ref="F54:J54"/>
    <mergeCell ref="F44:J44"/>
    <mergeCell ref="F45:J45"/>
    <mergeCell ref="F46:J46"/>
    <mergeCell ref="F20:J20"/>
  </mergeCells>
  <dataValidations count="2">
    <dataValidation type="list" allowBlank="1" showInputMessage="1" showErrorMessage="1" sqref="J27:J28 J30 J15:J16 J42 J55:J56 J23:J24 J35:J36 J32 J19 J40 J52:J53" xr:uid="{00000000-0002-0000-0400-000000000000}">
      <formula1>"Maak uw keuze,Ja,Nee"</formula1>
    </dataValidation>
    <dataValidation type="list" allowBlank="1" showInputMessage="1" showErrorMessage="1" sqref="J41 J47:J51" xr:uid="{738BECE5-61EE-4E6B-8C3F-C0B5477DDEEB}">
      <formula1>"In te vullen door beoordelingscommissie,Uitmuntend,Zeer goed,Goed,Ruim voldoende,Voldoende,Matig,Onvoldoende"</formula1>
    </dataValidation>
  </dataValidations>
  <pageMargins left="0.7" right="0.7" top="0.75" bottom="0.75" header="0.3" footer="0.3"/>
  <pageSetup paperSize="9" orientation="portrait" r:id="rId1"/>
  <ignoredErrors>
    <ignoredError sqref="K41"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O26"/>
  <sheetViews>
    <sheetView tabSelected="1" zoomScale="80" zoomScaleNormal="80" workbookViewId="0">
      <selection activeCell="A2" sqref="A2:O2"/>
    </sheetView>
  </sheetViews>
  <sheetFormatPr defaultRowHeight="14.5" x14ac:dyDescent="0.35"/>
  <cols>
    <col min="1" max="1" width="6.81640625" customWidth="1"/>
    <col min="2" max="2" width="16" customWidth="1"/>
    <col min="3" max="3" width="17" customWidth="1"/>
    <col min="4" max="4" width="15.81640625" customWidth="1"/>
    <col min="5" max="5" width="26.453125" customWidth="1"/>
    <col min="6" max="6" width="20.7265625" bestFit="1" customWidth="1"/>
    <col min="7" max="7" width="41.81640625" customWidth="1"/>
    <col min="8" max="8" width="13.453125" customWidth="1"/>
    <col min="9" max="9" width="11.54296875" customWidth="1"/>
    <col min="10" max="10" width="9.81640625" customWidth="1"/>
    <col min="11" max="11" width="12.1796875" customWidth="1"/>
    <col min="12" max="12" width="12.1796875" style="81" customWidth="1"/>
    <col min="13" max="13" width="30.453125" customWidth="1"/>
    <col min="14" max="14" width="12.1796875" style="81" customWidth="1"/>
    <col min="15" max="15" width="100.54296875" style="23" customWidth="1"/>
  </cols>
  <sheetData>
    <row r="1" spans="1:15" ht="26" x14ac:dyDescent="0.35">
      <c r="A1" s="124" t="s">
        <v>483</v>
      </c>
      <c r="B1" s="125"/>
      <c r="C1" s="125"/>
      <c r="D1" s="125"/>
      <c r="E1" s="125"/>
      <c r="F1" s="125"/>
      <c r="G1" s="125"/>
      <c r="H1" s="125"/>
      <c r="I1" s="125"/>
      <c r="J1" s="125"/>
      <c r="K1" s="125"/>
      <c r="L1" s="129"/>
      <c r="M1" s="125"/>
      <c r="N1" s="129"/>
      <c r="O1" s="126"/>
    </row>
    <row r="2" spans="1:15" ht="62.25" customHeight="1" x14ac:dyDescent="0.35">
      <c r="A2" s="130" t="s">
        <v>551</v>
      </c>
      <c r="B2" s="107"/>
      <c r="C2" s="107"/>
      <c r="D2" s="107"/>
      <c r="E2" s="107"/>
      <c r="F2" s="107"/>
      <c r="G2" s="107"/>
      <c r="H2" s="107"/>
      <c r="I2" s="107"/>
      <c r="J2" s="107"/>
      <c r="K2" s="107"/>
      <c r="L2" s="108"/>
      <c r="M2" s="107"/>
      <c r="N2" s="108"/>
      <c r="O2" s="107"/>
    </row>
    <row r="3" spans="1:15" ht="39" x14ac:dyDescent="0.35">
      <c r="A3" s="19" t="s">
        <v>4</v>
      </c>
      <c r="B3" s="20" t="s">
        <v>5</v>
      </c>
      <c r="C3" s="21" t="s">
        <v>484</v>
      </c>
      <c r="D3" s="21" t="s">
        <v>485</v>
      </c>
      <c r="E3" s="21" t="s">
        <v>486</v>
      </c>
      <c r="F3" s="19" t="s">
        <v>487</v>
      </c>
      <c r="G3" s="19" t="s">
        <v>488</v>
      </c>
      <c r="H3" s="21" t="s">
        <v>8</v>
      </c>
      <c r="I3" s="19" t="s">
        <v>9</v>
      </c>
      <c r="J3" s="19" t="s">
        <v>10</v>
      </c>
      <c r="K3" s="19" t="s">
        <v>11</v>
      </c>
      <c r="L3" s="79" t="s">
        <v>553</v>
      </c>
      <c r="M3" s="21" t="s">
        <v>489</v>
      </c>
      <c r="N3" s="79" t="s">
        <v>554</v>
      </c>
      <c r="O3" s="19" t="s">
        <v>13</v>
      </c>
    </row>
    <row r="4" spans="1:15" x14ac:dyDescent="0.35">
      <c r="A4" s="42">
        <v>601</v>
      </c>
      <c r="B4" s="40" t="s">
        <v>490</v>
      </c>
      <c r="C4" s="43" t="s">
        <v>491</v>
      </c>
      <c r="D4" s="24" t="s">
        <v>492</v>
      </c>
      <c r="E4" s="24" t="s">
        <v>493</v>
      </c>
      <c r="F4" s="8" t="s">
        <v>494</v>
      </c>
      <c r="G4" s="8" t="s">
        <v>495</v>
      </c>
      <c r="H4" s="35" t="s">
        <v>17</v>
      </c>
      <c r="I4" s="112" t="s">
        <v>18</v>
      </c>
      <c r="J4" s="113"/>
      <c r="K4" s="113"/>
      <c r="L4" s="113"/>
      <c r="M4" s="113"/>
      <c r="N4" s="58"/>
      <c r="O4" s="22"/>
    </row>
    <row r="5" spans="1:15" ht="26" x14ac:dyDescent="0.35">
      <c r="A5" s="42">
        <v>602</v>
      </c>
      <c r="B5" s="40" t="s">
        <v>490</v>
      </c>
      <c r="C5" s="43" t="s">
        <v>491</v>
      </c>
      <c r="D5" s="24" t="s">
        <v>496</v>
      </c>
      <c r="E5" s="24" t="s">
        <v>493</v>
      </c>
      <c r="F5" s="8" t="s">
        <v>497</v>
      </c>
      <c r="G5" s="24" t="s">
        <v>498</v>
      </c>
      <c r="H5" s="35" t="s">
        <v>17</v>
      </c>
      <c r="I5" s="112" t="s">
        <v>18</v>
      </c>
      <c r="J5" s="113"/>
      <c r="K5" s="113"/>
      <c r="L5" s="113"/>
      <c r="M5" s="113"/>
      <c r="N5" s="58"/>
      <c r="O5" s="22"/>
    </row>
    <row r="6" spans="1:15" ht="26" x14ac:dyDescent="0.35">
      <c r="A6" s="42">
        <v>603</v>
      </c>
      <c r="B6" s="40" t="s">
        <v>490</v>
      </c>
      <c r="C6" s="24" t="s">
        <v>496</v>
      </c>
      <c r="D6" s="24" t="s">
        <v>491</v>
      </c>
      <c r="E6" s="24" t="s">
        <v>499</v>
      </c>
      <c r="F6" s="8" t="s">
        <v>497</v>
      </c>
      <c r="G6" s="24" t="s">
        <v>500</v>
      </c>
      <c r="H6" s="35" t="s">
        <v>17</v>
      </c>
      <c r="I6" s="112" t="s">
        <v>18</v>
      </c>
      <c r="J6" s="113"/>
      <c r="K6" s="113"/>
      <c r="L6" s="113"/>
      <c r="M6" s="113"/>
      <c r="N6" s="58"/>
      <c r="O6" s="22"/>
    </row>
    <row r="7" spans="1:15" ht="40.5" customHeight="1" x14ac:dyDescent="0.35">
      <c r="A7" s="42">
        <v>604</v>
      </c>
      <c r="B7" s="40" t="s">
        <v>490</v>
      </c>
      <c r="C7" s="43" t="s">
        <v>491</v>
      </c>
      <c r="D7" s="24" t="s">
        <v>501</v>
      </c>
      <c r="E7" s="24" t="s">
        <v>493</v>
      </c>
      <c r="F7" s="8" t="s">
        <v>494</v>
      </c>
      <c r="G7" s="8" t="s">
        <v>502</v>
      </c>
      <c r="H7" s="35" t="s">
        <v>17</v>
      </c>
      <c r="I7" s="112" t="s">
        <v>18</v>
      </c>
      <c r="J7" s="113"/>
      <c r="K7" s="113"/>
      <c r="L7" s="113"/>
      <c r="M7" s="113"/>
      <c r="N7" s="58"/>
      <c r="O7" s="22"/>
    </row>
    <row r="8" spans="1:15" ht="42.75" customHeight="1" x14ac:dyDescent="0.35">
      <c r="A8" s="42">
        <v>605</v>
      </c>
      <c r="B8" s="40" t="s">
        <v>490</v>
      </c>
      <c r="C8" s="43" t="s">
        <v>491</v>
      </c>
      <c r="D8" s="24" t="s">
        <v>503</v>
      </c>
      <c r="E8" s="24" t="s">
        <v>493</v>
      </c>
      <c r="F8" s="8" t="s">
        <v>504</v>
      </c>
      <c r="G8" s="8" t="s">
        <v>502</v>
      </c>
      <c r="H8" s="35" t="s">
        <v>17</v>
      </c>
      <c r="I8" s="112" t="s">
        <v>18</v>
      </c>
      <c r="J8" s="113"/>
      <c r="K8" s="113"/>
      <c r="L8" s="113"/>
      <c r="M8" s="113"/>
      <c r="N8" s="58"/>
      <c r="O8" s="22"/>
    </row>
    <row r="9" spans="1:15" ht="62.25" customHeight="1" x14ac:dyDescent="0.35">
      <c r="A9" s="42">
        <v>606</v>
      </c>
      <c r="B9" s="40" t="s">
        <v>490</v>
      </c>
      <c r="C9" s="69" t="s">
        <v>491</v>
      </c>
      <c r="D9" s="24" t="s">
        <v>505</v>
      </c>
      <c r="E9" s="70" t="s">
        <v>506</v>
      </c>
      <c r="F9" s="8" t="s">
        <v>507</v>
      </c>
      <c r="G9" s="8" t="s">
        <v>508</v>
      </c>
      <c r="H9" s="35" t="s">
        <v>17</v>
      </c>
      <c r="I9" s="60" t="s">
        <v>21</v>
      </c>
      <c r="J9" s="60">
        <v>2</v>
      </c>
      <c r="K9" s="60" t="s">
        <v>22</v>
      </c>
      <c r="L9" s="95">
        <v>97</v>
      </c>
      <c r="M9" s="131" t="s">
        <v>23</v>
      </c>
      <c r="N9" s="95" t="str">
        <f>IF(M9="Ja",L9,"")</f>
        <v/>
      </c>
      <c r="O9" s="131"/>
    </row>
    <row r="10" spans="1:15" ht="39" x14ac:dyDescent="0.35">
      <c r="A10" s="42">
        <v>607</v>
      </c>
      <c r="B10" s="40" t="s">
        <v>490</v>
      </c>
      <c r="C10" s="24" t="s">
        <v>509</v>
      </c>
      <c r="D10" s="43" t="s">
        <v>491</v>
      </c>
      <c r="E10" s="24" t="s">
        <v>499</v>
      </c>
      <c r="F10" s="8" t="s">
        <v>510</v>
      </c>
      <c r="G10" s="8" t="s">
        <v>511</v>
      </c>
      <c r="H10" s="35" t="s">
        <v>17</v>
      </c>
      <c r="I10" s="112" t="s">
        <v>18</v>
      </c>
      <c r="J10" s="113"/>
      <c r="K10" s="113"/>
      <c r="L10" s="113"/>
      <c r="M10" s="113"/>
      <c r="N10" s="58"/>
      <c r="O10" s="22"/>
    </row>
    <row r="11" spans="1:15" ht="40.5" customHeight="1" x14ac:dyDescent="0.35">
      <c r="A11" s="42">
        <v>608</v>
      </c>
      <c r="B11" s="40" t="s">
        <v>490</v>
      </c>
      <c r="C11" s="24" t="s">
        <v>512</v>
      </c>
      <c r="D11" s="43" t="s">
        <v>491</v>
      </c>
      <c r="E11" s="24" t="s">
        <v>499</v>
      </c>
      <c r="F11" s="8" t="s">
        <v>513</v>
      </c>
      <c r="G11" s="8" t="s">
        <v>514</v>
      </c>
      <c r="H11" s="35" t="s">
        <v>17</v>
      </c>
      <c r="I11" s="112" t="s">
        <v>18</v>
      </c>
      <c r="J11" s="113"/>
      <c r="K11" s="113"/>
      <c r="L11" s="113"/>
      <c r="M11" s="113"/>
      <c r="N11" s="58"/>
      <c r="O11" s="22"/>
    </row>
    <row r="12" spans="1:15" ht="39" x14ac:dyDescent="0.35">
      <c r="A12" s="42">
        <v>609</v>
      </c>
      <c r="B12" s="40" t="s">
        <v>490</v>
      </c>
      <c r="C12" s="24" t="s">
        <v>515</v>
      </c>
      <c r="D12" s="43" t="s">
        <v>491</v>
      </c>
      <c r="E12" s="24" t="s">
        <v>493</v>
      </c>
      <c r="F12" s="8" t="s">
        <v>516</v>
      </c>
      <c r="G12" s="8" t="s">
        <v>517</v>
      </c>
      <c r="H12" s="35" t="s">
        <v>17</v>
      </c>
      <c r="I12" s="112" t="s">
        <v>18</v>
      </c>
      <c r="J12" s="113"/>
      <c r="K12" s="113"/>
      <c r="L12" s="113"/>
      <c r="M12" s="113"/>
      <c r="N12" s="58"/>
      <c r="O12" s="22"/>
    </row>
    <row r="13" spans="1:15" x14ac:dyDescent="0.35">
      <c r="A13" s="42">
        <v>610</v>
      </c>
      <c r="B13" s="40" t="s">
        <v>490</v>
      </c>
      <c r="C13" s="24" t="s">
        <v>518</v>
      </c>
      <c r="D13" s="43" t="s">
        <v>491</v>
      </c>
      <c r="E13" s="24" t="s">
        <v>499</v>
      </c>
      <c r="F13" s="8" t="s">
        <v>519</v>
      </c>
      <c r="G13" s="8" t="s">
        <v>518</v>
      </c>
      <c r="H13" s="35" t="s">
        <v>17</v>
      </c>
      <c r="I13" s="60" t="s">
        <v>21</v>
      </c>
      <c r="J13" s="60">
        <v>2</v>
      </c>
      <c r="K13" s="60" t="s">
        <v>22</v>
      </c>
      <c r="L13" s="95">
        <v>97</v>
      </c>
      <c r="M13" s="131" t="s">
        <v>23</v>
      </c>
      <c r="N13" s="95" t="str">
        <f t="shared" ref="N13:N22" si="0">IF(M13="Ja",L13,"")</f>
        <v/>
      </c>
      <c r="O13" s="131"/>
    </row>
    <row r="14" spans="1:15" x14ac:dyDescent="0.35">
      <c r="A14" s="42">
        <v>611</v>
      </c>
      <c r="B14" s="40" t="s">
        <v>490</v>
      </c>
      <c r="C14" s="43" t="s">
        <v>491</v>
      </c>
      <c r="D14" s="24" t="s">
        <v>520</v>
      </c>
      <c r="E14" s="24" t="s">
        <v>493</v>
      </c>
      <c r="F14" s="8" t="s">
        <v>519</v>
      </c>
      <c r="G14" s="8" t="s">
        <v>521</v>
      </c>
      <c r="H14" s="35" t="s">
        <v>17</v>
      </c>
      <c r="I14" s="60" t="s">
        <v>21</v>
      </c>
      <c r="J14" s="60">
        <v>2</v>
      </c>
      <c r="K14" s="60" t="s">
        <v>22</v>
      </c>
      <c r="L14" s="95">
        <v>97</v>
      </c>
      <c r="M14" s="131" t="s">
        <v>23</v>
      </c>
      <c r="N14" s="95" t="str">
        <f t="shared" si="0"/>
        <v/>
      </c>
      <c r="O14" s="131"/>
    </row>
    <row r="15" spans="1:15" ht="26" x14ac:dyDescent="0.35">
      <c r="A15" s="42">
        <v>612</v>
      </c>
      <c r="B15" s="40" t="s">
        <v>490</v>
      </c>
      <c r="C15" s="43" t="s">
        <v>522</v>
      </c>
      <c r="D15" s="24" t="s">
        <v>491</v>
      </c>
      <c r="E15" s="70" t="s">
        <v>506</v>
      </c>
      <c r="F15" s="8" t="s">
        <v>523</v>
      </c>
      <c r="G15" s="8" t="s">
        <v>524</v>
      </c>
      <c r="H15" s="35" t="s">
        <v>17</v>
      </c>
      <c r="I15" s="60" t="s">
        <v>21</v>
      </c>
      <c r="J15" s="60">
        <v>1</v>
      </c>
      <c r="K15" s="60" t="s">
        <v>22</v>
      </c>
      <c r="L15" s="95">
        <v>145.5</v>
      </c>
      <c r="M15" s="131" t="s">
        <v>23</v>
      </c>
      <c r="N15" s="95" t="str">
        <f t="shared" si="0"/>
        <v/>
      </c>
      <c r="O15" s="131"/>
    </row>
    <row r="16" spans="1:15" ht="26" x14ac:dyDescent="0.35">
      <c r="A16" s="42">
        <v>613</v>
      </c>
      <c r="B16" s="40" t="s">
        <v>490</v>
      </c>
      <c r="C16" s="43" t="s">
        <v>491</v>
      </c>
      <c r="D16" s="24" t="s">
        <v>522</v>
      </c>
      <c r="E16" s="70" t="s">
        <v>506</v>
      </c>
      <c r="F16" s="8" t="s">
        <v>523</v>
      </c>
      <c r="G16" s="8" t="s">
        <v>525</v>
      </c>
      <c r="H16" s="35" t="s">
        <v>17</v>
      </c>
      <c r="I16" s="60" t="s">
        <v>21</v>
      </c>
      <c r="J16" s="60">
        <v>1</v>
      </c>
      <c r="K16" s="60" t="s">
        <v>22</v>
      </c>
      <c r="L16" s="95">
        <v>145.5</v>
      </c>
      <c r="M16" s="131" t="s">
        <v>23</v>
      </c>
      <c r="N16" s="95" t="str">
        <f t="shared" si="0"/>
        <v/>
      </c>
      <c r="O16" s="131"/>
    </row>
    <row r="17" spans="1:15" ht="39" x14ac:dyDescent="0.35">
      <c r="A17" s="42">
        <v>614</v>
      </c>
      <c r="B17" s="40" t="s">
        <v>490</v>
      </c>
      <c r="C17" s="24" t="s">
        <v>526</v>
      </c>
      <c r="D17" s="43" t="s">
        <v>491</v>
      </c>
      <c r="E17" s="24" t="s">
        <v>499</v>
      </c>
      <c r="F17" s="8" t="s">
        <v>527</v>
      </c>
      <c r="G17" s="8" t="s">
        <v>528</v>
      </c>
      <c r="H17" s="35" t="s">
        <v>17</v>
      </c>
      <c r="I17" s="60" t="s">
        <v>21</v>
      </c>
      <c r="J17" s="60">
        <v>1</v>
      </c>
      <c r="K17" s="60" t="s">
        <v>22</v>
      </c>
      <c r="L17" s="95">
        <v>145.5</v>
      </c>
      <c r="M17" s="131" t="s">
        <v>23</v>
      </c>
      <c r="N17" s="95" t="str">
        <f t="shared" si="0"/>
        <v/>
      </c>
      <c r="O17" s="131"/>
    </row>
    <row r="18" spans="1:15" ht="39" x14ac:dyDescent="0.35">
      <c r="A18" s="42">
        <v>615</v>
      </c>
      <c r="B18" s="40" t="s">
        <v>490</v>
      </c>
      <c r="C18" s="43" t="s">
        <v>491</v>
      </c>
      <c r="D18" s="24" t="s">
        <v>526</v>
      </c>
      <c r="E18" s="24" t="s">
        <v>493</v>
      </c>
      <c r="F18" s="8" t="s">
        <v>527</v>
      </c>
      <c r="G18" s="8" t="s">
        <v>529</v>
      </c>
      <c r="H18" s="35" t="s">
        <v>17</v>
      </c>
      <c r="I18" s="60" t="s">
        <v>21</v>
      </c>
      <c r="J18" s="60">
        <v>1</v>
      </c>
      <c r="K18" s="60" t="s">
        <v>22</v>
      </c>
      <c r="L18" s="95">
        <v>145.5</v>
      </c>
      <c r="M18" s="131" t="s">
        <v>23</v>
      </c>
      <c r="N18" s="95" t="str">
        <f t="shared" si="0"/>
        <v/>
      </c>
      <c r="O18" s="131"/>
    </row>
    <row r="19" spans="1:15" ht="26" x14ac:dyDescent="0.35">
      <c r="A19" s="42">
        <v>616</v>
      </c>
      <c r="B19" s="40" t="s">
        <v>490</v>
      </c>
      <c r="C19" s="43" t="s">
        <v>491</v>
      </c>
      <c r="D19" s="24" t="s">
        <v>530</v>
      </c>
      <c r="E19" s="24" t="s">
        <v>506</v>
      </c>
      <c r="F19" s="8" t="s">
        <v>531</v>
      </c>
      <c r="G19" s="8" t="s">
        <v>532</v>
      </c>
      <c r="H19" s="35" t="s">
        <v>17</v>
      </c>
      <c r="I19" s="60" t="s">
        <v>21</v>
      </c>
      <c r="J19" s="60">
        <v>1</v>
      </c>
      <c r="K19" s="60" t="s">
        <v>22</v>
      </c>
      <c r="L19" s="95">
        <v>145.5</v>
      </c>
      <c r="M19" s="131" t="s">
        <v>23</v>
      </c>
      <c r="N19" s="95" t="str">
        <f t="shared" si="0"/>
        <v/>
      </c>
      <c r="O19" s="131"/>
    </row>
    <row r="20" spans="1:15" ht="39" x14ac:dyDescent="0.35">
      <c r="A20" s="42">
        <v>617</v>
      </c>
      <c r="B20" s="40" t="s">
        <v>490</v>
      </c>
      <c r="C20" s="69" t="s">
        <v>533</v>
      </c>
      <c r="D20" s="24" t="s">
        <v>491</v>
      </c>
      <c r="E20" s="24" t="s">
        <v>499</v>
      </c>
      <c r="F20" s="8" t="s">
        <v>531</v>
      </c>
      <c r="G20" s="13" t="s">
        <v>534</v>
      </c>
      <c r="H20" s="35" t="s">
        <v>17</v>
      </c>
      <c r="I20" s="60" t="s">
        <v>21</v>
      </c>
      <c r="J20" s="60">
        <v>2</v>
      </c>
      <c r="K20" s="60" t="s">
        <v>22</v>
      </c>
      <c r="L20" s="95">
        <v>97</v>
      </c>
      <c r="M20" s="131" t="s">
        <v>23</v>
      </c>
      <c r="N20" s="95" t="str">
        <f t="shared" si="0"/>
        <v/>
      </c>
      <c r="O20" s="131"/>
    </row>
    <row r="21" spans="1:15" ht="52" x14ac:dyDescent="0.35">
      <c r="A21" s="42">
        <v>618</v>
      </c>
      <c r="B21" s="40" t="s">
        <v>490</v>
      </c>
      <c r="C21" s="70" t="s">
        <v>491</v>
      </c>
      <c r="D21" s="24" t="s">
        <v>535</v>
      </c>
      <c r="E21" s="24" t="s">
        <v>493</v>
      </c>
      <c r="F21" s="8" t="s">
        <v>536</v>
      </c>
      <c r="G21" s="13" t="s">
        <v>537</v>
      </c>
      <c r="H21" s="35" t="s">
        <v>17</v>
      </c>
      <c r="I21" s="60" t="s">
        <v>21</v>
      </c>
      <c r="J21" s="60">
        <v>2</v>
      </c>
      <c r="K21" s="60" t="s">
        <v>22</v>
      </c>
      <c r="L21" s="95">
        <v>97</v>
      </c>
      <c r="M21" s="131" t="s">
        <v>23</v>
      </c>
      <c r="N21" s="95" t="str">
        <f t="shared" si="0"/>
        <v/>
      </c>
      <c r="O21" s="131"/>
    </row>
    <row r="22" spans="1:15" ht="52" x14ac:dyDescent="0.35">
      <c r="A22" s="42">
        <v>619</v>
      </c>
      <c r="B22" s="40" t="s">
        <v>490</v>
      </c>
      <c r="C22" s="70" t="s">
        <v>535</v>
      </c>
      <c r="D22" s="24" t="s">
        <v>491</v>
      </c>
      <c r="E22" s="24" t="s">
        <v>499</v>
      </c>
      <c r="F22" s="8" t="s">
        <v>536</v>
      </c>
      <c r="G22" s="13" t="s">
        <v>537</v>
      </c>
      <c r="H22" s="35" t="s">
        <v>17</v>
      </c>
      <c r="I22" s="60" t="s">
        <v>21</v>
      </c>
      <c r="J22" s="60">
        <v>2</v>
      </c>
      <c r="K22" s="60" t="s">
        <v>22</v>
      </c>
      <c r="L22" s="95">
        <v>97</v>
      </c>
      <c r="M22" s="131" t="s">
        <v>23</v>
      </c>
      <c r="N22" s="95" t="str">
        <f t="shared" si="0"/>
        <v/>
      </c>
      <c r="O22" s="131"/>
    </row>
    <row r="23" spans="1:15" ht="348" customHeight="1" x14ac:dyDescent="0.35">
      <c r="A23" s="42">
        <v>620</v>
      </c>
      <c r="B23" s="6" t="s">
        <v>490</v>
      </c>
      <c r="C23" s="70" t="s">
        <v>538</v>
      </c>
      <c r="D23" s="24" t="s">
        <v>539</v>
      </c>
      <c r="E23" s="70" t="s">
        <v>552</v>
      </c>
      <c r="F23" s="13" t="s">
        <v>540</v>
      </c>
      <c r="G23" s="68" t="s">
        <v>557</v>
      </c>
      <c r="H23" s="35" t="s">
        <v>17</v>
      </c>
      <c r="I23" s="112" t="s">
        <v>18</v>
      </c>
      <c r="J23" s="113"/>
      <c r="K23" s="113"/>
      <c r="L23" s="113"/>
      <c r="M23" s="131" t="s">
        <v>23</v>
      </c>
      <c r="N23" s="58"/>
      <c r="O23" s="131"/>
    </row>
    <row r="24" spans="1:15" s="28" customFormat="1" ht="15.5" x14ac:dyDescent="0.35">
      <c r="A24" s="111" t="s">
        <v>555</v>
      </c>
      <c r="B24" s="111"/>
      <c r="C24" s="111"/>
      <c r="D24" s="111"/>
      <c r="E24" s="111"/>
      <c r="F24" s="111"/>
      <c r="G24" s="111"/>
      <c r="H24" s="111"/>
      <c r="I24" s="111"/>
      <c r="J24" s="111"/>
      <c r="K24" s="111"/>
      <c r="L24" s="74">
        <f>SUM(L4:L23)</f>
        <v>1309.5</v>
      </c>
      <c r="M24" s="75" t="s">
        <v>556</v>
      </c>
      <c r="N24" s="78">
        <f>SUM(N4:N23)</f>
        <v>0</v>
      </c>
      <c r="O24" s="34"/>
    </row>
    <row r="26" spans="1:15" ht="18.5" x14ac:dyDescent="0.45">
      <c r="C26" s="61"/>
    </row>
  </sheetData>
  <sheetProtection algorithmName="SHA-512" hashValue="eLvA2M2hKyv9CvZhf8kBxeQa6JSrPe5h3Pxd4h+dlPvH7mboU6h0NdDNhZxHnbGi00ta8WBERMiIvZwWloIptg==" saltValue="bY/xLbwoT7EDVeGVVM1NQQ==" spinCount="100000" sheet="1" objects="1" scenarios="1"/>
  <mergeCells count="12">
    <mergeCell ref="A24:K24"/>
    <mergeCell ref="A1:O1"/>
    <mergeCell ref="A2:O2"/>
    <mergeCell ref="I4:M4"/>
    <mergeCell ref="I5:M5"/>
    <mergeCell ref="I6:M6"/>
    <mergeCell ref="I7:M7"/>
    <mergeCell ref="I8:M8"/>
    <mergeCell ref="I12:M12"/>
    <mergeCell ref="I10:M10"/>
    <mergeCell ref="I11:M11"/>
    <mergeCell ref="I23:L23"/>
  </mergeCells>
  <dataValidations count="2">
    <dataValidation type="list" allowBlank="1" showInputMessage="1" showErrorMessage="1" sqref="M9 M13:M22" xr:uid="{5E3D0CB2-194B-4698-B071-970EC65BC740}">
      <formula1>"Maak uw keuze,Ja,Nee"</formula1>
    </dataValidation>
    <dataValidation type="list" allowBlank="1" showInputMessage="1" showErrorMessage="1" sqref="M23" xr:uid="{94BAE999-6355-464C-BD34-BEFC8CCA3C2B}">
      <formula1>"Maak uw keuze,Ja,Maatwerk"</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6" ma:contentTypeDescription="Een nieuw document maken." ma:contentTypeScope="" ma:versionID="1b1284ab0133ae0493a474f16cf6d00b">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9acf3b5841f88d0ce3c7fd58266793c3"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Props1.xml><?xml version="1.0" encoding="utf-8"?>
<ds:datastoreItem xmlns:ds="http://schemas.openxmlformats.org/officeDocument/2006/customXml" ds:itemID="{E412E640-D94C-4DF2-B62C-0F08FB1216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0F9BAB-7514-4629-A6F6-6F3CB9222011}">
  <ds:schemaRefs>
    <ds:schemaRef ds:uri="http://schemas.microsoft.com/sharepoint/v3/contenttype/forms"/>
  </ds:schemaRefs>
</ds:datastoreItem>
</file>

<file path=customXml/itemProps3.xml><?xml version="1.0" encoding="utf-8"?>
<ds:datastoreItem xmlns:ds="http://schemas.openxmlformats.org/officeDocument/2006/customXml" ds:itemID="{75230FC8-462F-40B5-A4AF-D46D75FF8F5D}">
  <ds:schemaRefs>
    <ds:schemaRef ds:uri="http://schemas.microsoft.com/office/2006/metadata/properties"/>
    <ds:schemaRef ds:uri="http://purl.org/dc/elements/1.1/"/>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b93ddfaa-e4f9-4d00-b74c-1b28e2053532"/>
    <ds:schemaRef ds:uri="6bb149ed-fd4e-499c-bc47-7d8d6eaadde1"/>
    <ds:schemaRef ds:uri="http://www.w3.org/XML/1998/namespace"/>
    <ds:schemaRef ds:uri="http://purl.org/dc/dcmitype/"/>
    <ds:schemaRef ds:uri="e9ba909c-40ff-43d2-8650-c1cb9609952f"/>
    <ds:schemaRef ds:uri="7b51f98f-61e6-42f4-bae9-9a6129e68d6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 Overzicht </vt:lpstr>
      <vt:lpstr>Algemeen</vt:lpstr>
      <vt:lpstr>ERP</vt:lpstr>
      <vt:lpstr>Finance &amp; Control</vt:lpstr>
      <vt:lpstr>ICT en Helpdesk</vt:lpstr>
      <vt:lpstr>Koppelingen ICT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PVE Applicatielandschap Tomingroep</dc:title>
  <dc:subject/>
  <dc:creator>Wilco Goossens</dc:creator>
  <cp:keywords/>
  <dc:description/>
  <cp:lastModifiedBy>Emily van der Linden</cp:lastModifiedBy>
  <cp:revision/>
  <dcterms:created xsi:type="dcterms:W3CDTF">2019-07-04T09:21:14Z</dcterms:created>
  <dcterms:modified xsi:type="dcterms:W3CDTF">2023-02-03T12:49:29Z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y fmtid="{D5CDD505-2E9C-101B-9397-08002B2CF9AE}" pid="3" name="Order">
    <vt:r8>4080600</vt:r8>
  </property>
  <property fmtid="{D5CDD505-2E9C-101B-9397-08002B2CF9AE}" pid="4" name="MediaServiceImageTags">
    <vt:lpwstr/>
  </property>
</Properties>
</file>