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https://corporateroot.sharepoint.com/sites/Project-BI6490/Team/Work in Progress/102-100/09 NVI/"/>
    </mc:Choice>
  </mc:AlternateContent>
  <xr:revisionPtr revIDLastSave="41" documentId="8_{EA385EE2-FDAB-4E61-A045-DDE678270221}" xr6:coauthVersionLast="47" xr6:coauthVersionMax="47" xr10:uidLastSave="{4AF34D80-AB51-43A4-A41B-F5A9DF499423}"/>
  <bookViews>
    <workbookView xWindow="-120" yWindow="-120" windowWidth="29040" windowHeight="15840" tabRatio="787" firstSheet="1" activeTab="1" xr2:uid="{00000000-000D-0000-FFFF-FFFF00000000}"/>
  </bookViews>
  <sheets>
    <sheet name="Sheet155" sheetId="168" state="hidden" r:id="rId1"/>
    <sheet name="Inschrijfstaat" sheetId="187" r:id="rId2"/>
    <sheet name="Sheet1" sheetId="188" r:id="rId3"/>
  </sheets>
  <definedNames>
    <definedName name="_xlnm.Print_Titles" localSheetId="1">Inschrijfstaat!$1:$7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87" l="1"/>
  <c r="G93" i="187"/>
  <c r="G90" i="187"/>
  <c r="G52" i="187"/>
  <c r="G49" i="187"/>
  <c r="G46" i="187"/>
  <c r="G55" i="187"/>
  <c r="G24" i="187"/>
  <c r="G23" i="187"/>
  <c r="G111" i="187"/>
  <c r="G110" i="187"/>
  <c r="G97" i="187"/>
  <c r="G87" i="187"/>
  <c r="G77" i="187"/>
  <c r="G67" i="187"/>
  <c r="G61" i="187"/>
  <c r="G58" i="187"/>
  <c r="G38" i="187"/>
  <c r="G35" i="187"/>
  <c r="G29" i="187"/>
  <c r="G22" i="187"/>
  <c r="G15" i="187"/>
  <c r="A1" i="168"/>
  <c r="G73" i="187" l="1"/>
  <c r="G80" i="187"/>
  <c r="G103" i="187"/>
  <c r="G70" i="187"/>
  <c r="G83" i="187"/>
  <c r="G100" i="187"/>
  <c r="G105" i="187" l="1"/>
  <c r="F114" i="187" l="1"/>
  <c r="G114" i="187" s="1"/>
  <c r="F120" i="187"/>
  <c r="G120" i="187" s="1"/>
  <c r="F117" i="187"/>
  <c r="G117" i="187" s="1"/>
  <c r="G122" i="187" l="1"/>
</calcChain>
</file>

<file path=xl/sharedStrings.xml><?xml version="1.0" encoding="utf-8"?>
<sst xmlns="http://schemas.openxmlformats.org/spreadsheetml/2006/main" count="203" uniqueCount="116">
  <si>
    <t>Opdrachtgever</t>
  </si>
  <si>
    <t>Gemeente Westland</t>
  </si>
  <si>
    <t>Project</t>
  </si>
  <si>
    <t xml:space="preserve">INSCHRIJFSTAAT </t>
  </si>
  <si>
    <t>Post</t>
  </si>
  <si>
    <t>Omschrijving</t>
  </si>
  <si>
    <t xml:space="preserve">Een heid </t>
  </si>
  <si>
    <t xml:space="preserve">Hoeveel-heid </t>
  </si>
  <si>
    <t>Prijs per eenheid</t>
  </si>
  <si>
    <t>Totaalprijs exclusief BTW</t>
  </si>
  <si>
    <t>Maximale 
prijs per eenheid</t>
  </si>
  <si>
    <t>Activiteiten</t>
  </si>
  <si>
    <t>st</t>
  </si>
  <si>
    <t>F</t>
  </si>
  <si>
    <t>3.3</t>
  </si>
  <si>
    <t>Perceel 3: Preventief en correctief reinigen leidingen met foampig</t>
  </si>
  <si>
    <t>3.3.6</t>
  </si>
  <si>
    <t>Specificatie activiteiten</t>
  </si>
  <si>
    <t>3.3.6.1</t>
  </si>
  <si>
    <t>Preventief reinigen van leidingen met foampig</t>
  </si>
  <si>
    <t>Bijkomende werkzaamheden</t>
  </si>
  <si>
    <t>4.3</t>
  </si>
  <si>
    <t>Verkeersmaatregelen</t>
  </si>
  <si>
    <t>4.3a</t>
  </si>
  <si>
    <t>Aanvragen tijdelijke verkeersmaatregelen</t>
  </si>
  <si>
    <t>4.3b</t>
  </si>
  <si>
    <t>Opstellen verkeersplan</t>
  </si>
  <si>
    <t>4.3c</t>
  </si>
  <si>
    <t>Toepassen verkeersmaatregelen (stelpost)</t>
  </si>
  <si>
    <t>EUR</t>
  </si>
  <si>
    <t>4.5</t>
  </si>
  <si>
    <t>Toepassen afsluiters</t>
  </si>
  <si>
    <t>4.5a</t>
  </si>
  <si>
    <t>uur</t>
  </si>
  <si>
    <t>4.8</t>
  </si>
  <si>
    <t>Af te voeren materialen</t>
  </si>
  <si>
    <t>4.8a</t>
  </si>
  <si>
    <t>Vrijkomend afval</t>
  </si>
  <si>
    <t>Afvoeren en storten vuil, klein snoeiwerk, etc.</t>
  </si>
  <si>
    <t>ton</t>
  </si>
  <si>
    <t>4.8d</t>
  </si>
  <si>
    <t>Slib</t>
  </si>
  <si>
    <t>Afvoeren en steekvast storten</t>
  </si>
  <si>
    <t>5.2</t>
  </si>
  <si>
    <t>Materieel</t>
  </si>
  <si>
    <t>5.2.1</t>
  </si>
  <si>
    <t>Servicebus</t>
  </si>
  <si>
    <t>Inclusief monteur</t>
  </si>
  <si>
    <t>5.2.2</t>
  </si>
  <si>
    <t>Hoge druk reinigingswagen</t>
  </si>
  <si>
    <t>Inclusief bedieningspersoneel</t>
  </si>
  <si>
    <t>5.2.3</t>
  </si>
  <si>
    <t>Vacuümwagen</t>
  </si>
  <si>
    <t>5.2.4</t>
  </si>
  <si>
    <t>5.2.5</t>
  </si>
  <si>
    <t>Mini graafmachine</t>
  </si>
  <si>
    <t>5.2.6</t>
  </si>
  <si>
    <t>Vrachtauto</t>
  </si>
  <si>
    <t>Inclusief bedieingspersoneel</t>
  </si>
  <si>
    <t>5.2.7</t>
  </si>
  <si>
    <t>Mobiele graafmachine</t>
  </si>
  <si>
    <t>5.3</t>
  </si>
  <si>
    <t>Personeel</t>
  </si>
  <si>
    <t>5.3.1</t>
  </si>
  <si>
    <t>5.3.1a</t>
  </si>
  <si>
    <t>Werktijden van ma. tot en met vr. van 7.00 u tot 19.00 u</t>
  </si>
  <si>
    <t>5.3.1.b</t>
  </si>
  <si>
    <t xml:space="preserve">Werktijden van ma. tot en met vr. van 19.00 u tot 07.00 u </t>
  </si>
  <si>
    <t>5.3.1c</t>
  </si>
  <si>
    <t>Werktijden op zat. zon. en feestdagen van 0.00 u tot 24.00 u</t>
  </si>
  <si>
    <t>5.3.2</t>
  </si>
  <si>
    <t>5.3.2a</t>
  </si>
  <si>
    <t>5.3.2b</t>
  </si>
  <si>
    <t>5.3.2c</t>
  </si>
  <si>
    <t>5.3.3</t>
  </si>
  <si>
    <t>5.3.3a</t>
  </si>
  <si>
    <t>5.3.3b</t>
  </si>
  <si>
    <t>5.3.3c</t>
  </si>
  <si>
    <t>5.3.4</t>
  </si>
  <si>
    <t>5.3.4a</t>
  </si>
  <si>
    <t>5.3.4b</t>
  </si>
  <si>
    <t>5.3.4c</t>
  </si>
  <si>
    <t>SUBTOTAAL (excl. BTW)</t>
  </si>
  <si>
    <t>Staartposten</t>
  </si>
  <si>
    <t>9.1</t>
  </si>
  <si>
    <t>Eenmalige kosten</t>
  </si>
  <si>
    <t>9.1.1.</t>
  </si>
  <si>
    <t>Coördinatie V&amp;G-plan conform post 6.2.6</t>
  </si>
  <si>
    <t>N</t>
  </si>
  <si>
    <t>9.1.2.</t>
  </si>
  <si>
    <t>Coördinatie Verrekening en facturatie conform post 6.3.1.</t>
  </si>
  <si>
    <t>9.2</t>
  </si>
  <si>
    <t>Uitvoeringskosten</t>
  </si>
  <si>
    <t>9.2.1</t>
  </si>
  <si>
    <t>%</t>
  </si>
  <si>
    <t>9.3</t>
  </si>
  <si>
    <t>Algemene kosten</t>
  </si>
  <si>
    <t>9.3.1</t>
  </si>
  <si>
    <t>9.4</t>
  </si>
  <si>
    <t>Winst en Risico</t>
  </si>
  <si>
    <t>9.4.1</t>
  </si>
  <si>
    <t>INSCHRIJVINGSSOM (excl. BTW)</t>
  </si>
  <si>
    <t>dag</t>
  </si>
  <si>
    <t>Medewerker groep C, kabel- en leidingwerk: voorman, kabellasser I</t>
  </si>
  <si>
    <t>Medewerker groep A, grond-, straat-, riool- en sloopwerk: bouwvakhelper</t>
  </si>
  <si>
    <t>Medewerker groep B, grond-, straat-, riool- en sloopwerk: stratenmaker II</t>
  </si>
  <si>
    <t>Medewerker elektrotechnische werk: servicemonteur E allround</t>
  </si>
  <si>
    <t>st/dag</t>
  </si>
  <si>
    <t>Combiwagen (hogedruk en vacuüm)</t>
  </si>
  <si>
    <t>ONDERHOUD (MECHANISCHE) RIOLERING
PERCEEL 3 Preventief en correctief reinigen leidingen 
met foampig</t>
  </si>
  <si>
    <t>Projectnummer
Prijspeil</t>
  </si>
  <si>
    <t>BI6490-102-100
2023</t>
  </si>
  <si>
    <t>Datum</t>
  </si>
  <si>
    <t>Preventief reinigen van leidingen met foampig, Incl. voorrijkosten en foampigs</t>
  </si>
  <si>
    <t>Verrekening van de activiteiten in hoofdstuk 3 vindt plaats per stuk, per strekkende meter, per dag of op basis van werkelijk gemaakte uren van personeel en materieel zoals weergegeven in Tabel 3 in hoofdstuk 6. De benodigde materialen worden ten alle tijden separaat verrekend zoals omschreven in paragraaf 5.1.2 volgens de posten in de inschrijfstaat. 
De specificaties van de materialen staan in bijlage A13 Ter beschikking te stellen materiaal ON.
De specificaties van het materieel staan in bijlage A14 Ter beschikking te stellen materieel ON.</t>
  </si>
  <si>
    <t>Toepassen afsluiter met diameter van Ø 125 mm tot en met Ø 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</si>
</sst>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F&quot;\ * #,##0.00_-;_-&quot;F&quot;\ * #,##0.00\-;_-&quot;F&quot;\ * &quot;-&quot;??_-;_-@_-"/>
    <numFmt numFmtId="165" formatCode="_-&quot;€&quot;\ * #,##0.0_-;_-&quot;€&quot;\ * #,##0.0\-;_-&quot;€&quot;\ * &quot;-&quot;??_-;_-@_-"/>
    <numFmt numFmtId="166" formatCode="_-[$€]\ * #,##0.00_-;_-[$€]\ * #,##0.00\-;_-[$€]\ * &quot;-&quot;??_-;_-@_-"/>
    <numFmt numFmtId="167" formatCode="0.00_)"/>
    <numFmt numFmtId="168" formatCode="0_)"/>
    <numFmt numFmtId="169" formatCode="_-&quot;€&quot;\ * #,##0.00_-;_-&quot;€&quot;\ * #,##0.00\-;_-&quot;€&quot;\ * &quot;-&quot;??_-;_-@_-"/>
  </numFmts>
  <fonts count="26" x14ac:knownFonts="1">
    <font>
      <sz val="10"/>
      <name val="Arial"/>
    </font>
    <font>
      <sz val="10"/>
      <name val="Arial"/>
      <family val="2"/>
    </font>
    <font>
      <b/>
      <sz val="10"/>
      <name val="Arial"/>
      <family val="2"/>
    </font>
    <font>
      <sz val="12"/>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9"/>
      <name val="Arial"/>
      <family val="2"/>
    </font>
    <font>
      <sz val="10"/>
      <name val="Arial"/>
      <family val="2"/>
    </font>
    <font>
      <b/>
      <sz val="12"/>
      <name val="Arial"/>
      <family val="2"/>
    </font>
    <font>
      <b/>
      <sz val="10"/>
      <color rgb="FF7030A0"/>
      <name val="Arial"/>
      <family val="2"/>
    </font>
    <font>
      <sz val="10"/>
      <color rgb="FF7030A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2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6" tint="0.7999816888943144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4" fontId="1"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167" fontId="3"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168" fontId="3" fillId="0" borderId="0"/>
    <xf numFmtId="9" fontId="22" fillId="0" borderId="0" applyFont="0" applyFill="0" applyBorder="0" applyAlignment="0" applyProtection="0"/>
  </cellStyleXfs>
  <cellXfs count="83">
    <xf numFmtId="0" fontId="0" fillId="0" borderId="0" xfId="0"/>
    <xf numFmtId="165" fontId="1" fillId="0" borderId="0" xfId="28" applyNumberFormat="1" applyProtection="1"/>
    <xf numFmtId="165" fontId="1" fillId="0" borderId="0" xfId="28" applyNumberFormat="1" applyFill="1" applyProtection="1"/>
    <xf numFmtId="165" fontId="1" fillId="25" borderId="15" xfId="28" applyNumberFormat="1" applyFont="1" applyFill="1" applyBorder="1" applyAlignment="1" applyProtection="1">
      <alignment horizontal="center" vertical="top" wrapText="1"/>
    </xf>
    <xf numFmtId="165" fontId="1" fillId="0" borderId="15" xfId="28" applyNumberFormat="1" applyFont="1" applyFill="1" applyBorder="1" applyAlignment="1" applyProtection="1">
      <alignment horizontal="center" vertical="top" wrapText="1"/>
    </xf>
    <xf numFmtId="165" fontId="1" fillId="0" borderId="10" xfId="28" applyNumberFormat="1" applyBorder="1" applyProtection="1"/>
    <xf numFmtId="165" fontId="1" fillId="0" borderId="12" xfId="28" applyNumberFormat="1" applyBorder="1" applyProtection="1"/>
    <xf numFmtId="169" fontId="1" fillId="24" borderId="0" xfId="28" applyNumberFormat="1" applyFill="1" applyBorder="1" applyProtection="1">
      <protection locked="0"/>
    </xf>
    <xf numFmtId="169" fontId="1" fillId="24" borderId="0" xfId="28" applyNumberFormat="1" applyFont="1" applyFill="1" applyBorder="1" applyProtection="1">
      <protection locked="0"/>
    </xf>
    <xf numFmtId="169" fontId="1" fillId="24" borderId="0" xfId="28" applyNumberFormat="1" applyFill="1" applyBorder="1" applyAlignment="1" applyProtection="1">
      <alignment vertical="top"/>
      <protection locked="0"/>
    </xf>
    <xf numFmtId="169" fontId="1" fillId="24" borderId="0" xfId="28" applyNumberFormat="1" applyFill="1" applyBorder="1" applyAlignment="1" applyProtection="1">
      <protection locked="0"/>
    </xf>
    <xf numFmtId="169" fontId="1" fillId="24" borderId="0" xfId="28" applyNumberFormat="1" applyFont="1" applyFill="1" applyBorder="1" applyAlignment="1" applyProtection="1">
      <alignment vertical="top"/>
      <protection locked="0"/>
    </xf>
    <xf numFmtId="169" fontId="1" fillId="0" borderId="0" xfId="28" applyNumberFormat="1" applyFill="1" applyProtection="1"/>
    <xf numFmtId="165" fontId="1" fillId="0" borderId="0" xfId="28" applyNumberFormat="1" applyAlignment="1" applyProtection="1">
      <alignment horizontal="right"/>
    </xf>
    <xf numFmtId="0" fontId="2" fillId="0" borderId="10" xfId="0" applyFont="1" applyBorder="1" applyAlignment="1" applyProtection="1">
      <alignment horizontal="right"/>
    </xf>
    <xf numFmtId="0" fontId="2" fillId="0" borderId="0" xfId="0" applyFont="1" applyProtection="1"/>
    <xf numFmtId="0" fontId="1" fillId="0" borderId="11" xfId="0" applyFont="1" applyBorder="1" applyProtection="1"/>
    <xf numFmtId="3" fontId="1" fillId="0" borderId="11" xfId="0" applyNumberFormat="1" applyFont="1" applyBorder="1" applyProtection="1"/>
    <xf numFmtId="4" fontId="1" fillId="0" borderId="11" xfId="0" applyNumberFormat="1" applyFont="1" applyBorder="1" applyProtection="1"/>
    <xf numFmtId="15" fontId="1" fillId="0" borderId="17" xfId="0" applyNumberFormat="1" applyFont="1" applyBorder="1" applyAlignment="1" applyProtection="1">
      <alignment horizontal="center"/>
    </xf>
    <xf numFmtId="0" fontId="0" fillId="0" borderId="0" xfId="0" applyProtection="1"/>
    <xf numFmtId="0" fontId="2" fillId="0" borderId="12" xfId="0" applyFont="1" applyBorder="1" applyAlignment="1" applyProtection="1">
      <alignment horizontal="right"/>
    </xf>
    <xf numFmtId="0" fontId="1" fillId="0" borderId="0" xfId="0" applyFont="1" applyProtection="1"/>
    <xf numFmtId="15" fontId="1" fillId="0" borderId="16" xfId="0" applyNumberFormat="1" applyFont="1" applyBorder="1" applyAlignment="1" applyProtection="1">
      <alignment horizontal="left"/>
    </xf>
    <xf numFmtId="0" fontId="2" fillId="0" borderId="12" xfId="0" applyFont="1" applyBorder="1" applyAlignment="1" applyProtection="1">
      <alignment horizontal="left" vertical="top"/>
    </xf>
    <xf numFmtId="0" fontId="1" fillId="0" borderId="16" xfId="0" applyFont="1" applyBorder="1" applyAlignment="1" applyProtection="1">
      <alignment horizontal="left" vertical="top" wrapText="1"/>
    </xf>
    <xf numFmtId="0" fontId="2" fillId="0" borderId="13" xfId="0" applyFont="1" applyBorder="1" applyAlignment="1" applyProtection="1">
      <alignment horizontal="right"/>
    </xf>
    <xf numFmtId="0" fontId="2" fillId="0" borderId="14" xfId="0" applyFont="1" applyBorder="1" applyAlignment="1" applyProtection="1">
      <alignment horizontal="left"/>
    </xf>
    <xf numFmtId="0" fontId="1" fillId="0" borderId="14" xfId="0" applyFont="1" applyBorder="1" applyProtection="1"/>
    <xf numFmtId="3" fontId="1" fillId="0" borderId="14" xfId="0" applyNumberFormat="1" applyFont="1" applyBorder="1" applyProtection="1"/>
    <xf numFmtId="4" fontId="1" fillId="0" borderId="13" xfId="0" applyNumberFormat="1" applyFont="1" applyBorder="1" applyProtection="1"/>
    <xf numFmtId="49" fontId="1" fillId="0" borderId="14" xfId="0" applyNumberFormat="1" applyFont="1" applyBorder="1" applyAlignment="1" applyProtection="1">
      <alignment horizontal="center"/>
    </xf>
    <xf numFmtId="49" fontId="1" fillId="0" borderId="18" xfId="0" applyNumberFormat="1" applyFont="1" applyBorder="1" applyAlignment="1" applyProtection="1">
      <alignment horizontal="center"/>
    </xf>
    <xf numFmtId="0" fontId="1" fillId="25" borderId="15" xfId="0" applyFont="1" applyFill="1" applyBorder="1" applyAlignment="1" applyProtection="1">
      <alignment horizontal="center" vertical="top" wrapText="1"/>
    </xf>
    <xf numFmtId="3" fontId="1" fillId="25" borderId="15" xfId="0" applyNumberFormat="1" applyFont="1" applyFill="1" applyBorder="1" applyAlignment="1" applyProtection="1">
      <alignment horizontal="center" vertical="top" wrapText="1"/>
    </xf>
    <xf numFmtId="0" fontId="2" fillId="0" borderId="0" xfId="0" applyFont="1" applyAlignment="1" applyProtection="1">
      <alignment horizontal="right"/>
    </xf>
    <xf numFmtId="3" fontId="0" fillId="0" borderId="0" xfId="0" applyNumberFormat="1" applyProtection="1"/>
    <xf numFmtId="0" fontId="2" fillId="26" borderId="0" xfId="0" applyFont="1" applyFill="1" applyAlignment="1" applyProtection="1">
      <alignment horizontal="right"/>
    </xf>
    <xf numFmtId="167" fontId="2" fillId="26" borderId="0" xfId="41" applyFont="1" applyFill="1" applyProtection="1"/>
    <xf numFmtId="3" fontId="2" fillId="26" borderId="0" xfId="41" applyNumberFormat="1" applyFont="1" applyFill="1" applyProtection="1"/>
    <xf numFmtId="169" fontId="2" fillId="26" borderId="0" xfId="41" applyNumberFormat="1" applyFont="1" applyFill="1" applyProtection="1"/>
    <xf numFmtId="169" fontId="2" fillId="0" borderId="0" xfId="0" applyNumberFormat="1" applyFont="1" applyAlignment="1" applyProtection="1">
      <alignment horizontal="right"/>
    </xf>
    <xf numFmtId="167" fontId="2" fillId="0" borderId="0" xfId="41" applyFont="1" applyProtection="1"/>
    <xf numFmtId="3" fontId="2" fillId="0" borderId="0" xfId="41" applyNumberFormat="1" applyFont="1" applyProtection="1"/>
    <xf numFmtId="169" fontId="2" fillId="0" borderId="0" xfId="41" applyNumberFormat="1" applyFont="1" applyProtection="1"/>
    <xf numFmtId="0" fontId="1" fillId="24" borderId="0" xfId="0" applyFont="1" applyFill="1" applyAlignment="1" applyProtection="1">
      <alignment horizontal="left" vertical="top" wrapText="1" indent="2"/>
    </xf>
    <xf numFmtId="0" fontId="1" fillId="24" borderId="0" xfId="0" applyFont="1" applyFill="1" applyAlignment="1" applyProtection="1">
      <alignment horizontal="center" vertical="top"/>
    </xf>
    <xf numFmtId="3" fontId="1" fillId="24" borderId="0" xfId="0" applyNumberFormat="1" applyFont="1" applyFill="1" applyAlignment="1" applyProtection="1">
      <alignment vertical="top"/>
    </xf>
    <xf numFmtId="169" fontId="1" fillId="0" borderId="0" xfId="28" applyNumberFormat="1" applyFont="1" applyFill="1" applyProtection="1"/>
    <xf numFmtId="169" fontId="1" fillId="0" borderId="0" xfId="28" applyNumberFormat="1" applyFont="1" applyFill="1" applyAlignment="1" applyProtection="1">
      <alignment vertical="top"/>
    </xf>
    <xf numFmtId="0" fontId="21" fillId="0" borderId="0" xfId="0" applyFont="1" applyProtection="1"/>
    <xf numFmtId="169" fontId="1" fillId="24" borderId="0" xfId="28" applyNumberFormat="1" applyFill="1" applyBorder="1" applyProtection="1"/>
    <xf numFmtId="169" fontId="1" fillId="0" borderId="0" xfId="28" applyNumberFormat="1" applyFill="1" applyAlignment="1" applyProtection="1">
      <alignment vertical="top"/>
    </xf>
    <xf numFmtId="0" fontId="1" fillId="24" borderId="0" xfId="0" applyFont="1" applyFill="1" applyAlignment="1" applyProtection="1">
      <alignment horizontal="center"/>
    </xf>
    <xf numFmtId="3" fontId="1" fillId="24" borderId="0" xfId="0" applyNumberFormat="1" applyFont="1" applyFill="1" applyProtection="1"/>
    <xf numFmtId="169" fontId="1" fillId="0" borderId="0" xfId="28" applyNumberFormat="1" applyFill="1" applyAlignment="1" applyProtection="1"/>
    <xf numFmtId="0" fontId="24" fillId="0" borderId="0" xfId="0" applyFont="1" applyAlignment="1" applyProtection="1">
      <alignment horizontal="right"/>
    </xf>
    <xf numFmtId="167" fontId="24" fillId="0" borderId="0" xfId="41" applyFont="1" applyProtection="1"/>
    <xf numFmtId="3" fontId="24" fillId="0" borderId="0" xfId="41" applyNumberFormat="1" applyFont="1" applyProtection="1"/>
    <xf numFmtId="169" fontId="24" fillId="0" borderId="0" xfId="41" applyNumberFormat="1" applyFont="1" applyProtection="1"/>
    <xf numFmtId="169" fontId="24" fillId="0" borderId="0" xfId="0" applyNumberFormat="1" applyFont="1" applyAlignment="1" applyProtection="1">
      <alignment horizontal="right"/>
    </xf>
    <xf numFmtId="0" fontId="25" fillId="0" borderId="0" xfId="0" applyFont="1" applyProtection="1"/>
    <xf numFmtId="0" fontId="2" fillId="0" borderId="0" xfId="0" applyFont="1" applyAlignment="1" applyProtection="1">
      <alignment horizontal="right" vertical="top"/>
    </xf>
    <xf numFmtId="0" fontId="0" fillId="0" borderId="0" xfId="0" applyAlignment="1" applyProtection="1">
      <alignment vertical="top"/>
    </xf>
    <xf numFmtId="167" fontId="2" fillId="27" borderId="20" xfId="41" applyFont="1" applyFill="1" applyBorder="1" applyProtection="1"/>
    <xf numFmtId="0" fontId="0" fillId="27" borderId="21" xfId="0" applyFill="1" applyBorder="1" applyProtection="1"/>
    <xf numFmtId="3" fontId="0" fillId="27" borderId="21" xfId="0" applyNumberFormat="1" applyFill="1" applyBorder="1" applyProtection="1"/>
    <xf numFmtId="169" fontId="1" fillId="27" borderId="21" xfId="28" applyNumberFormat="1" applyFill="1" applyBorder="1" applyProtection="1"/>
    <xf numFmtId="169" fontId="1" fillId="0" borderId="22" xfId="28" applyNumberFormat="1" applyFill="1" applyBorder="1" applyProtection="1"/>
    <xf numFmtId="169" fontId="1" fillId="0" borderId="12" xfId="28" applyNumberFormat="1" applyFill="1" applyBorder="1" applyProtection="1"/>
    <xf numFmtId="9" fontId="1" fillId="24" borderId="0" xfId="46" applyFont="1" applyFill="1" applyAlignment="1" applyProtection="1">
      <alignment vertical="top"/>
      <protection locked="0"/>
    </xf>
    <xf numFmtId="0" fontId="2" fillId="0" borderId="11" xfId="0" applyFont="1" applyBorder="1" applyProtection="1"/>
    <xf numFmtId="0" fontId="0" fillId="0" borderId="0" xfId="0" applyBorder="1" applyProtection="1"/>
    <xf numFmtId="0" fontId="1" fillId="0" borderId="0" xfId="0" applyFont="1" applyBorder="1" applyProtection="1"/>
    <xf numFmtId="3" fontId="1" fillId="0" borderId="0" xfId="0" applyNumberFormat="1" applyFont="1" applyBorder="1" applyProtection="1"/>
    <xf numFmtId="4" fontId="1" fillId="0" borderId="0" xfId="0" applyNumberFormat="1" applyFont="1" applyBorder="1" applyProtection="1"/>
    <xf numFmtId="0" fontId="2" fillId="0" borderId="0" xfId="0" applyFont="1" applyBorder="1" applyAlignment="1" applyProtection="1">
      <alignment horizontal="left" wrapText="1"/>
    </xf>
    <xf numFmtId="4" fontId="1" fillId="0" borderId="0" xfId="0" applyNumberFormat="1" applyFont="1" applyBorder="1" applyAlignment="1" applyProtection="1">
      <alignment horizontal="left" vertical="top" wrapText="1"/>
    </xf>
    <xf numFmtId="0" fontId="1" fillId="0" borderId="19" xfId="0" applyFont="1" applyBorder="1" applyAlignment="1" applyProtection="1">
      <alignment horizontal="center" vertical="center"/>
    </xf>
    <xf numFmtId="0" fontId="23" fillId="28" borderId="24" xfId="0" applyFont="1" applyFill="1" applyBorder="1" applyAlignment="1" applyProtection="1">
      <alignment horizontal="left" vertical="top" wrapText="1"/>
    </xf>
    <xf numFmtId="0" fontId="23" fillId="28" borderId="23" xfId="0" applyFont="1" applyFill="1" applyBorder="1" applyAlignment="1" applyProtection="1">
      <alignment horizontal="left" vertical="top"/>
    </xf>
    <xf numFmtId="0" fontId="23" fillId="28" borderId="25" xfId="0" applyFont="1" applyFill="1" applyBorder="1" applyAlignment="1" applyProtection="1">
      <alignment horizontal="left" vertical="top"/>
    </xf>
    <xf numFmtId="0" fontId="1" fillId="24" borderId="0" xfId="0" applyFont="1" applyFill="1" applyAlignment="1">
      <alignment horizontal="left" vertical="top" wrapText="1" indent="2"/>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uro" xfId="29" xr:uid="{00000000-0005-0000-0000-00001D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45" xr:uid="{00000000-0005-0000-0000-000028000000}"/>
    <cellStyle name="Note" xfId="39" builtinId="10" customBuiltin="1"/>
    <cellStyle name="Output" xfId="40" builtinId="21" customBuiltin="1"/>
    <cellStyle name="Percent" xfId="46" builtinId="5"/>
    <cellStyle name="Standaard_Alle grond ontgraven en zeven" xfId="41" xr:uid="{00000000-0005-0000-0000-00002B000000}"/>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3577131</xdr:colOff>
      <xdr:row>0</xdr:row>
      <xdr:rowOff>56164</xdr:rowOff>
    </xdr:from>
    <xdr:to>
      <xdr:col>4</xdr:col>
      <xdr:colOff>473483</xdr:colOff>
      <xdr:row>3</xdr:row>
      <xdr:rowOff>104767</xdr:rowOff>
    </xdr:to>
    <xdr:pic>
      <xdr:nvPicPr>
        <xdr:cNvPr id="4" name="Afbeelding 2">
          <a:extLst>
            <a:ext uri="{FF2B5EF4-FFF2-40B4-BE49-F238E27FC236}">
              <a16:creationId xmlns:a16="http://schemas.microsoft.com/office/drawing/2014/main" id="{6C33FE65-2885-482F-850B-E02FA0508A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098" t="26272" r="10751" b="26154"/>
        <a:stretch/>
      </xdr:blipFill>
      <xdr:spPr>
        <a:xfrm>
          <a:off x="4548681" y="56164"/>
          <a:ext cx="2668502" cy="10201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3"/>
  <dimension ref="A1"/>
  <sheetViews>
    <sheetView workbookViewId="0"/>
  </sheetViews>
  <sheetFormatPr defaultRowHeight="12.75" x14ac:dyDescent="0.2"/>
  <sheetData>
    <row r="1" spans="1:1" x14ac:dyDescent="0.2">
      <c r="A1">
        <f>0</f>
        <v>0</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2"/>
  <sheetViews>
    <sheetView showGridLines="0" tabSelected="1" view="pageBreakPreview" topLeftCell="A73" zoomScale="115" zoomScaleNormal="121" zoomScaleSheetLayoutView="115" workbookViewId="0">
      <selection activeCell="F114" sqref="F114"/>
    </sheetView>
  </sheetViews>
  <sheetFormatPr defaultColWidth="9.140625" defaultRowHeight="12.75" x14ac:dyDescent="0.2"/>
  <cols>
    <col min="1" max="1" width="14.5703125" style="35" bestFit="1" customWidth="1"/>
    <col min="2" max="2" width="78.28515625" style="20" customWidth="1"/>
    <col min="3" max="3" width="6.140625" style="20" bestFit="1" customWidth="1"/>
    <col min="4" max="4" width="2.140625" style="20" bestFit="1" customWidth="1"/>
    <col min="5" max="5" width="8.140625" style="36" customWidth="1"/>
    <col min="6" max="6" width="15.5703125" style="1" bestFit="1" customWidth="1"/>
    <col min="7" max="8" width="17.28515625" style="2" bestFit="1" customWidth="1"/>
    <col min="9" max="9" width="14.140625" style="20" customWidth="1"/>
    <col min="10" max="16384" width="9.140625" style="20"/>
  </cols>
  <sheetData>
    <row r="1" spans="1:9" x14ac:dyDescent="0.2">
      <c r="A1" s="14" t="s">
        <v>0</v>
      </c>
      <c r="B1" s="71" t="s">
        <v>1</v>
      </c>
      <c r="C1" s="16"/>
      <c r="D1" s="16"/>
      <c r="E1" s="17"/>
      <c r="F1" s="5"/>
      <c r="G1" s="18"/>
      <c r="H1" s="19"/>
    </row>
    <row r="2" spans="1:9" x14ac:dyDescent="0.2">
      <c r="A2" s="21"/>
      <c r="B2" s="72"/>
      <c r="C2" s="73"/>
      <c r="D2" s="73"/>
      <c r="E2" s="74"/>
      <c r="F2" s="6"/>
      <c r="G2" s="75" t="s">
        <v>112</v>
      </c>
      <c r="H2" s="23">
        <v>45058</v>
      </c>
    </row>
    <row r="3" spans="1:9" ht="51" x14ac:dyDescent="0.2">
      <c r="A3" s="24" t="s">
        <v>2</v>
      </c>
      <c r="B3" s="76" t="s">
        <v>109</v>
      </c>
      <c r="C3" s="73"/>
      <c r="D3" s="73"/>
      <c r="E3" s="74"/>
      <c r="F3" s="6"/>
      <c r="G3" s="77" t="s">
        <v>110</v>
      </c>
      <c r="H3" s="25" t="s">
        <v>111</v>
      </c>
    </row>
    <row r="4" spans="1:9" ht="13.5" thickBot="1" x14ac:dyDescent="0.25">
      <c r="A4" s="26"/>
      <c r="B4" s="27"/>
      <c r="C4" s="28"/>
      <c r="D4" s="28"/>
      <c r="E4" s="29"/>
      <c r="F4" s="30"/>
      <c r="G4" s="31"/>
      <c r="H4" s="32"/>
    </row>
    <row r="5" spans="1:9" ht="27" customHeight="1" x14ac:dyDescent="0.2">
      <c r="A5" s="78" t="s">
        <v>3</v>
      </c>
      <c r="B5" s="78"/>
      <c r="C5" s="78"/>
      <c r="D5" s="78"/>
      <c r="E5" s="78"/>
      <c r="F5" s="78"/>
      <c r="G5" s="78"/>
      <c r="H5" s="78"/>
    </row>
    <row r="6" spans="1:9" ht="99" customHeight="1" x14ac:dyDescent="0.2">
      <c r="A6" s="79" t="s">
        <v>114</v>
      </c>
      <c r="B6" s="80"/>
      <c r="C6" s="80"/>
      <c r="D6" s="80"/>
      <c r="E6" s="80"/>
      <c r="F6" s="80"/>
      <c r="G6" s="80"/>
      <c r="H6" s="81"/>
    </row>
    <row r="7" spans="1:9" ht="26.25" customHeight="1" x14ac:dyDescent="0.2">
      <c r="A7" s="33" t="s">
        <v>4</v>
      </c>
      <c r="B7" s="33" t="s">
        <v>5</v>
      </c>
      <c r="C7" s="33" t="s">
        <v>6</v>
      </c>
      <c r="D7" s="33"/>
      <c r="E7" s="34" t="s">
        <v>7</v>
      </c>
      <c r="F7" s="3" t="s">
        <v>8</v>
      </c>
      <c r="G7" s="4" t="s">
        <v>9</v>
      </c>
      <c r="H7" s="4" t="s">
        <v>10</v>
      </c>
    </row>
    <row r="9" spans="1:9" x14ac:dyDescent="0.2">
      <c r="A9" s="37">
        <v>3</v>
      </c>
      <c r="B9" s="38" t="s">
        <v>11</v>
      </c>
      <c r="C9" s="37"/>
      <c r="D9" s="37"/>
      <c r="E9" s="39"/>
      <c r="F9" s="40"/>
      <c r="G9" s="41"/>
      <c r="H9" s="41"/>
      <c r="I9" s="35"/>
    </row>
    <row r="10" spans="1:9" x14ac:dyDescent="0.2">
      <c r="A10" s="37" t="s">
        <v>14</v>
      </c>
      <c r="B10" s="38" t="s">
        <v>15</v>
      </c>
      <c r="C10" s="37"/>
      <c r="D10" s="37"/>
      <c r="E10" s="39"/>
      <c r="F10" s="40"/>
      <c r="G10" s="41"/>
      <c r="H10" s="41"/>
      <c r="I10" s="35"/>
    </row>
    <row r="12" spans="1:9" x14ac:dyDescent="0.2">
      <c r="A12" s="37" t="s">
        <v>16</v>
      </c>
      <c r="B12" s="38" t="s">
        <v>17</v>
      </c>
      <c r="C12" s="37"/>
      <c r="D12" s="38"/>
      <c r="E12" s="37"/>
      <c r="F12" s="38"/>
    </row>
    <row r="14" spans="1:9" s="22" customFormat="1" x14ac:dyDescent="0.2">
      <c r="A14" s="35" t="s">
        <v>18</v>
      </c>
      <c r="B14" s="42" t="s">
        <v>19</v>
      </c>
      <c r="C14" s="35"/>
      <c r="D14" s="35"/>
      <c r="E14" s="43"/>
      <c r="F14" s="44"/>
      <c r="G14" s="41"/>
      <c r="H14" s="41"/>
      <c r="I14" s="35"/>
    </row>
    <row r="15" spans="1:9" s="22" customFormat="1" x14ac:dyDescent="0.2">
      <c r="A15" s="35"/>
      <c r="B15" s="45" t="s">
        <v>113</v>
      </c>
      <c r="C15" s="46" t="s">
        <v>102</v>
      </c>
      <c r="D15" s="46" t="s">
        <v>13</v>
      </c>
      <c r="E15" s="47">
        <v>30</v>
      </c>
      <c r="F15" s="8"/>
      <c r="G15" s="48">
        <f>F15*E15</f>
        <v>0</v>
      </c>
      <c r="H15" s="49">
        <v>2501.25</v>
      </c>
      <c r="I15" s="35"/>
    </row>
    <row r="17" spans="1:9" x14ac:dyDescent="0.2">
      <c r="A17" s="37">
        <v>4</v>
      </c>
      <c r="B17" s="38" t="s">
        <v>20</v>
      </c>
      <c r="C17" s="37"/>
      <c r="D17" s="37"/>
      <c r="E17" s="39"/>
      <c r="F17" s="40"/>
      <c r="G17" s="41"/>
      <c r="H17" s="41"/>
      <c r="I17" s="35"/>
    </row>
    <row r="18" spans="1:9" x14ac:dyDescent="0.2">
      <c r="B18" s="42"/>
      <c r="C18" s="35"/>
      <c r="D18" s="35"/>
      <c r="E18" s="43"/>
      <c r="F18" s="44"/>
      <c r="G18" s="41"/>
      <c r="H18" s="41"/>
      <c r="I18" s="35"/>
    </row>
    <row r="19" spans="1:9" x14ac:dyDescent="0.2">
      <c r="A19" s="37" t="s">
        <v>21</v>
      </c>
      <c r="B19" s="38" t="s">
        <v>22</v>
      </c>
      <c r="C19" s="37"/>
      <c r="D19" s="37"/>
      <c r="E19" s="39"/>
      <c r="F19" s="40"/>
      <c r="G19" s="41"/>
      <c r="H19" s="41"/>
      <c r="I19" s="35"/>
    </row>
    <row r="20" spans="1:9" x14ac:dyDescent="0.2">
      <c r="B20" s="42"/>
      <c r="C20" s="35"/>
      <c r="D20" s="35"/>
      <c r="E20" s="43"/>
      <c r="F20" s="44"/>
      <c r="G20" s="41"/>
      <c r="H20" s="41"/>
      <c r="I20" s="35"/>
    </row>
    <row r="21" spans="1:9" x14ac:dyDescent="0.2">
      <c r="A21" s="35" t="s">
        <v>21</v>
      </c>
      <c r="B21" s="50" t="s">
        <v>22</v>
      </c>
      <c r="C21" s="35"/>
      <c r="D21" s="35"/>
      <c r="E21" s="43"/>
      <c r="F21" s="44"/>
      <c r="G21" s="41"/>
      <c r="H21" s="41"/>
      <c r="I21" s="35"/>
    </row>
    <row r="22" spans="1:9" x14ac:dyDescent="0.2">
      <c r="A22" s="35" t="s">
        <v>23</v>
      </c>
      <c r="B22" s="45" t="s">
        <v>24</v>
      </c>
      <c r="C22" s="46" t="s">
        <v>12</v>
      </c>
      <c r="D22" s="46" t="s">
        <v>13</v>
      </c>
      <c r="E22" s="47">
        <v>3</v>
      </c>
      <c r="F22" s="7"/>
      <c r="G22" s="12">
        <f>F22*E22</f>
        <v>0</v>
      </c>
      <c r="H22" s="52">
        <v>184</v>
      </c>
      <c r="I22" s="35"/>
    </row>
    <row r="23" spans="1:9" x14ac:dyDescent="0.2">
      <c r="A23" s="35" t="s">
        <v>25</v>
      </c>
      <c r="B23" s="45" t="s">
        <v>26</v>
      </c>
      <c r="C23" s="46" t="s">
        <v>12</v>
      </c>
      <c r="D23" s="46" t="s">
        <v>13</v>
      </c>
      <c r="E23" s="47">
        <v>3</v>
      </c>
      <c r="F23" s="7"/>
      <c r="G23" s="12">
        <f>F23*E23</f>
        <v>0</v>
      </c>
      <c r="H23" s="52">
        <v>198.95</v>
      </c>
      <c r="I23" s="35"/>
    </row>
    <row r="24" spans="1:9" x14ac:dyDescent="0.2">
      <c r="A24" s="35" t="s">
        <v>27</v>
      </c>
      <c r="B24" s="45" t="s">
        <v>28</v>
      </c>
      <c r="C24" s="46" t="s">
        <v>29</v>
      </c>
      <c r="D24" s="46" t="s">
        <v>13</v>
      </c>
      <c r="E24" s="47">
        <v>1</v>
      </c>
      <c r="F24" s="7"/>
      <c r="G24" s="12">
        <f>F24*E24</f>
        <v>0</v>
      </c>
      <c r="H24" s="52">
        <v>700</v>
      </c>
      <c r="I24" s="35"/>
    </row>
    <row r="25" spans="1:9" x14ac:dyDescent="0.2">
      <c r="B25" s="42"/>
      <c r="C25" s="35"/>
      <c r="D25" s="35"/>
      <c r="E25" s="43"/>
      <c r="F25" s="44"/>
      <c r="G25" s="41"/>
      <c r="H25" s="41"/>
      <c r="I25" s="35"/>
    </row>
    <row r="26" spans="1:9" x14ac:dyDescent="0.2">
      <c r="A26" s="37" t="s">
        <v>30</v>
      </c>
      <c r="B26" s="38" t="s">
        <v>31</v>
      </c>
      <c r="C26" s="37"/>
      <c r="D26" s="37"/>
      <c r="E26" s="39"/>
      <c r="F26" s="40"/>
      <c r="G26" s="41"/>
      <c r="H26" s="41"/>
      <c r="I26" s="35"/>
    </row>
    <row r="27" spans="1:9" x14ac:dyDescent="0.2">
      <c r="B27" s="42"/>
      <c r="C27" s="35"/>
      <c r="D27" s="35"/>
      <c r="E27" s="43"/>
      <c r="F27" s="44"/>
      <c r="G27" s="41"/>
      <c r="H27" s="41"/>
      <c r="I27" s="35"/>
    </row>
    <row r="28" spans="1:9" x14ac:dyDescent="0.2">
      <c r="A28" s="35" t="s">
        <v>30</v>
      </c>
      <c r="B28" s="42" t="s">
        <v>31</v>
      </c>
      <c r="C28" s="35"/>
      <c r="D28" s="35"/>
      <c r="E28" s="43"/>
      <c r="F28" s="44"/>
      <c r="G28" s="41"/>
      <c r="H28" s="41"/>
      <c r="I28" s="35"/>
    </row>
    <row r="29" spans="1:9" x14ac:dyDescent="0.2">
      <c r="A29" s="35" t="s">
        <v>32</v>
      </c>
      <c r="B29" s="82" t="s">
        <v>115</v>
      </c>
      <c r="C29" s="46" t="s">
        <v>107</v>
      </c>
      <c r="D29" s="46" t="s">
        <v>13</v>
      </c>
      <c r="E29" s="47">
        <v>5</v>
      </c>
      <c r="F29" s="7"/>
      <c r="G29" s="12">
        <f t="shared" ref="G29" si="0">F29*E29</f>
        <v>0</v>
      </c>
      <c r="H29" s="52">
        <v>50</v>
      </c>
      <c r="I29" s="35"/>
    </row>
    <row r="30" spans="1:9" x14ac:dyDescent="0.2">
      <c r="B30" s="42"/>
      <c r="C30" s="35"/>
      <c r="D30" s="35"/>
      <c r="E30" s="43"/>
      <c r="F30" s="44"/>
      <c r="G30" s="41"/>
      <c r="H30" s="41"/>
      <c r="I30" s="35"/>
    </row>
    <row r="31" spans="1:9" x14ac:dyDescent="0.2">
      <c r="A31" s="37" t="s">
        <v>34</v>
      </c>
      <c r="B31" s="38" t="s">
        <v>35</v>
      </c>
      <c r="C31" s="37"/>
      <c r="D31" s="37"/>
      <c r="E31" s="39"/>
      <c r="F31" s="40"/>
      <c r="G31" s="41"/>
      <c r="H31" s="41"/>
      <c r="I31" s="35"/>
    </row>
    <row r="32" spans="1:9" x14ac:dyDescent="0.2">
      <c r="B32" s="42"/>
      <c r="C32" s="35"/>
      <c r="D32" s="35"/>
      <c r="E32" s="43"/>
      <c r="F32" s="44"/>
      <c r="G32" s="41"/>
      <c r="H32" s="41"/>
      <c r="I32" s="35"/>
    </row>
    <row r="33" spans="1:9" x14ac:dyDescent="0.2">
      <c r="A33" s="35" t="s">
        <v>34</v>
      </c>
      <c r="B33" s="42" t="s">
        <v>35</v>
      </c>
      <c r="C33" s="35"/>
      <c r="D33" s="35"/>
      <c r="E33" s="43"/>
      <c r="F33" s="44"/>
      <c r="G33" s="41"/>
      <c r="H33" s="41"/>
      <c r="I33" s="35"/>
    </row>
    <row r="34" spans="1:9" x14ac:dyDescent="0.2">
      <c r="A34" s="35" t="s">
        <v>36</v>
      </c>
      <c r="B34" s="42" t="s">
        <v>37</v>
      </c>
      <c r="C34" s="35"/>
      <c r="D34" s="35"/>
      <c r="E34" s="43"/>
      <c r="F34" s="44"/>
      <c r="G34" s="41"/>
      <c r="H34" s="41"/>
      <c r="I34" s="35"/>
    </row>
    <row r="35" spans="1:9" x14ac:dyDescent="0.2">
      <c r="B35" s="45" t="s">
        <v>38</v>
      </c>
      <c r="C35" s="53" t="s">
        <v>39</v>
      </c>
      <c r="D35" s="53" t="s">
        <v>13</v>
      </c>
      <c r="E35" s="54">
        <v>1</v>
      </c>
      <c r="F35" s="10"/>
      <c r="G35" s="55">
        <f>F35*E35</f>
        <v>0</v>
      </c>
      <c r="H35" s="52">
        <v>58.65</v>
      </c>
      <c r="I35" s="35"/>
    </row>
    <row r="36" spans="1:9" x14ac:dyDescent="0.2">
      <c r="B36" s="42"/>
      <c r="C36" s="35"/>
      <c r="D36" s="35"/>
      <c r="E36" s="43"/>
      <c r="F36" s="44"/>
      <c r="G36" s="41"/>
      <c r="H36" s="41"/>
      <c r="I36" s="35"/>
    </row>
    <row r="37" spans="1:9" x14ac:dyDescent="0.2">
      <c r="A37" s="35" t="s">
        <v>40</v>
      </c>
      <c r="B37" s="42" t="s">
        <v>41</v>
      </c>
      <c r="C37" s="35"/>
      <c r="D37" s="35"/>
      <c r="E37" s="43"/>
      <c r="F37" s="44"/>
      <c r="G37" s="41"/>
      <c r="H37" s="41"/>
      <c r="I37" s="35"/>
    </row>
    <row r="38" spans="1:9" s="22" customFormat="1" ht="12.75" customHeight="1" x14ac:dyDescent="0.2">
      <c r="A38" s="35"/>
      <c r="B38" s="45" t="s">
        <v>42</v>
      </c>
      <c r="C38" s="46" t="s">
        <v>39</v>
      </c>
      <c r="D38" s="46" t="s">
        <v>13</v>
      </c>
      <c r="E38" s="47">
        <v>1</v>
      </c>
      <c r="F38" s="11"/>
      <c r="G38" s="49">
        <f>F38*E38</f>
        <v>0</v>
      </c>
      <c r="H38" s="49">
        <v>108.1</v>
      </c>
      <c r="I38" s="35"/>
    </row>
    <row r="39" spans="1:9" s="61" customFormat="1" x14ac:dyDescent="0.2">
      <c r="A39" s="56"/>
      <c r="B39" s="57"/>
      <c r="C39" s="56"/>
      <c r="D39" s="56"/>
      <c r="E39" s="58"/>
      <c r="F39" s="59"/>
      <c r="G39" s="60"/>
      <c r="H39" s="60"/>
      <c r="I39" s="56"/>
    </row>
    <row r="40" spans="1:9" x14ac:dyDescent="0.2">
      <c r="A40" s="37" t="s">
        <v>43</v>
      </c>
      <c r="B40" s="38" t="s">
        <v>44</v>
      </c>
      <c r="C40" s="37"/>
      <c r="D40" s="37"/>
      <c r="E40" s="39"/>
      <c r="F40" s="40"/>
      <c r="G40" s="41"/>
      <c r="H40" s="41"/>
      <c r="I40" s="35"/>
    </row>
    <row r="41" spans="1:9" x14ac:dyDescent="0.2">
      <c r="B41" s="42"/>
      <c r="C41" s="35"/>
      <c r="D41" s="35"/>
      <c r="E41" s="43"/>
      <c r="F41" s="44"/>
      <c r="G41" s="41"/>
      <c r="H41" s="41"/>
      <c r="I41" s="35"/>
    </row>
    <row r="42" spans="1:9" x14ac:dyDescent="0.2">
      <c r="A42" s="35" t="s">
        <v>45</v>
      </c>
      <c r="B42" s="42" t="s">
        <v>46</v>
      </c>
      <c r="C42" s="42"/>
      <c r="D42" s="42"/>
      <c r="E42" s="43"/>
      <c r="F42" s="44"/>
      <c r="G42" s="12"/>
      <c r="H42" s="12"/>
    </row>
    <row r="43" spans="1:9" s="63" customFormat="1" x14ac:dyDescent="0.2">
      <c r="A43" s="62"/>
      <c r="B43" s="45" t="s">
        <v>47</v>
      </c>
      <c r="C43" s="46" t="s">
        <v>33</v>
      </c>
      <c r="D43" s="46" t="s">
        <v>13</v>
      </c>
      <c r="E43" s="47">
        <v>2</v>
      </c>
      <c r="F43" s="9"/>
      <c r="G43" s="52">
        <f>+F43*E43</f>
        <v>0</v>
      </c>
      <c r="H43" s="52">
        <v>72.449999999999989</v>
      </c>
      <c r="I43" s="62"/>
    </row>
    <row r="44" spans="1:9" x14ac:dyDescent="0.2">
      <c r="B44" s="42"/>
      <c r="C44" s="35"/>
      <c r="D44" s="35"/>
      <c r="E44" s="43"/>
      <c r="F44" s="44"/>
      <c r="G44" s="41"/>
      <c r="H44" s="41"/>
      <c r="I44" s="35"/>
    </row>
    <row r="45" spans="1:9" x14ac:dyDescent="0.2">
      <c r="A45" s="35" t="s">
        <v>48</v>
      </c>
      <c r="B45" s="42" t="s">
        <v>49</v>
      </c>
      <c r="C45" s="42"/>
      <c r="D45" s="42"/>
      <c r="E45" s="43"/>
      <c r="F45" s="44"/>
      <c r="G45" s="12"/>
      <c r="H45" s="12"/>
    </row>
    <row r="46" spans="1:9" s="63" customFormat="1" x14ac:dyDescent="0.2">
      <c r="A46" s="62"/>
      <c r="B46" s="45" t="s">
        <v>50</v>
      </c>
      <c r="C46" s="46" t="s">
        <v>33</v>
      </c>
      <c r="D46" s="46" t="s">
        <v>13</v>
      </c>
      <c r="E46" s="47">
        <v>2</v>
      </c>
      <c r="F46" s="9"/>
      <c r="G46" s="52">
        <f>+F46*E46</f>
        <v>0</v>
      </c>
      <c r="H46" s="52">
        <v>143.75</v>
      </c>
      <c r="I46" s="62"/>
    </row>
    <row r="47" spans="1:9" x14ac:dyDescent="0.2">
      <c r="B47" s="42"/>
      <c r="C47" s="35"/>
      <c r="D47" s="35"/>
      <c r="E47" s="43"/>
      <c r="F47" s="44"/>
      <c r="G47" s="41"/>
      <c r="H47" s="41"/>
      <c r="I47" s="35"/>
    </row>
    <row r="48" spans="1:9" x14ac:dyDescent="0.2">
      <c r="A48" s="35" t="s">
        <v>51</v>
      </c>
      <c r="B48" s="42" t="s">
        <v>52</v>
      </c>
      <c r="C48" s="42"/>
      <c r="D48" s="42"/>
      <c r="E48" s="43"/>
      <c r="F48" s="44"/>
      <c r="G48" s="12"/>
      <c r="H48" s="12"/>
    </row>
    <row r="49" spans="1:9" s="63" customFormat="1" x14ac:dyDescent="0.2">
      <c r="A49" s="62"/>
      <c r="B49" s="45" t="s">
        <v>50</v>
      </c>
      <c r="C49" s="46" t="s">
        <v>33</v>
      </c>
      <c r="D49" s="46" t="s">
        <v>13</v>
      </c>
      <c r="E49" s="47">
        <v>2</v>
      </c>
      <c r="F49" s="9"/>
      <c r="G49" s="52">
        <f>+F49*E49</f>
        <v>0</v>
      </c>
      <c r="H49" s="52">
        <v>143.75</v>
      </c>
      <c r="I49" s="62"/>
    </row>
    <row r="50" spans="1:9" x14ac:dyDescent="0.2">
      <c r="B50" s="42"/>
      <c r="C50" s="35"/>
      <c r="D50" s="35"/>
      <c r="E50" s="43"/>
      <c r="F50" s="44"/>
      <c r="G50" s="41"/>
      <c r="H50" s="41"/>
      <c r="I50" s="35"/>
    </row>
    <row r="51" spans="1:9" x14ac:dyDescent="0.2">
      <c r="A51" s="35" t="s">
        <v>53</v>
      </c>
      <c r="B51" s="42" t="s">
        <v>108</v>
      </c>
      <c r="C51" s="42"/>
      <c r="D51" s="42"/>
      <c r="E51" s="43"/>
      <c r="F51" s="44"/>
      <c r="G51" s="12"/>
      <c r="H51" s="12"/>
    </row>
    <row r="52" spans="1:9" s="63" customFormat="1" x14ac:dyDescent="0.2">
      <c r="A52" s="62"/>
      <c r="B52" s="45" t="s">
        <v>50</v>
      </c>
      <c r="C52" s="46" t="s">
        <v>33</v>
      </c>
      <c r="D52" s="46" t="s">
        <v>13</v>
      </c>
      <c r="E52" s="47">
        <v>2</v>
      </c>
      <c r="F52" s="9"/>
      <c r="G52" s="52">
        <f>+F52*E52</f>
        <v>0</v>
      </c>
      <c r="H52" s="52">
        <v>201.24999999999997</v>
      </c>
      <c r="I52" s="62"/>
    </row>
    <row r="53" spans="1:9" x14ac:dyDescent="0.2">
      <c r="B53" s="42"/>
      <c r="C53" s="35"/>
      <c r="D53" s="35"/>
      <c r="E53" s="43"/>
      <c r="F53" s="44"/>
      <c r="G53" s="41"/>
      <c r="H53" s="41"/>
      <c r="I53" s="35"/>
    </row>
    <row r="54" spans="1:9" x14ac:dyDescent="0.2">
      <c r="A54" s="35" t="s">
        <v>54</v>
      </c>
      <c r="B54" s="42" t="s">
        <v>55</v>
      </c>
      <c r="C54" s="35"/>
      <c r="D54" s="35"/>
      <c r="E54" s="43"/>
      <c r="F54" s="44"/>
      <c r="G54" s="41"/>
      <c r="H54" s="41"/>
      <c r="I54" s="35"/>
    </row>
    <row r="55" spans="1:9" x14ac:dyDescent="0.2">
      <c r="B55" s="45" t="s">
        <v>50</v>
      </c>
      <c r="C55" s="46" t="s">
        <v>33</v>
      </c>
      <c r="D55" s="46" t="s">
        <v>13</v>
      </c>
      <c r="E55" s="47">
        <v>2</v>
      </c>
      <c r="F55" s="7"/>
      <c r="G55" s="12">
        <f>F55*E55</f>
        <v>0</v>
      </c>
      <c r="H55" s="52">
        <v>74.75</v>
      </c>
      <c r="I55" s="35"/>
    </row>
    <row r="56" spans="1:9" x14ac:dyDescent="0.2">
      <c r="B56" s="42"/>
      <c r="C56" s="35"/>
      <c r="D56" s="35"/>
      <c r="E56" s="43"/>
      <c r="F56" s="44"/>
      <c r="G56" s="41"/>
      <c r="H56" s="41"/>
      <c r="I56" s="35"/>
    </row>
    <row r="57" spans="1:9" x14ac:dyDescent="0.2">
      <c r="A57" s="35" t="s">
        <v>56</v>
      </c>
      <c r="B57" s="42" t="s">
        <v>57</v>
      </c>
      <c r="C57" s="35"/>
      <c r="D57" s="35"/>
      <c r="E57" s="43"/>
      <c r="F57" s="44"/>
      <c r="G57" s="41"/>
      <c r="H57" s="41"/>
      <c r="I57" s="35"/>
    </row>
    <row r="58" spans="1:9" x14ac:dyDescent="0.2">
      <c r="B58" s="45" t="s">
        <v>58</v>
      </c>
      <c r="C58" s="46" t="s">
        <v>33</v>
      </c>
      <c r="D58" s="46" t="s">
        <v>13</v>
      </c>
      <c r="E58" s="47">
        <v>2</v>
      </c>
      <c r="F58" s="9"/>
      <c r="G58" s="52">
        <f>F58*E58</f>
        <v>0</v>
      </c>
      <c r="H58" s="52">
        <v>109.24999999999999</v>
      </c>
      <c r="I58" s="35"/>
    </row>
    <row r="59" spans="1:9" x14ac:dyDescent="0.2">
      <c r="B59" s="42"/>
      <c r="C59" s="35"/>
      <c r="D59" s="35"/>
      <c r="E59" s="43"/>
      <c r="F59" s="44"/>
      <c r="G59" s="41"/>
      <c r="H59" s="41"/>
      <c r="I59" s="35"/>
    </row>
    <row r="60" spans="1:9" x14ac:dyDescent="0.2">
      <c r="A60" s="35" t="s">
        <v>59</v>
      </c>
      <c r="B60" s="42" t="s">
        <v>60</v>
      </c>
      <c r="C60" s="35"/>
      <c r="D60" s="35"/>
      <c r="E60" s="43"/>
      <c r="F60" s="44"/>
      <c r="G60" s="41"/>
      <c r="H60" s="41"/>
      <c r="I60" s="35"/>
    </row>
    <row r="61" spans="1:9" x14ac:dyDescent="0.2">
      <c r="B61" s="45" t="s">
        <v>50</v>
      </c>
      <c r="C61" s="46" t="s">
        <v>33</v>
      </c>
      <c r="D61" s="46" t="s">
        <v>13</v>
      </c>
      <c r="E61" s="47">
        <v>2</v>
      </c>
      <c r="F61" s="7"/>
      <c r="G61" s="12">
        <f>F61*E61</f>
        <v>0</v>
      </c>
      <c r="H61" s="52">
        <v>80.5</v>
      </c>
      <c r="I61" s="35"/>
    </row>
    <row r="62" spans="1:9" x14ac:dyDescent="0.2">
      <c r="B62" s="42"/>
      <c r="C62" s="35"/>
      <c r="D62" s="35"/>
      <c r="E62" s="43"/>
      <c r="F62" s="44"/>
      <c r="G62" s="41"/>
      <c r="H62" s="41"/>
      <c r="I62" s="35"/>
    </row>
    <row r="63" spans="1:9" x14ac:dyDescent="0.2">
      <c r="A63" s="37" t="s">
        <v>61</v>
      </c>
      <c r="B63" s="38" t="s">
        <v>62</v>
      </c>
      <c r="C63" s="37"/>
      <c r="D63" s="37"/>
      <c r="E63" s="39"/>
      <c r="F63" s="40"/>
      <c r="G63" s="41"/>
      <c r="H63" s="41"/>
      <c r="I63" s="35"/>
    </row>
    <row r="64" spans="1:9" x14ac:dyDescent="0.2">
      <c r="B64" s="42"/>
      <c r="C64" s="35"/>
      <c r="D64" s="35"/>
      <c r="E64" s="43"/>
      <c r="F64" s="44"/>
      <c r="G64" s="41"/>
      <c r="H64" s="41"/>
      <c r="I64" s="35"/>
    </row>
    <row r="65" spans="1:9" x14ac:dyDescent="0.2">
      <c r="A65" s="35" t="s">
        <v>63</v>
      </c>
      <c r="B65" s="42" t="s">
        <v>104</v>
      </c>
      <c r="C65" s="35"/>
      <c r="D65" s="35"/>
      <c r="E65" s="43"/>
      <c r="F65" s="44"/>
      <c r="G65" s="41"/>
      <c r="H65" s="41"/>
      <c r="I65" s="35"/>
    </row>
    <row r="66" spans="1:9" x14ac:dyDescent="0.2">
      <c r="A66" s="35" t="s">
        <v>64</v>
      </c>
      <c r="B66" s="42" t="s">
        <v>104</v>
      </c>
      <c r="C66" s="35"/>
      <c r="D66" s="35"/>
      <c r="E66" s="43"/>
      <c r="F66" s="44"/>
      <c r="G66" s="41"/>
      <c r="H66" s="41"/>
      <c r="I66" s="35"/>
    </row>
    <row r="67" spans="1:9" x14ac:dyDescent="0.2">
      <c r="B67" s="45" t="s">
        <v>65</v>
      </c>
      <c r="C67" s="46" t="s">
        <v>33</v>
      </c>
      <c r="D67" s="46" t="s">
        <v>13</v>
      </c>
      <c r="E67" s="47">
        <v>2</v>
      </c>
      <c r="F67" s="7"/>
      <c r="G67" s="12">
        <f>F67*E67</f>
        <v>0</v>
      </c>
      <c r="H67" s="52">
        <v>63.249999999999993</v>
      </c>
      <c r="I67" s="35"/>
    </row>
    <row r="68" spans="1:9" x14ac:dyDescent="0.2">
      <c r="B68" s="42"/>
      <c r="C68" s="35"/>
      <c r="D68" s="35"/>
      <c r="E68" s="43"/>
      <c r="F68" s="44"/>
      <c r="G68" s="41"/>
      <c r="H68" s="41"/>
      <c r="I68" s="35"/>
    </row>
    <row r="69" spans="1:9" x14ac:dyDescent="0.2">
      <c r="A69" s="35" t="s">
        <v>66</v>
      </c>
      <c r="B69" s="42" t="s">
        <v>104</v>
      </c>
      <c r="C69" s="35"/>
      <c r="D69" s="35"/>
      <c r="E69" s="43"/>
      <c r="F69" s="44"/>
      <c r="G69" s="41"/>
      <c r="H69" s="41"/>
      <c r="I69" s="35"/>
    </row>
    <row r="70" spans="1:9" x14ac:dyDescent="0.2">
      <c r="B70" s="45" t="s">
        <v>67</v>
      </c>
      <c r="C70" s="46" t="s">
        <v>33</v>
      </c>
      <c r="D70" s="46" t="s">
        <v>13</v>
      </c>
      <c r="E70" s="47">
        <v>2</v>
      </c>
      <c r="F70" s="7"/>
      <c r="G70" s="12">
        <f>F70*E70</f>
        <v>0</v>
      </c>
      <c r="H70" s="52">
        <v>82.8</v>
      </c>
      <c r="I70" s="35"/>
    </row>
    <row r="71" spans="1:9" x14ac:dyDescent="0.2">
      <c r="B71" s="42"/>
      <c r="C71" s="35"/>
      <c r="D71" s="35"/>
      <c r="E71" s="43"/>
      <c r="F71" s="44"/>
      <c r="G71" s="41"/>
      <c r="H71" s="41"/>
      <c r="I71" s="35"/>
    </row>
    <row r="72" spans="1:9" x14ac:dyDescent="0.2">
      <c r="A72" s="35" t="s">
        <v>68</v>
      </c>
      <c r="B72" s="42" t="s">
        <v>104</v>
      </c>
      <c r="C72" s="35"/>
      <c r="D72" s="35"/>
      <c r="E72" s="43"/>
      <c r="F72" s="44"/>
      <c r="G72" s="41"/>
      <c r="H72" s="41"/>
      <c r="I72" s="35"/>
    </row>
    <row r="73" spans="1:9" x14ac:dyDescent="0.2">
      <c r="B73" s="45" t="s">
        <v>69</v>
      </c>
      <c r="C73" s="46" t="s">
        <v>33</v>
      </c>
      <c r="D73" s="46" t="s">
        <v>13</v>
      </c>
      <c r="E73" s="47">
        <v>2</v>
      </c>
      <c r="F73" s="7"/>
      <c r="G73" s="12">
        <f>F73*E73</f>
        <v>0</v>
      </c>
      <c r="H73" s="52">
        <v>95.449999999999989</v>
      </c>
      <c r="I73" s="35"/>
    </row>
    <row r="74" spans="1:9" x14ac:dyDescent="0.2">
      <c r="B74" s="42"/>
      <c r="C74" s="35"/>
      <c r="D74" s="35"/>
      <c r="E74" s="43"/>
      <c r="F74" s="44"/>
      <c r="G74" s="41"/>
      <c r="H74" s="41"/>
      <c r="I74" s="35"/>
    </row>
    <row r="75" spans="1:9" hidden="1" x14ac:dyDescent="0.2">
      <c r="A75" s="35" t="s">
        <v>70</v>
      </c>
      <c r="B75" s="42" t="s">
        <v>105</v>
      </c>
      <c r="C75" s="35"/>
      <c r="D75" s="35"/>
      <c r="E75" s="43"/>
      <c r="F75" s="44"/>
      <c r="G75" s="41"/>
      <c r="H75" s="41"/>
      <c r="I75" s="35"/>
    </row>
    <row r="76" spans="1:9" hidden="1" x14ac:dyDescent="0.2">
      <c r="A76" s="35" t="s">
        <v>71</v>
      </c>
      <c r="B76" s="42" t="s">
        <v>105</v>
      </c>
      <c r="C76" s="35"/>
      <c r="D76" s="35"/>
      <c r="E76" s="43"/>
      <c r="F76" s="44"/>
      <c r="G76" s="41"/>
      <c r="H76" s="41"/>
      <c r="I76" s="35"/>
    </row>
    <row r="77" spans="1:9" hidden="1" x14ac:dyDescent="0.2">
      <c r="B77" s="45" t="s">
        <v>65</v>
      </c>
      <c r="C77" s="46" t="s">
        <v>33</v>
      </c>
      <c r="D77" s="46" t="s">
        <v>13</v>
      </c>
      <c r="E77" s="47">
        <v>0</v>
      </c>
      <c r="F77" s="51"/>
      <c r="G77" s="12">
        <f>F77*E77</f>
        <v>0</v>
      </c>
      <c r="H77" s="52">
        <v>60.949999999999996</v>
      </c>
      <c r="I77" s="35"/>
    </row>
    <row r="78" spans="1:9" hidden="1" x14ac:dyDescent="0.2">
      <c r="B78" s="42"/>
      <c r="C78" s="35"/>
      <c r="D78" s="35"/>
      <c r="E78" s="43"/>
      <c r="F78" s="44"/>
      <c r="G78" s="41"/>
      <c r="H78" s="41"/>
      <c r="I78" s="35"/>
    </row>
    <row r="79" spans="1:9" hidden="1" x14ac:dyDescent="0.2">
      <c r="A79" s="35" t="s">
        <v>72</v>
      </c>
      <c r="B79" s="42" t="s">
        <v>105</v>
      </c>
      <c r="C79" s="35"/>
      <c r="D79" s="35"/>
      <c r="E79" s="43"/>
      <c r="F79" s="44"/>
      <c r="G79" s="41"/>
      <c r="H79" s="41"/>
      <c r="I79" s="35"/>
    </row>
    <row r="80" spans="1:9" hidden="1" x14ac:dyDescent="0.2">
      <c r="B80" s="45" t="s">
        <v>67</v>
      </c>
      <c r="C80" s="46" t="s">
        <v>33</v>
      </c>
      <c r="D80" s="46" t="s">
        <v>13</v>
      </c>
      <c r="E80" s="47">
        <v>0</v>
      </c>
      <c r="F80" s="51"/>
      <c r="G80" s="12">
        <f>F80*E80</f>
        <v>0</v>
      </c>
      <c r="H80" s="52">
        <v>79.349999999999994</v>
      </c>
      <c r="I80" s="35"/>
    </row>
    <row r="81" spans="1:9" hidden="1" x14ac:dyDescent="0.2">
      <c r="B81" s="42"/>
      <c r="C81" s="35"/>
      <c r="D81" s="35"/>
      <c r="E81" s="43"/>
      <c r="F81" s="44"/>
      <c r="G81" s="41"/>
      <c r="H81" s="41"/>
      <c r="I81" s="35"/>
    </row>
    <row r="82" spans="1:9" hidden="1" x14ac:dyDescent="0.2">
      <c r="A82" s="35" t="s">
        <v>73</v>
      </c>
      <c r="B82" s="42" t="s">
        <v>105</v>
      </c>
      <c r="C82" s="35"/>
      <c r="D82" s="35"/>
      <c r="E82" s="43"/>
      <c r="F82" s="44"/>
      <c r="G82" s="41"/>
      <c r="H82" s="41"/>
      <c r="I82" s="35"/>
    </row>
    <row r="83" spans="1:9" hidden="1" x14ac:dyDescent="0.2">
      <c r="B83" s="45" t="s">
        <v>69</v>
      </c>
      <c r="C83" s="46" t="s">
        <v>33</v>
      </c>
      <c r="D83" s="46" t="s">
        <v>13</v>
      </c>
      <c r="E83" s="47">
        <v>0</v>
      </c>
      <c r="F83" s="51"/>
      <c r="G83" s="12">
        <f>F83*E83</f>
        <v>0</v>
      </c>
      <c r="H83" s="52">
        <v>90.85</v>
      </c>
      <c r="I83" s="35"/>
    </row>
    <row r="84" spans="1:9" hidden="1" x14ac:dyDescent="0.2">
      <c r="B84" s="42"/>
      <c r="C84" s="35"/>
      <c r="D84" s="35"/>
      <c r="E84" s="43"/>
      <c r="F84" s="44"/>
      <c r="G84" s="41"/>
      <c r="H84" s="41"/>
      <c r="I84" s="35"/>
    </row>
    <row r="85" spans="1:9" x14ac:dyDescent="0.2">
      <c r="A85" s="35" t="s">
        <v>74</v>
      </c>
      <c r="B85" s="42" t="s">
        <v>103</v>
      </c>
      <c r="C85" s="35"/>
      <c r="D85" s="35"/>
      <c r="E85" s="43"/>
      <c r="F85" s="44"/>
      <c r="G85" s="41"/>
      <c r="H85" s="41"/>
      <c r="I85" s="35"/>
    </row>
    <row r="86" spans="1:9" x14ac:dyDescent="0.2">
      <c r="A86" s="35" t="s">
        <v>75</v>
      </c>
      <c r="B86" s="42" t="s">
        <v>103</v>
      </c>
      <c r="C86" s="35"/>
      <c r="D86" s="35"/>
      <c r="E86" s="43"/>
      <c r="F86" s="44"/>
      <c r="G86" s="41"/>
      <c r="H86" s="41"/>
      <c r="I86" s="35"/>
    </row>
    <row r="87" spans="1:9" x14ac:dyDescent="0.2">
      <c r="B87" s="45" t="s">
        <v>65</v>
      </c>
      <c r="C87" s="46" t="s">
        <v>33</v>
      </c>
      <c r="D87" s="46" t="s">
        <v>13</v>
      </c>
      <c r="E87" s="47">
        <v>2</v>
      </c>
      <c r="F87" s="7"/>
      <c r="G87" s="12">
        <f>F87*E87</f>
        <v>0</v>
      </c>
      <c r="H87" s="52">
        <v>63.249999999999993</v>
      </c>
      <c r="I87" s="35"/>
    </row>
    <row r="88" spans="1:9" x14ac:dyDescent="0.2">
      <c r="B88" s="42"/>
      <c r="C88" s="35"/>
      <c r="D88" s="35"/>
      <c r="E88" s="43"/>
      <c r="F88" s="44"/>
      <c r="G88" s="41"/>
      <c r="H88" s="41"/>
      <c r="I88" s="35"/>
    </row>
    <row r="89" spans="1:9" x14ac:dyDescent="0.2">
      <c r="A89" s="35" t="s">
        <v>76</v>
      </c>
      <c r="B89" s="42" t="s">
        <v>103</v>
      </c>
      <c r="C89" s="35"/>
      <c r="D89" s="35"/>
      <c r="E89" s="43"/>
      <c r="F89" s="44"/>
      <c r="G89" s="41"/>
      <c r="H89" s="41"/>
      <c r="I89" s="35"/>
    </row>
    <row r="90" spans="1:9" x14ac:dyDescent="0.2">
      <c r="B90" s="45" t="s">
        <v>67</v>
      </c>
      <c r="C90" s="46" t="s">
        <v>33</v>
      </c>
      <c r="D90" s="46" t="s">
        <v>13</v>
      </c>
      <c r="E90" s="47">
        <v>2</v>
      </c>
      <c r="F90" s="7"/>
      <c r="G90" s="12">
        <f>F90*E90</f>
        <v>0</v>
      </c>
      <c r="H90" s="52">
        <v>82.8</v>
      </c>
      <c r="I90" s="35"/>
    </row>
    <row r="91" spans="1:9" x14ac:dyDescent="0.2">
      <c r="B91" s="42"/>
      <c r="C91" s="35"/>
      <c r="D91" s="35"/>
      <c r="E91" s="43"/>
      <c r="F91" s="44"/>
      <c r="G91" s="41"/>
      <c r="H91" s="41"/>
      <c r="I91" s="35"/>
    </row>
    <row r="92" spans="1:9" x14ac:dyDescent="0.2">
      <c r="A92" s="35" t="s">
        <v>77</v>
      </c>
      <c r="B92" s="42" t="s">
        <v>103</v>
      </c>
      <c r="C92" s="35"/>
      <c r="D92" s="35"/>
      <c r="E92" s="43"/>
      <c r="F92" s="44"/>
      <c r="G92" s="41"/>
      <c r="H92" s="41"/>
      <c r="I92" s="35"/>
    </row>
    <row r="93" spans="1:9" x14ac:dyDescent="0.2">
      <c r="B93" s="45" t="s">
        <v>69</v>
      </c>
      <c r="C93" s="46" t="s">
        <v>33</v>
      </c>
      <c r="D93" s="46" t="s">
        <v>13</v>
      </c>
      <c r="E93" s="47">
        <v>2</v>
      </c>
      <c r="F93" s="7"/>
      <c r="G93" s="12">
        <f>F93*E93</f>
        <v>0</v>
      </c>
      <c r="H93" s="52">
        <v>95.449999999999989</v>
      </c>
      <c r="I93" s="35"/>
    </row>
    <row r="94" spans="1:9" ht="13.5" thickBot="1" x14ac:dyDescent="0.25">
      <c r="B94" s="42"/>
      <c r="C94" s="35"/>
      <c r="D94" s="35"/>
      <c r="E94" s="43"/>
      <c r="F94" s="44"/>
      <c r="G94" s="41"/>
      <c r="H94" s="41"/>
      <c r="I94" s="35"/>
    </row>
    <row r="95" spans="1:9" ht="13.5" hidden="1" thickBot="1" x14ac:dyDescent="0.25">
      <c r="A95" s="35" t="s">
        <v>78</v>
      </c>
      <c r="B95" s="42" t="s">
        <v>106</v>
      </c>
      <c r="C95" s="35"/>
      <c r="D95" s="35"/>
      <c r="E95" s="43"/>
      <c r="F95" s="44"/>
      <c r="G95" s="41"/>
      <c r="H95" s="41"/>
      <c r="I95" s="35"/>
    </row>
    <row r="96" spans="1:9" ht="13.5" hidden="1" thickBot="1" x14ac:dyDescent="0.25">
      <c r="A96" s="35" t="s">
        <v>79</v>
      </c>
      <c r="B96" s="42" t="s">
        <v>106</v>
      </c>
      <c r="C96" s="35"/>
      <c r="D96" s="35"/>
      <c r="E96" s="43"/>
      <c r="F96" s="44"/>
      <c r="G96" s="41"/>
      <c r="H96" s="41"/>
      <c r="I96" s="35"/>
    </row>
    <row r="97" spans="1:9" ht="13.5" hidden="1" thickBot="1" x14ac:dyDescent="0.25">
      <c r="B97" s="45" t="s">
        <v>65</v>
      </c>
      <c r="C97" s="46" t="s">
        <v>33</v>
      </c>
      <c r="D97" s="46" t="s">
        <v>13</v>
      </c>
      <c r="E97" s="47">
        <v>0</v>
      </c>
      <c r="F97" s="51"/>
      <c r="G97" s="12">
        <f>F97*E97</f>
        <v>0</v>
      </c>
      <c r="H97" s="52">
        <v>66.699999999999989</v>
      </c>
      <c r="I97" s="35"/>
    </row>
    <row r="98" spans="1:9" ht="13.5" hidden="1" thickBot="1" x14ac:dyDescent="0.25">
      <c r="B98" s="42"/>
      <c r="C98" s="35"/>
      <c r="D98" s="35"/>
      <c r="E98" s="43"/>
      <c r="F98" s="44"/>
      <c r="G98" s="41"/>
      <c r="H98" s="41"/>
      <c r="I98" s="35"/>
    </row>
    <row r="99" spans="1:9" ht="13.5" hidden="1" thickBot="1" x14ac:dyDescent="0.25">
      <c r="A99" s="35" t="s">
        <v>80</v>
      </c>
      <c r="B99" s="42" t="s">
        <v>106</v>
      </c>
      <c r="C99" s="35"/>
      <c r="D99" s="35"/>
      <c r="E99" s="43"/>
      <c r="F99" s="44"/>
      <c r="G99" s="41"/>
      <c r="H99" s="41"/>
      <c r="I99" s="35"/>
    </row>
    <row r="100" spans="1:9" ht="13.5" hidden="1" thickBot="1" x14ac:dyDescent="0.25">
      <c r="B100" s="45" t="s">
        <v>67</v>
      </c>
      <c r="C100" s="46" t="s">
        <v>33</v>
      </c>
      <c r="D100" s="46" t="s">
        <v>13</v>
      </c>
      <c r="E100" s="47">
        <v>0</v>
      </c>
      <c r="F100" s="51"/>
      <c r="G100" s="12">
        <f>F100*E100</f>
        <v>0</v>
      </c>
      <c r="H100" s="52">
        <v>86.25</v>
      </c>
      <c r="I100" s="35"/>
    </row>
    <row r="101" spans="1:9" ht="13.5" hidden="1" thickBot="1" x14ac:dyDescent="0.25">
      <c r="B101" s="42"/>
      <c r="C101" s="35"/>
      <c r="D101" s="35"/>
      <c r="E101" s="43"/>
      <c r="F101" s="44"/>
      <c r="G101" s="41"/>
      <c r="H101" s="41"/>
      <c r="I101" s="35"/>
    </row>
    <row r="102" spans="1:9" ht="13.5" hidden="1" thickBot="1" x14ac:dyDescent="0.25">
      <c r="A102" s="35" t="s">
        <v>81</v>
      </c>
      <c r="B102" s="42" t="s">
        <v>106</v>
      </c>
      <c r="C102" s="35"/>
      <c r="D102" s="35"/>
      <c r="E102" s="43"/>
      <c r="F102" s="44"/>
      <c r="G102" s="41"/>
      <c r="H102" s="41"/>
      <c r="I102" s="35"/>
    </row>
    <row r="103" spans="1:9" ht="13.5" hidden="1" thickBot="1" x14ac:dyDescent="0.25">
      <c r="B103" s="45" t="s">
        <v>69</v>
      </c>
      <c r="C103" s="46" t="s">
        <v>33</v>
      </c>
      <c r="D103" s="46" t="s">
        <v>13</v>
      </c>
      <c r="E103" s="47">
        <v>0</v>
      </c>
      <c r="F103" s="51"/>
      <c r="G103" s="12">
        <f>F103*E103</f>
        <v>0</v>
      </c>
      <c r="H103" s="52">
        <v>100.05</v>
      </c>
      <c r="I103" s="35"/>
    </row>
    <row r="104" spans="1:9" ht="13.5" hidden="1" thickBot="1" x14ac:dyDescent="0.25"/>
    <row r="105" spans="1:9" ht="13.5" thickBot="1" x14ac:dyDescent="0.25">
      <c r="B105" s="64" t="s">
        <v>82</v>
      </c>
      <c r="C105" s="65"/>
      <c r="D105" s="65"/>
      <c r="E105" s="66"/>
      <c r="F105" s="67"/>
      <c r="G105" s="68">
        <f>SUM(G9:G103)</f>
        <v>0</v>
      </c>
      <c r="H105" s="69"/>
    </row>
    <row r="107" spans="1:9" x14ac:dyDescent="0.2">
      <c r="A107" s="37">
        <v>9</v>
      </c>
      <c r="B107" s="38" t="s">
        <v>83</v>
      </c>
      <c r="C107" s="37"/>
      <c r="D107" s="37"/>
      <c r="E107" s="39"/>
      <c r="F107" s="40"/>
      <c r="G107" s="41"/>
      <c r="H107" s="41"/>
      <c r="I107" s="35"/>
    </row>
    <row r="109" spans="1:9" x14ac:dyDescent="0.2">
      <c r="A109" s="35" t="s">
        <v>84</v>
      </c>
      <c r="B109" s="15" t="s">
        <v>85</v>
      </c>
      <c r="C109" s="22"/>
    </row>
    <row r="110" spans="1:9" x14ac:dyDescent="0.2">
      <c r="A110" s="35" t="s">
        <v>86</v>
      </c>
      <c r="B110" s="45" t="s">
        <v>87</v>
      </c>
      <c r="C110" s="46" t="s">
        <v>29</v>
      </c>
      <c r="D110" s="46" t="s">
        <v>88</v>
      </c>
      <c r="E110" s="47">
        <v>1</v>
      </c>
      <c r="F110" s="7"/>
      <c r="G110" s="12">
        <f>F110</f>
        <v>0</v>
      </c>
    </row>
    <row r="111" spans="1:9" x14ac:dyDescent="0.2">
      <c r="A111" s="35" t="s">
        <v>89</v>
      </c>
      <c r="B111" s="45" t="s">
        <v>90</v>
      </c>
      <c r="C111" s="46" t="s">
        <v>29</v>
      </c>
      <c r="D111" s="46" t="s">
        <v>88</v>
      </c>
      <c r="E111" s="47">
        <v>1</v>
      </c>
      <c r="F111" s="7"/>
      <c r="G111" s="12">
        <f>F111</f>
        <v>0</v>
      </c>
    </row>
    <row r="112" spans="1:9" x14ac:dyDescent="0.2">
      <c r="G112" s="12"/>
    </row>
    <row r="113" spans="1:8" x14ac:dyDescent="0.2">
      <c r="A113" s="35" t="s">
        <v>91</v>
      </c>
      <c r="B113" s="15" t="s">
        <v>92</v>
      </c>
      <c r="G113" s="12"/>
    </row>
    <row r="114" spans="1:8" x14ac:dyDescent="0.2">
      <c r="A114" s="35" t="s">
        <v>93</v>
      </c>
      <c r="B114" s="45" t="s">
        <v>92</v>
      </c>
      <c r="C114" s="46" t="s">
        <v>94</v>
      </c>
      <c r="D114" s="46" t="s">
        <v>88</v>
      </c>
      <c r="E114" s="70">
        <v>0</v>
      </c>
      <c r="F114" s="51">
        <f>G105</f>
        <v>0</v>
      </c>
      <c r="G114" s="12">
        <f>SUM(E114*F114)</f>
        <v>0</v>
      </c>
    </row>
    <row r="115" spans="1:8" x14ac:dyDescent="0.2">
      <c r="B115" s="15"/>
      <c r="G115" s="12"/>
    </row>
    <row r="116" spans="1:8" x14ac:dyDescent="0.2">
      <c r="A116" s="35" t="s">
        <v>95</v>
      </c>
      <c r="B116" s="15" t="s">
        <v>96</v>
      </c>
      <c r="G116" s="12"/>
    </row>
    <row r="117" spans="1:8" x14ac:dyDescent="0.2">
      <c r="A117" s="35" t="s">
        <v>97</v>
      </c>
      <c r="B117" s="45" t="s">
        <v>96</v>
      </c>
      <c r="C117" s="46" t="s">
        <v>94</v>
      </c>
      <c r="D117" s="46" t="s">
        <v>88</v>
      </c>
      <c r="E117" s="70">
        <v>0</v>
      </c>
      <c r="F117" s="51">
        <f>G105</f>
        <v>0</v>
      </c>
      <c r="G117" s="12">
        <f>SUM(E117*F117)</f>
        <v>0</v>
      </c>
    </row>
    <row r="118" spans="1:8" x14ac:dyDescent="0.2">
      <c r="G118" s="12"/>
    </row>
    <row r="119" spans="1:8" x14ac:dyDescent="0.2">
      <c r="A119" s="35" t="s">
        <v>98</v>
      </c>
      <c r="B119" s="15" t="s">
        <v>99</v>
      </c>
      <c r="G119" s="12"/>
    </row>
    <row r="120" spans="1:8" x14ac:dyDescent="0.2">
      <c r="A120" s="35" t="s">
        <v>100</v>
      </c>
      <c r="B120" s="45" t="s">
        <v>99</v>
      </c>
      <c r="C120" s="46" t="s">
        <v>94</v>
      </c>
      <c r="D120" s="46" t="s">
        <v>88</v>
      </c>
      <c r="E120" s="70">
        <v>0</v>
      </c>
      <c r="F120" s="51">
        <f>G105</f>
        <v>0</v>
      </c>
      <c r="G120" s="12">
        <f>SUM(E120*F120)</f>
        <v>0</v>
      </c>
    </row>
    <row r="121" spans="1:8" ht="13.5" thickBot="1" x14ac:dyDescent="0.25">
      <c r="F121" s="13"/>
      <c r="G121" s="12"/>
    </row>
    <row r="122" spans="1:8" ht="13.5" thickBot="1" x14ac:dyDescent="0.25">
      <c r="B122" s="64" t="s">
        <v>101</v>
      </c>
      <c r="C122" s="65"/>
      <c r="D122" s="65"/>
      <c r="E122" s="66"/>
      <c r="F122" s="67"/>
      <c r="G122" s="68">
        <f>G105+G110+G111+G114+G117+G120+G121</f>
        <v>0</v>
      </c>
      <c r="H122" s="69"/>
    </row>
  </sheetData>
  <sheetProtection algorithmName="SHA-512" hashValue="tR0iLH8gGswijKJH7BOXBy1D8DzWJhf6RuB0NcyYINpX8mBRNXR4+2cknuYoBVyopKj/H7D70DaOa6MUFXSDUg==" saltValue="yo2pT3xVrCZOIUurRXuzTw==" spinCount="100000" sheet="1" objects="1" scenarios="1"/>
  <mergeCells count="2">
    <mergeCell ref="A5:H5"/>
    <mergeCell ref="A6:H6"/>
  </mergeCells>
  <printOptions horizontalCentered="1"/>
  <pageMargins left="0.23622047244094491" right="0.23622047244094491" top="0.74803149606299213" bottom="0.74803149606299213" header="0.31496062992125984" footer="0.31496062992125984"/>
  <pageSetup paperSize="9" scale="63" fitToHeight="0" orientation="portrait" r:id="rId1"/>
  <headerFooter alignWithMargins="0">
    <oddFooter>Page &amp;P of &amp;N</oddFooter>
  </headerFooter>
  <rowBreaks count="1" manualBreakCount="1">
    <brk id="9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3CDFB-01F7-4844-A45B-DD012BE3548A}">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059ECEE7C520DE4C8798159DC8F05786" ma:contentTypeVersion="6" ma:contentTypeDescription="" ma:contentTypeScope="" ma:versionID="c21ee796ad17347ffd0366ac3382100c">
  <xsd:schema xmlns:xsd="http://www.w3.org/2001/XMLSchema" xmlns:xs="http://www.w3.org/2001/XMLSchema" xmlns:p="http://schemas.microsoft.com/office/2006/metadata/properties" xmlns:ns1="http://schemas.microsoft.com/sharepoint/v3" xmlns:ns2="8e41bafe-7c6e-4b9b-9f7c-504ac573f92c" xmlns:ns3="fc444311-3975-411f-aead-735217e1c8c5" targetNamespace="http://schemas.microsoft.com/office/2006/metadata/properties" ma:root="true" ma:fieldsID="cb9c0a659942e8628783d98fcff434ab" ns1:_="" ns2:_="" ns3:_="">
    <xsd:import namespace="http://schemas.microsoft.com/sharepoint/v3"/>
    <xsd:import namespace="8e41bafe-7c6e-4b9b-9f7c-504ac573f92c"/>
    <xsd:import namespace="fc444311-3975-411f-aead-735217e1c8c5"/>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41bafe-7c6e-4b9b-9f7c-504ac573f92c"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444311-3975-411f-aead-735217e1c8c5"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sponsible_x0020_Party1 xmlns="8e41bafe-7c6e-4b9b-9f7c-504ac573f92c" xsi:nil="true"/>
    <Document_x0020_Reference xmlns="8e41bafe-7c6e-4b9b-9f7c-504ac573f92c" xsi:nil="true"/>
    <Planned_x0020_Delivery_x0020_Date1 xmlns="8e41bafe-7c6e-4b9b-9f7c-504ac573f92c" xsi:nil="true"/>
    <V3Comment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7FBC1A-3FA9-4071-A28B-152A34E5F082}"/>
</file>

<file path=customXml/itemProps2.xml><?xml version="1.0" encoding="utf-8"?>
<ds:datastoreItem xmlns:ds="http://schemas.openxmlformats.org/officeDocument/2006/customXml" ds:itemID="{A53C727F-D59E-4270-9CA2-7693476B07D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31e8d7e0-b980-4273-9afc-81104146fb18"/>
    <ds:schemaRef ds:uri="8e41bafe-7c6e-4b9b-9f7c-504ac573f92c"/>
    <ds:schemaRef ds:uri="http://www.w3.org/XML/1998/namespace"/>
    <ds:schemaRef ds:uri="http://purl.org/dc/dcmitype/"/>
  </ds:schemaRefs>
</ds:datastoreItem>
</file>

<file path=customXml/itemProps3.xml><?xml version="1.0" encoding="utf-8"?>
<ds:datastoreItem xmlns:ds="http://schemas.openxmlformats.org/officeDocument/2006/customXml" ds:itemID="{49E80A0E-BA46-4B84-9C6F-ABDFA217CF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Sheet155</vt:lpstr>
      <vt:lpstr>Inschrijfstaat</vt:lpstr>
      <vt:lpstr>Sheet1</vt:lpstr>
      <vt:lpstr>Inschrijfstaat!Print_Titles</vt:lpstr>
    </vt:vector>
  </TitlesOfParts>
  <Manager/>
  <Company>DHV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Filé</dc:creator>
  <cp:keywords/>
  <dc:description/>
  <cp:lastModifiedBy>Marjolein Romijn</cp:lastModifiedBy>
  <cp:revision/>
  <cp:lastPrinted>2023-04-18T15:01:02Z</cp:lastPrinted>
  <dcterms:created xsi:type="dcterms:W3CDTF">2001-02-07T21:12:46Z</dcterms:created>
  <dcterms:modified xsi:type="dcterms:W3CDTF">2023-05-12T11:54:08Z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0x010100D04E512317971246A70007214C44DBE500F251F3885C8B644F9508AEF9B49133EF00059ECEE7C520DE4C8798159DC8F05786</vt:lpwstr>
  </property>
</Properties>
</file>