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codeName="ThisWorkbook" defaultThemeVersion="124226"/>
  <mc:AlternateContent xmlns:mc="http://schemas.openxmlformats.org/markup-compatibility/2006">
    <mc:Choice Requires="x15">
      <x15ac:absPath xmlns:x15ac="http://schemas.microsoft.com/office/spreadsheetml/2010/11/ac" url="https://corporateroot.sharepoint.com/sites/Project-BI6490/Team/Work in Progress/102-100/09 NVI/"/>
    </mc:Choice>
  </mc:AlternateContent>
  <xr:revisionPtr revIDLastSave="115" documentId="8_{F41D68C9-2BD9-4F05-B595-2AC547C28E1C}" xr6:coauthVersionLast="47" xr6:coauthVersionMax="47" xr10:uidLastSave="{A76C5CEF-656C-49C5-B01E-55325FF0E27E}"/>
  <bookViews>
    <workbookView xWindow="-120" yWindow="-120" windowWidth="29040" windowHeight="15840" tabRatio="787" firstSheet="1" activeTab="1" xr2:uid="{00000000-000D-0000-FFFF-FFFF00000000}"/>
  </bookViews>
  <sheets>
    <sheet name="Sheet155" sheetId="168" state="hidden" r:id="rId1"/>
    <sheet name="Inschrijfstaat" sheetId="187" r:id="rId2"/>
    <sheet name="Sheet1" sheetId="188" r:id="rId3"/>
  </sheets>
  <definedNames>
    <definedName name="_xlnm.Print_Titles" localSheetId="1">Inschrijfstaat!$1:$7</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4" i="187" l="1"/>
  <c r="G85" i="187"/>
  <c r="G102" i="187"/>
  <c r="G101" i="187"/>
  <c r="G15" i="187"/>
  <c r="G148" i="187" l="1"/>
  <c r="G145" i="187"/>
  <c r="G71" i="187" l="1"/>
  <c r="G68" i="187"/>
  <c r="G114" i="187" l="1"/>
  <c r="G113" i="187"/>
  <c r="G110" i="187"/>
  <c r="G109" i="187"/>
  <c r="G106" i="187"/>
  <c r="G105" i="187"/>
  <c r="G98" i="187"/>
  <c r="G97" i="187"/>
  <c r="G94" i="187"/>
  <c r="G93" i="187"/>
  <c r="G30" i="187" l="1"/>
  <c r="G76" i="187"/>
  <c r="G64" i="187"/>
  <c r="G61" i="187"/>
  <c r="G58" i="187"/>
  <c r="G52" i="187"/>
  <c r="G47" i="187"/>
  <c r="G42" i="187"/>
  <c r="G41" i="187"/>
  <c r="G40" i="187"/>
  <c r="G35" i="187"/>
  <c r="G29" i="187"/>
  <c r="G28" i="187"/>
  <c r="G23" i="187"/>
  <c r="G22" i="187"/>
  <c r="G153" i="187" l="1"/>
  <c r="G209" i="187"/>
  <c r="G206" i="187"/>
  <c r="G117" i="187"/>
  <c r="G156" i="187"/>
  <c r="G159" i="187"/>
  <c r="G217" i="187"/>
  <c r="G216" i="187"/>
  <c r="G203" i="187"/>
  <c r="G193" i="187"/>
  <c r="G183" i="187"/>
  <c r="G177" i="187"/>
  <c r="G174" i="187"/>
  <c r="G171" i="187"/>
  <c r="G168" i="187"/>
  <c r="G165" i="187"/>
  <c r="G162" i="187"/>
  <c r="G142" i="187"/>
  <c r="G139" i="187"/>
  <c r="G136" i="187"/>
  <c r="G135" i="187"/>
  <c r="G134" i="187"/>
  <c r="G131" i="187"/>
  <c r="G128" i="187"/>
  <c r="G125" i="187"/>
  <c r="G121" i="187"/>
  <c r="G120" i="187"/>
  <c r="G89" i="187"/>
  <c r="G86" i="187"/>
  <c r="A1" i="168"/>
  <c r="G189" i="187" l="1"/>
  <c r="G196" i="187"/>
  <c r="G186" i="187"/>
  <c r="G199" i="187"/>
  <c r="G211" i="187"/>
  <c r="F226" i="187" l="1"/>
  <c r="G226" i="187" s="1"/>
  <c r="F223" i="187"/>
  <c r="G223" i="187" s="1"/>
  <c r="F220" i="187"/>
  <c r="G220" i="187" s="1"/>
  <c r="G228" i="187" l="1"/>
</calcChain>
</file>

<file path=xl/sharedStrings.xml><?xml version="1.0" encoding="utf-8"?>
<sst xmlns="http://schemas.openxmlformats.org/spreadsheetml/2006/main" count="408" uniqueCount="217">
  <si>
    <t>Opdrachtgever</t>
  </si>
  <si>
    <t>Gemeente Westland</t>
  </si>
  <si>
    <t>Project</t>
  </si>
  <si>
    <t xml:space="preserve">INSCHRIJFSTAAT </t>
  </si>
  <si>
    <t>Post</t>
  </si>
  <si>
    <t>Omschrijving</t>
  </si>
  <si>
    <t xml:space="preserve">Een heid </t>
  </si>
  <si>
    <t xml:space="preserve">Hoeveel-heid </t>
  </si>
  <si>
    <t>Prijs per eenheid</t>
  </si>
  <si>
    <t>Totaalprijs exclusief BTW</t>
  </si>
  <si>
    <t>Maximale 
prijs per eenheid</t>
  </si>
  <si>
    <t>Activiteiten</t>
  </si>
  <si>
    <t>st</t>
  </si>
  <si>
    <t>F</t>
  </si>
  <si>
    <t>3.2</t>
  </si>
  <si>
    <t>Perceel 2: Preventief en correctief onderhoud vrijvervalriolering</t>
  </si>
  <si>
    <t>3.2.6</t>
  </si>
  <si>
    <t>3.2.6.2</t>
  </si>
  <si>
    <t>Ophalen putafdekkingen inspectieputten vrijvervalriolering</t>
  </si>
  <si>
    <t>Specificatie activiteiten</t>
  </si>
  <si>
    <t>Bijkomende werkzaamheden</t>
  </si>
  <si>
    <t>4.1</t>
  </si>
  <si>
    <t>Bestaande kabels en leidingen</t>
  </si>
  <si>
    <t>4.1a</t>
  </si>
  <si>
    <t>KLIC-melding</t>
  </si>
  <si>
    <t>4.1b</t>
  </si>
  <si>
    <t>Proefsleuf</t>
  </si>
  <si>
    <t>4.3</t>
  </si>
  <si>
    <t>Verkeersmaatregelen</t>
  </si>
  <si>
    <t>4.3a</t>
  </si>
  <si>
    <t>Aanvragen tijdelijke verkeersmaatregelen</t>
  </si>
  <si>
    <t>4.3b</t>
  </si>
  <si>
    <t>Opstellen verkeersplan</t>
  </si>
  <si>
    <t>4.3c</t>
  </si>
  <si>
    <t>Toepassen verkeersmaatregelen (stelpost)</t>
  </si>
  <si>
    <t>EUR</t>
  </si>
  <si>
    <t>4.4</t>
  </si>
  <si>
    <t>Toepassen rijplaten</t>
  </si>
  <si>
    <t>Toepassen rijplaten (6 stuks)</t>
  </si>
  <si>
    <t>4.5</t>
  </si>
  <si>
    <t>Toepassen afsluiters</t>
  </si>
  <si>
    <t>4.5a</t>
  </si>
  <si>
    <t>4.5b</t>
  </si>
  <si>
    <t>4.5c</t>
  </si>
  <si>
    <t>4.6</t>
  </si>
  <si>
    <t>Toepassen bronbemaling</t>
  </si>
  <si>
    <t>4.7</t>
  </si>
  <si>
    <t>Waarborgen afvalwaterafvoer</t>
  </si>
  <si>
    <t>uur</t>
  </si>
  <si>
    <t>4.8</t>
  </si>
  <si>
    <t>Af te voeren materialen</t>
  </si>
  <si>
    <t>4.8a</t>
  </si>
  <si>
    <t>Vrijkomend afval</t>
  </si>
  <si>
    <t>Afvoeren en storten vuil, klein snoeiwerk, etc.</t>
  </si>
  <si>
    <t>ton</t>
  </si>
  <si>
    <t>4.8b</t>
  </si>
  <si>
    <t>Kunststof leidingen</t>
  </si>
  <si>
    <t>Afvoeren, ontdoen van vuil en grond en vrij van chemische verontreiniging en storten PVC en PE-materiaal</t>
  </si>
  <si>
    <t>4.8g</t>
  </si>
  <si>
    <t>Asfalt</t>
  </si>
  <si>
    <t>Afvoeren en storten asfalt</t>
  </si>
  <si>
    <t>4.9</t>
  </si>
  <si>
    <t>Revisie</t>
  </si>
  <si>
    <t>Ter beschikking te stellen</t>
  </si>
  <si>
    <t>5.1.2</t>
  </si>
  <si>
    <t>Materiaal ter beschikking te stellen door opdrachtnemer</t>
  </si>
  <si>
    <t>Onderdelen pompput</t>
  </si>
  <si>
    <t>5.1.2.6</t>
  </si>
  <si>
    <t>Betonnen stelring</t>
  </si>
  <si>
    <t>5.1.2.7</t>
  </si>
  <si>
    <t>Putfafdekking</t>
  </si>
  <si>
    <t>PVC leidingen en hulpstukken</t>
  </si>
  <si>
    <t>5.1.2.19</t>
  </si>
  <si>
    <t>PVC-buis SN8</t>
  </si>
  <si>
    <t>5.1.2.19a</t>
  </si>
  <si>
    <t xml:space="preserve"> Afmeting Ø 125 mm</t>
  </si>
  <si>
    <t>m1</t>
  </si>
  <si>
    <t>5.1.2.19b</t>
  </si>
  <si>
    <t xml:space="preserve"> Afmeting Ø 160 mm</t>
  </si>
  <si>
    <t>5.1.2.20</t>
  </si>
  <si>
    <r>
      <rPr>
        <b/>
        <sz val="10"/>
        <rFont val="Times New Roman"/>
        <family val="1"/>
      </rPr>
      <t xml:space="preserve"> </t>
    </r>
    <r>
      <rPr>
        <b/>
        <sz val="10"/>
        <rFont val="Arial"/>
        <family val="2"/>
      </rPr>
      <t xml:space="preserve">PVC hulpstuk SN8 - T-stuk 45 graden </t>
    </r>
  </si>
  <si>
    <t>5.1.2.20a</t>
  </si>
  <si>
    <t>5.1.2.20b</t>
  </si>
  <si>
    <t>5.1.2.21</t>
  </si>
  <si>
    <r>
      <rPr>
        <b/>
        <sz val="10"/>
        <rFont val="Times New Roman"/>
        <family val="1"/>
      </rPr>
      <t xml:space="preserve"> </t>
    </r>
    <r>
      <rPr>
        <b/>
        <sz val="10"/>
        <rFont val="Arial"/>
        <family val="2"/>
      </rPr>
      <t>PVC hulpstuk SN8 - steekmof</t>
    </r>
  </si>
  <si>
    <t>5.1.2.21a</t>
  </si>
  <si>
    <t>5.1.2.21b</t>
  </si>
  <si>
    <t>5.1.2.22</t>
  </si>
  <si>
    <r>
      <rPr>
        <b/>
        <sz val="10"/>
        <rFont val="Times New Roman"/>
        <family val="1"/>
      </rPr>
      <t xml:space="preserve"> </t>
    </r>
    <r>
      <rPr>
        <b/>
        <sz val="10"/>
        <rFont val="Arial"/>
        <family val="2"/>
      </rPr>
      <t>PVC hulpstuk SN8 - bocht 45 graden</t>
    </r>
  </si>
  <si>
    <t>5.1.2.22a</t>
  </si>
  <si>
    <t>5.1.2.22b</t>
  </si>
  <si>
    <t>5.1.2.23</t>
  </si>
  <si>
    <t>PVC hulpstuk SN8 - bocht 30 graden</t>
  </si>
  <si>
    <t>5.1.2.23a</t>
  </si>
  <si>
    <t>5.1.2.23b</t>
  </si>
  <si>
    <t>5.1.2.24</t>
  </si>
  <si>
    <r>
      <rPr>
        <b/>
        <sz val="10"/>
        <rFont val="Times New Roman"/>
        <family val="1"/>
      </rPr>
      <t xml:space="preserve"> </t>
    </r>
    <r>
      <rPr>
        <b/>
        <sz val="10"/>
        <rFont val="Arial"/>
        <family val="2"/>
      </rPr>
      <t>PVC hulpstuk SN8 - bocht 15 graden</t>
    </r>
  </si>
  <si>
    <t>5.1.2.24a</t>
  </si>
  <si>
    <t>5.1.2.24b</t>
  </si>
  <si>
    <t>5.1.2.25</t>
  </si>
  <si>
    <r>
      <rPr>
        <b/>
        <sz val="10"/>
        <rFont val="Times New Roman"/>
        <family val="1"/>
      </rPr>
      <t xml:space="preserve"> </t>
    </r>
    <r>
      <rPr>
        <b/>
        <sz val="10"/>
        <rFont val="Arial"/>
        <family val="2"/>
      </rPr>
      <t>PVC hulpstuk SN8 - reparatiemof</t>
    </r>
  </si>
  <si>
    <t>PVC hulpstuk SN8 - reparatiemof</t>
  </si>
  <si>
    <t>5.1.2.26</t>
  </si>
  <si>
    <t>PVC hulpstuk SN8 - knevelinlaat</t>
  </si>
  <si>
    <t>5.1.2.26a</t>
  </si>
  <si>
    <t>5.1.2.26b</t>
  </si>
  <si>
    <t>Verharding</t>
  </si>
  <si>
    <t>5.1.2.55</t>
  </si>
  <si>
    <t>Zand voor zandbed</t>
  </si>
  <si>
    <t>m3</t>
  </si>
  <si>
    <t>5.1.2.56</t>
  </si>
  <si>
    <t>Brekerzand</t>
  </si>
  <si>
    <t>5.1.2.57</t>
  </si>
  <si>
    <t>Verharding voor dichtstraten met betonstraatstenen</t>
  </si>
  <si>
    <t>m2</t>
  </si>
  <si>
    <t>5.1.2.58</t>
  </si>
  <si>
    <t>Verharding als plateau rond pompput</t>
  </si>
  <si>
    <t>5.1.2.58a</t>
  </si>
  <si>
    <t>Betontegels afm. 300x300 mm, dik 45 mm</t>
  </si>
  <si>
    <t>5.1.2.58b</t>
  </si>
  <si>
    <t>Betontegels afm. 400x600 mm, dik 45 mm</t>
  </si>
  <si>
    <t>5.1.2.58c</t>
  </si>
  <si>
    <t>Opsluitband 50x200 mm</t>
  </si>
  <si>
    <t>5.1.2.59</t>
  </si>
  <si>
    <t>5.1.2.60</t>
  </si>
  <si>
    <t>Betonnen leidingen en leidingcomponenten (stelpost)</t>
  </si>
  <si>
    <t>5.2</t>
  </si>
  <si>
    <t>Materieel</t>
  </si>
  <si>
    <t>5.2.1</t>
  </si>
  <si>
    <t>Servicebus</t>
  </si>
  <si>
    <t>Inclusief monteur</t>
  </si>
  <si>
    <t>Inclusief bedieningspersoneel</t>
  </si>
  <si>
    <t>5.2.4</t>
  </si>
  <si>
    <t>5.2.5</t>
  </si>
  <si>
    <t>Mini graafmachine</t>
  </si>
  <si>
    <t>5.2.6</t>
  </si>
  <si>
    <t>Vrachtauto</t>
  </si>
  <si>
    <t>Inclusief bedieingspersoneel</t>
  </si>
  <si>
    <t>5.2.7</t>
  </si>
  <si>
    <t>Mobiele graafmachine</t>
  </si>
  <si>
    <t>5.2.8</t>
  </si>
  <si>
    <t>Mobiele asfalt- en betonzaagmachine</t>
  </si>
  <si>
    <t>5.2.9</t>
  </si>
  <si>
    <t>Trilstamper</t>
  </si>
  <si>
    <t>5.2.10</t>
  </si>
  <si>
    <t>Trilplaat</t>
  </si>
  <si>
    <t>5.2.11</t>
  </si>
  <si>
    <t>Doorspuitmachine</t>
  </si>
  <si>
    <t>5.3</t>
  </si>
  <si>
    <t>Personeel</t>
  </si>
  <si>
    <t>5.3.1</t>
  </si>
  <si>
    <t>5.3.1a</t>
  </si>
  <si>
    <t>Werktijden van ma. tot en met vr. van 7.00 u tot 19.00 u</t>
  </si>
  <si>
    <t>5.3.1.b</t>
  </si>
  <si>
    <t xml:space="preserve">Werktijden van ma. tot en met vr. van 19.00 u tot 07.00 u </t>
  </si>
  <si>
    <t>5.3.1c</t>
  </si>
  <si>
    <t>Werktijden op zat. zon. en feestdagen van 0.00 u tot 24.00 u</t>
  </si>
  <si>
    <t>5.3.2</t>
  </si>
  <si>
    <t>5.3.2a</t>
  </si>
  <si>
    <t>5.3.2b</t>
  </si>
  <si>
    <t>5.3.2c</t>
  </si>
  <si>
    <t>5.3.3</t>
  </si>
  <si>
    <t>5.3.3a</t>
  </si>
  <si>
    <t>5.3.3b</t>
  </si>
  <si>
    <t>5.3.3c</t>
  </si>
  <si>
    <t>SUBTOTAAL (excl. BTW)</t>
  </si>
  <si>
    <t>Staartposten</t>
  </si>
  <si>
    <t>9.1</t>
  </si>
  <si>
    <t>Eenmalige kosten</t>
  </si>
  <si>
    <t>9.1.1.</t>
  </si>
  <si>
    <t>Coördinatie V&amp;G-plan conform post 6.2.6</t>
  </si>
  <si>
    <t>N</t>
  </si>
  <si>
    <t>9.1.2.</t>
  </si>
  <si>
    <t>Coördinatie Verrekening en facturatie conform post 6.3.1.</t>
  </si>
  <si>
    <t>9.2</t>
  </si>
  <si>
    <t>Uitvoeringskosten</t>
  </si>
  <si>
    <t>9.2.1</t>
  </si>
  <si>
    <t>%</t>
  </si>
  <si>
    <t>9.3</t>
  </si>
  <si>
    <t>Algemene kosten</t>
  </si>
  <si>
    <t>9.3.1</t>
  </si>
  <si>
    <t>9.4</t>
  </si>
  <si>
    <t>Winst en Risico</t>
  </si>
  <si>
    <t>9.4.1</t>
  </si>
  <si>
    <t>INSCHRIJVINGSSOM (excl. BTW)</t>
  </si>
  <si>
    <t>Inboet van diverse materialen</t>
  </si>
  <si>
    <t>Medewerker groep C, kabel- en leidingwerk: voorman, kabellasser I</t>
  </si>
  <si>
    <t>Medewerker groep A, grond-, straat-, riool- en sloopwerk: bouwvakhelper</t>
  </si>
  <si>
    <t>Medewerker groep B, grond-, straat-, riool- en sloopwerk: stratenmaker II</t>
  </si>
  <si>
    <t>st/dag</t>
  </si>
  <si>
    <t>keer</t>
  </si>
  <si>
    <t>Combiwagen (hogedruk en vacuüm)</t>
  </si>
  <si>
    <t>4.8h</t>
  </si>
  <si>
    <t>Beton</t>
  </si>
  <si>
    <t>Afvoeren en storten beton</t>
  </si>
  <si>
    <t>4.8i</t>
  </si>
  <si>
    <t>Staal</t>
  </si>
  <si>
    <t>Afvoeren en storten staal</t>
  </si>
  <si>
    <t>ONDERHOUD (MECHANISCHE) RIOLERING
PERCEEL 2 Preventief en correctief onderhoud
 vrijvervalriolering</t>
  </si>
  <si>
    <t>Datum</t>
  </si>
  <si>
    <t>Projectnummer
Prijspeil</t>
  </si>
  <si>
    <t>BI6490-102-100
2023</t>
  </si>
  <si>
    <t>5.1.2.61</t>
  </si>
  <si>
    <t>5.1.2.62</t>
  </si>
  <si>
    <t>Cementgebonden mortel</t>
  </si>
  <si>
    <t>Verrekening van de activiteiten in hoofdstuk 3 vindt plaats per stuk, per strekkende meter, per dag of op basis van werkelijk gemaakte uren van personeel en materieel zoals weergegeven in Tabel 3 in hoofdstuk 6. De benodigde materialen worden ten alle tijden separaat verrekend zoals omschreven in paragraaf 5.1.2 volgens de posten in de inschrijfstaat. 
De specificaties van de materialen staan in bijlage A13 Ter beschikking te stellen materiaal ON.
De specificaties van het materieel staan in bijlage A14 Ter beschikking te stellen materieel ON.</t>
  </si>
  <si>
    <t>Snelcement</t>
  </si>
  <si>
    <t>kg</t>
  </si>
  <si>
    <t>5.1.2.6a</t>
  </si>
  <si>
    <t>Hoogte van 20 mm tot en met 40 mm</t>
  </si>
  <si>
    <t>5.1.2.6b</t>
  </si>
  <si>
    <t>Hoogte van 50 mm tot en met 80 mm</t>
  </si>
  <si>
    <t>5.1.2.6c</t>
  </si>
  <si>
    <t>Hoogte van 100 mm tot en met 140 mm</t>
  </si>
  <si>
    <t>Toepassen afsluiter met diameter van Ø 125 mm tot en met Ø 500 mm</t>
  </si>
  <si>
    <t>Toepassen afsluiter met diameter van Ø 500 mm tot en met Ø 1000 mm</t>
  </si>
  <si>
    <t>Toepassen afsluiter met diameter van Ø 1000 mm tot en met Ø 1500 mm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</si>
</sst>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quot;€&quot;\ * #,##0.00_ ;_ &quot;€&quot;\ * \-#,##0.00_ ;_ &quot;€&quot;\ * &quot;-&quot;??_ ;_ @_ "/>
    <numFmt numFmtId="164" formatCode="_-&quot;F&quot;\ * #,##0.00_-;_-&quot;F&quot;\ * #,##0.00\-;_-&quot;F&quot;\ * &quot;-&quot;??_-;_-@_-"/>
    <numFmt numFmtId="165" formatCode="_-&quot;€&quot;\ * #,##0.0_-;_-&quot;€&quot;\ * #,##0.0\-;_-&quot;€&quot;\ * &quot;-&quot;??_-;_-@_-"/>
    <numFmt numFmtId="166" formatCode="_-[$€]\ * #,##0.00_-;_-[$€]\ * #,##0.00\-;_-[$€]\ * &quot;-&quot;??_-;_-@_-"/>
    <numFmt numFmtId="167" formatCode="0.00_)"/>
    <numFmt numFmtId="168" formatCode="0_)"/>
    <numFmt numFmtId="169" formatCode="_-&quot;€&quot;\ * #,##0.00_-;_-&quot;€&quot;\ * #,##0.00\-;_-&quot;€&quot;\ * &quot;-&quot;??_-;_-@_-"/>
  </numFmts>
  <fonts count="29" x14ac:knownFonts="1">
    <font>
      <sz val="10"/>
      <name val="Arial"/>
    </font>
    <font>
      <sz val="10"/>
      <name val="Arial"/>
      <family val="2"/>
    </font>
    <font>
      <b/>
      <sz val="10"/>
      <name val="Arial"/>
      <family val="2"/>
    </font>
    <font>
      <sz val="12"/>
      <name val="Helv"/>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9"/>
      <name val="Arial"/>
      <family val="2"/>
    </font>
    <font>
      <b/>
      <sz val="10"/>
      <name val="Times New Roman"/>
      <family val="1"/>
    </font>
    <font>
      <u/>
      <sz val="10"/>
      <name val="Arial"/>
      <family val="2"/>
    </font>
    <font>
      <b/>
      <sz val="10"/>
      <name val="Arial"/>
      <family val="1"/>
    </font>
    <font>
      <sz val="10"/>
      <name val="Arial"/>
      <family val="2"/>
    </font>
    <font>
      <b/>
      <sz val="12"/>
      <name val="Arial"/>
      <family val="2"/>
    </font>
    <font>
      <b/>
      <sz val="10"/>
      <color rgb="FF7030A0"/>
      <name val="Arial"/>
      <family val="2"/>
    </font>
    <font>
      <sz val="10"/>
      <color rgb="FF7030A0"/>
      <name val="Arial"/>
      <family val="2"/>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3"/>
        <bgColor indexed="64"/>
      </patternFill>
    </fill>
    <fill>
      <patternFill patternType="solid">
        <fgColor indexed="22"/>
        <bgColor indexed="64"/>
      </patternFill>
    </fill>
    <fill>
      <patternFill patternType="solid">
        <fgColor theme="4" tint="0.79998168889431442"/>
        <bgColor indexed="64"/>
      </patternFill>
    </fill>
    <fill>
      <patternFill patternType="solid">
        <fgColor rgb="FF00B0F0"/>
        <bgColor indexed="64"/>
      </patternFill>
    </fill>
    <fill>
      <patternFill patternType="solid">
        <fgColor theme="6" tint="0.79998168889431442"/>
        <bgColor indexed="64"/>
      </patternFill>
    </fill>
  </fills>
  <borders count="2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right style="medium">
        <color indexed="64"/>
      </right>
      <top style="medium">
        <color indexed="64"/>
      </top>
      <bottom/>
      <diagonal/>
    </border>
    <border>
      <left/>
      <right style="medium">
        <color indexed="64"/>
      </right>
      <top/>
      <bottom style="medium">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7">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6" fillId="3" borderId="0" applyNumberFormat="0" applyBorder="0" applyAlignment="0" applyProtection="0"/>
    <xf numFmtId="0" fontId="7" fillId="20" borderId="1" applyNumberFormat="0" applyAlignment="0" applyProtection="0"/>
    <xf numFmtId="0" fontId="8" fillId="21" borderId="2" applyNumberFormat="0" applyAlignment="0" applyProtection="0"/>
    <xf numFmtId="164" fontId="1" fillId="0" borderId="0" applyFont="0" applyFill="0" applyBorder="0" applyAlignment="0" applyProtection="0"/>
    <xf numFmtId="166" fontId="1" fillId="0" borderId="0" applyFont="0" applyFill="0" applyBorder="0" applyAlignment="0" applyProtection="0"/>
    <xf numFmtId="0" fontId="9" fillId="0" borderId="0" applyNumberFormat="0" applyFill="0" applyBorder="0" applyAlignment="0" applyProtection="0"/>
    <xf numFmtId="0" fontId="10" fillId="4" borderId="0" applyNumberFormat="0" applyBorder="0" applyAlignment="0" applyProtection="0"/>
    <xf numFmtId="0" fontId="11" fillId="0" borderId="3"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4" fillId="7" borderId="1" applyNumberFormat="0" applyAlignment="0" applyProtection="0"/>
    <xf numFmtId="0" fontId="15" fillId="0" borderId="6" applyNumberFormat="0" applyFill="0" applyAlignment="0" applyProtection="0"/>
    <xf numFmtId="0" fontId="16" fillId="22" borderId="0" applyNumberFormat="0" applyBorder="0" applyAlignment="0" applyProtection="0"/>
    <xf numFmtId="0" fontId="1" fillId="23" borderId="7" applyNumberFormat="0" applyFont="0" applyAlignment="0" applyProtection="0"/>
    <xf numFmtId="0" fontId="17" fillId="20" borderId="8" applyNumberFormat="0" applyAlignment="0" applyProtection="0"/>
    <xf numFmtId="167" fontId="3" fillId="0" borderId="0"/>
    <xf numFmtId="0" fontId="18" fillId="0" borderId="0" applyNumberFormat="0" applyFill="0" applyBorder="0" applyAlignment="0" applyProtection="0"/>
    <xf numFmtId="0" fontId="19" fillId="0" borderId="9" applyNumberFormat="0" applyFill="0" applyAlignment="0" applyProtection="0"/>
    <xf numFmtId="0" fontId="20" fillId="0" borderId="0" applyNumberFormat="0" applyFill="0" applyBorder="0" applyAlignment="0" applyProtection="0"/>
    <xf numFmtId="168" fontId="3" fillId="0" borderId="0"/>
    <xf numFmtId="9" fontId="25" fillId="0" borderId="0" applyFont="0" applyFill="0" applyBorder="0" applyAlignment="0" applyProtection="0"/>
  </cellStyleXfs>
  <cellXfs count="105">
    <xf numFmtId="0" fontId="0" fillId="0" borderId="0" xfId="0"/>
    <xf numFmtId="165" fontId="1" fillId="0" borderId="0" xfId="28" applyNumberFormat="1" applyProtection="1"/>
    <xf numFmtId="165" fontId="1" fillId="0" borderId="0" xfId="28" applyNumberFormat="1" applyFill="1" applyProtection="1"/>
    <xf numFmtId="165" fontId="1" fillId="25" borderId="15" xfId="28" applyNumberFormat="1" applyFont="1" applyFill="1" applyBorder="1" applyAlignment="1" applyProtection="1">
      <alignment horizontal="center" vertical="top" wrapText="1"/>
    </xf>
    <xf numFmtId="165" fontId="1" fillId="0" borderId="15" xfId="28" applyNumberFormat="1" applyFont="1" applyFill="1" applyBorder="1" applyAlignment="1" applyProtection="1">
      <alignment horizontal="center" vertical="top" wrapText="1"/>
    </xf>
    <xf numFmtId="165" fontId="1" fillId="0" borderId="10" xfId="28" applyNumberFormat="1" applyBorder="1" applyProtection="1"/>
    <xf numFmtId="165" fontId="1" fillId="0" borderId="12" xfId="28" applyNumberFormat="1" applyBorder="1" applyProtection="1"/>
    <xf numFmtId="169" fontId="1" fillId="0" borderId="0" xfId="28" applyNumberFormat="1" applyFill="1" applyProtection="1"/>
    <xf numFmtId="169" fontId="1" fillId="24" borderId="0" xfId="28" applyNumberFormat="1" applyFill="1" applyBorder="1" applyProtection="1">
      <protection locked="0"/>
    </xf>
    <xf numFmtId="169" fontId="1" fillId="0" borderId="0" xfId="28" applyNumberFormat="1" applyProtection="1"/>
    <xf numFmtId="169" fontId="1" fillId="24" borderId="0" xfId="28" applyNumberFormat="1" applyFont="1" applyFill="1" applyBorder="1" applyProtection="1">
      <protection locked="0"/>
    </xf>
    <xf numFmtId="169" fontId="1" fillId="24" borderId="0" xfId="28" applyNumberFormat="1" applyFill="1" applyBorder="1" applyAlignment="1" applyProtection="1">
      <alignment vertical="top"/>
      <protection locked="0"/>
    </xf>
    <xf numFmtId="169" fontId="1" fillId="24" borderId="0" xfId="28" applyNumberFormat="1" applyFill="1" applyBorder="1" applyAlignment="1" applyProtection="1">
      <protection locked="0"/>
    </xf>
    <xf numFmtId="169" fontId="28" fillId="0" borderId="0" xfId="28" applyNumberFormat="1" applyFont="1" applyProtection="1"/>
    <xf numFmtId="169" fontId="28" fillId="0" borderId="0" xfId="28" applyNumberFormat="1" applyFont="1" applyFill="1" applyProtection="1"/>
    <xf numFmtId="169" fontId="1" fillId="0" borderId="0" xfId="28" applyNumberFormat="1" applyFont="1" applyProtection="1"/>
    <xf numFmtId="169" fontId="1" fillId="0" borderId="0" xfId="28" applyNumberFormat="1" applyFont="1" applyFill="1" applyProtection="1"/>
    <xf numFmtId="165" fontId="1" fillId="0" borderId="0" xfId="28" applyNumberFormat="1" applyAlignment="1" applyProtection="1">
      <alignment horizontal="right"/>
    </xf>
    <xf numFmtId="169" fontId="1" fillId="24" borderId="0" xfId="28" applyNumberFormat="1" applyFont="1" applyFill="1" applyBorder="1" applyAlignment="1" applyProtection="1">
      <protection locked="0"/>
    </xf>
    <xf numFmtId="0" fontId="2" fillId="0" borderId="10" xfId="0" applyFont="1" applyBorder="1" applyAlignment="1" applyProtection="1">
      <alignment horizontal="left" vertical="top"/>
    </xf>
    <xf numFmtId="0" fontId="2" fillId="0" borderId="0" xfId="0" applyFont="1" applyProtection="1"/>
    <xf numFmtId="0" fontId="1" fillId="0" borderId="11" xfId="0" applyFont="1" applyBorder="1" applyProtection="1"/>
    <xf numFmtId="3" fontId="1" fillId="0" borderId="11" xfId="0" applyNumberFormat="1" applyFont="1" applyBorder="1" applyProtection="1"/>
    <xf numFmtId="4" fontId="1" fillId="0" borderId="11" xfId="0" applyNumberFormat="1" applyFont="1" applyBorder="1" applyProtection="1"/>
    <xf numFmtId="15" fontId="1" fillId="0" borderId="17" xfId="0" applyNumberFormat="1" applyFont="1" applyBorder="1" applyAlignment="1" applyProtection="1">
      <alignment horizontal="center"/>
    </xf>
    <xf numFmtId="0" fontId="0" fillId="0" borderId="0" xfId="0" applyProtection="1"/>
    <xf numFmtId="0" fontId="0" fillId="0" borderId="0" xfId="0" applyFill="1" applyProtection="1"/>
    <xf numFmtId="0" fontId="2" fillId="0" borderId="12" xfId="0" applyFont="1" applyBorder="1" applyAlignment="1" applyProtection="1">
      <alignment horizontal="left" vertical="top"/>
    </xf>
    <xf numFmtId="0" fontId="1" fillId="0" borderId="0" xfId="0" applyFont="1" applyProtection="1"/>
    <xf numFmtId="3" fontId="1" fillId="0" borderId="0" xfId="0" applyNumberFormat="1" applyFont="1" applyProtection="1"/>
    <xf numFmtId="15" fontId="1" fillId="0" borderId="16" xfId="0" applyNumberFormat="1" applyFont="1" applyBorder="1" applyAlignment="1" applyProtection="1">
      <alignment horizontal="left"/>
    </xf>
    <xf numFmtId="0" fontId="1" fillId="0" borderId="16" xfId="0" applyFont="1" applyBorder="1" applyAlignment="1" applyProtection="1">
      <alignment horizontal="left" vertical="top" wrapText="1"/>
    </xf>
    <xf numFmtId="0" fontId="2" fillId="0" borderId="13" xfId="0" applyFont="1" applyBorder="1" applyAlignment="1" applyProtection="1">
      <alignment horizontal="right"/>
    </xf>
    <xf numFmtId="0" fontId="2" fillId="0" borderId="14" xfId="0" applyFont="1" applyBorder="1" applyAlignment="1" applyProtection="1">
      <alignment horizontal="left"/>
    </xf>
    <xf numFmtId="0" fontId="1" fillId="0" borderId="14" xfId="0" applyFont="1" applyBorder="1" applyProtection="1"/>
    <xf numFmtId="3" fontId="1" fillId="0" borderId="14" xfId="0" applyNumberFormat="1" applyFont="1" applyBorder="1" applyProtection="1"/>
    <xf numFmtId="4" fontId="1" fillId="0" borderId="13" xfId="0" applyNumberFormat="1" applyFont="1" applyBorder="1" applyProtection="1"/>
    <xf numFmtId="49" fontId="1" fillId="0" borderId="14" xfId="0" applyNumberFormat="1" applyFont="1" applyBorder="1" applyAlignment="1" applyProtection="1">
      <alignment horizontal="center"/>
    </xf>
    <xf numFmtId="49" fontId="1" fillId="0" borderId="18" xfId="0" applyNumberFormat="1" applyFont="1" applyBorder="1" applyAlignment="1" applyProtection="1">
      <alignment horizontal="center"/>
    </xf>
    <xf numFmtId="0" fontId="1" fillId="25" borderId="15" xfId="0" applyFont="1" applyFill="1" applyBorder="1" applyAlignment="1" applyProtection="1">
      <alignment horizontal="center" vertical="top" wrapText="1"/>
    </xf>
    <xf numFmtId="3" fontId="1" fillId="25" borderId="15" xfId="0" applyNumberFormat="1" applyFont="1" applyFill="1" applyBorder="1" applyAlignment="1" applyProtection="1">
      <alignment horizontal="center" vertical="top" wrapText="1"/>
    </xf>
    <xf numFmtId="0" fontId="2" fillId="0" borderId="0" xfId="0" applyFont="1" applyAlignment="1" applyProtection="1">
      <alignment horizontal="right"/>
    </xf>
    <xf numFmtId="3" fontId="0" fillId="0" borderId="0" xfId="0" applyNumberFormat="1" applyProtection="1"/>
    <xf numFmtId="0" fontId="2" fillId="26" borderId="0" xfId="0" applyFont="1" applyFill="1" applyAlignment="1" applyProtection="1">
      <alignment horizontal="right"/>
    </xf>
    <xf numFmtId="167" fontId="2" fillId="26" borderId="0" xfId="41" applyFont="1" applyFill="1" applyProtection="1"/>
    <xf numFmtId="3" fontId="2" fillId="26" borderId="0" xfId="41" applyNumberFormat="1" applyFont="1" applyFill="1" applyProtection="1"/>
    <xf numFmtId="169" fontId="2" fillId="26" borderId="0" xfId="41" applyNumberFormat="1" applyFont="1" applyFill="1" applyProtection="1"/>
    <xf numFmtId="169" fontId="2" fillId="0" borderId="0" xfId="0" applyNumberFormat="1" applyFont="1" applyAlignment="1" applyProtection="1">
      <alignment horizontal="right"/>
    </xf>
    <xf numFmtId="167" fontId="2" fillId="0" borderId="0" xfId="41" applyFont="1" applyProtection="1"/>
    <xf numFmtId="3" fontId="2" fillId="0" borderId="0" xfId="41" applyNumberFormat="1" applyFont="1" applyProtection="1"/>
    <xf numFmtId="169" fontId="2" fillId="0" borderId="0" xfId="41" applyNumberFormat="1" applyFont="1" applyProtection="1"/>
    <xf numFmtId="0" fontId="1" fillId="24" borderId="0" xfId="0" applyFont="1" applyFill="1" applyAlignment="1" applyProtection="1">
      <alignment horizontal="left" vertical="top" wrapText="1" indent="2"/>
    </xf>
    <xf numFmtId="0" fontId="1" fillId="24" borderId="0" xfId="0" applyFont="1" applyFill="1" applyAlignment="1" applyProtection="1">
      <alignment horizontal="center" vertical="top"/>
    </xf>
    <xf numFmtId="3" fontId="1" fillId="24" borderId="0" xfId="0" applyNumberFormat="1" applyFont="1" applyFill="1" applyAlignment="1" applyProtection="1">
      <alignment vertical="top"/>
    </xf>
    <xf numFmtId="169" fontId="1" fillId="0" borderId="0" xfId="28" applyNumberFormat="1" applyFill="1" applyAlignment="1" applyProtection="1">
      <alignment vertical="top"/>
    </xf>
    <xf numFmtId="3" fontId="1" fillId="0" borderId="0" xfId="0" applyNumberFormat="1" applyFont="1" applyFill="1" applyAlignment="1" applyProtection="1">
      <alignment vertical="top"/>
    </xf>
    <xf numFmtId="3" fontId="0" fillId="0" borderId="0" xfId="0" applyNumberFormat="1" applyFill="1" applyProtection="1"/>
    <xf numFmtId="3" fontId="2" fillId="0" borderId="0" xfId="41" applyNumberFormat="1" applyFont="1" applyFill="1" applyProtection="1"/>
    <xf numFmtId="169" fontId="1" fillId="0" borderId="0" xfId="28" applyNumberFormat="1" applyFont="1" applyFill="1" applyAlignment="1" applyProtection="1">
      <alignment vertical="top"/>
    </xf>
    <xf numFmtId="0" fontId="1" fillId="0" borderId="0" xfId="0" applyFont="1" applyAlignment="1" applyProtection="1">
      <alignment horizontal="left" vertical="top" wrapText="1" indent="2"/>
    </xf>
    <xf numFmtId="0" fontId="1" fillId="0" borderId="0" xfId="0" applyFont="1" applyAlignment="1" applyProtection="1">
      <alignment horizontal="center" vertical="top"/>
    </xf>
    <xf numFmtId="3" fontId="1" fillId="0" borderId="0" xfId="0" applyNumberFormat="1" applyFont="1" applyAlignment="1" applyProtection="1">
      <alignment vertical="top"/>
    </xf>
    <xf numFmtId="169" fontId="1" fillId="0" borderId="0" xfId="28" applyNumberFormat="1" applyFill="1" applyBorder="1" applyProtection="1"/>
    <xf numFmtId="0" fontId="21" fillId="0" borderId="0" xfId="0" applyFont="1" applyProtection="1"/>
    <xf numFmtId="44" fontId="2" fillId="0" borderId="0" xfId="0" applyNumberFormat="1" applyFont="1" applyAlignment="1" applyProtection="1">
      <alignment horizontal="right"/>
    </xf>
    <xf numFmtId="0" fontId="1" fillId="24" borderId="0" xfId="0" applyFont="1" applyFill="1" applyAlignment="1" applyProtection="1">
      <alignment horizontal="center"/>
    </xf>
    <xf numFmtId="3" fontId="1" fillId="24" borderId="0" xfId="0" applyNumberFormat="1" applyFont="1" applyFill="1" applyProtection="1"/>
    <xf numFmtId="169" fontId="1" fillId="24" borderId="0" xfId="28" applyNumberFormat="1" applyFill="1" applyBorder="1" applyAlignment="1" applyProtection="1"/>
    <xf numFmtId="0" fontId="1" fillId="0" borderId="0" xfId="0" applyFont="1" applyFill="1" applyProtection="1"/>
    <xf numFmtId="169" fontId="1" fillId="0" borderId="0" xfId="28" applyNumberFormat="1" applyFont="1" applyFill="1" applyAlignment="1" applyProtection="1"/>
    <xf numFmtId="167" fontId="23" fillId="0" borderId="0" xfId="41" applyFont="1" applyProtection="1"/>
    <xf numFmtId="3" fontId="1" fillId="0" borderId="0" xfId="0" applyNumberFormat="1" applyFont="1" applyFill="1" applyProtection="1"/>
    <xf numFmtId="169" fontId="1" fillId="0" borderId="0" xfId="28" applyNumberFormat="1" applyFont="1" applyFill="1" applyBorder="1" applyProtection="1"/>
    <xf numFmtId="167" fontId="24" fillId="0" borderId="0" xfId="41" applyFont="1" applyProtection="1"/>
    <xf numFmtId="0" fontId="27" fillId="0" borderId="0" xfId="0" applyFont="1" applyAlignment="1" applyProtection="1">
      <alignment horizontal="right"/>
    </xf>
    <xf numFmtId="167" fontId="27" fillId="0" borderId="0" xfId="41" applyFont="1" applyProtection="1"/>
    <xf numFmtId="3" fontId="27" fillId="0" borderId="0" xfId="41" applyNumberFormat="1" applyFont="1" applyProtection="1"/>
    <xf numFmtId="169" fontId="27" fillId="0" borderId="0" xfId="41" applyNumberFormat="1" applyFont="1" applyProtection="1"/>
    <xf numFmtId="169" fontId="27" fillId="0" borderId="0" xfId="0" applyNumberFormat="1" applyFont="1" applyAlignment="1" applyProtection="1">
      <alignment horizontal="right"/>
    </xf>
    <xf numFmtId="0" fontId="28" fillId="0" borderId="0" xfId="0" applyFont="1" applyFill="1" applyProtection="1"/>
    <xf numFmtId="0" fontId="28" fillId="0" borderId="0" xfId="0" applyFont="1" applyProtection="1"/>
    <xf numFmtId="3" fontId="28" fillId="0" borderId="0" xfId="0" applyNumberFormat="1" applyFont="1" applyProtection="1"/>
    <xf numFmtId="0" fontId="2" fillId="0" borderId="0" xfId="0" applyFont="1" applyAlignment="1" applyProtection="1">
      <alignment horizontal="right" vertical="top"/>
    </xf>
    <xf numFmtId="0" fontId="0" fillId="0" borderId="0" xfId="0" applyAlignment="1" applyProtection="1">
      <alignment vertical="top"/>
    </xf>
    <xf numFmtId="167" fontId="2" fillId="27" borderId="20" xfId="41" applyFont="1" applyFill="1" applyBorder="1" applyProtection="1"/>
    <xf numFmtId="0" fontId="0" fillId="27" borderId="21" xfId="0" applyFill="1" applyBorder="1" applyProtection="1"/>
    <xf numFmtId="3" fontId="0" fillId="27" borderId="21" xfId="0" applyNumberFormat="1" applyFill="1" applyBorder="1" applyProtection="1"/>
    <xf numFmtId="169" fontId="1" fillId="27" borderId="21" xfId="28" applyNumberFormat="1" applyFill="1" applyBorder="1" applyProtection="1"/>
    <xf numFmtId="169" fontId="1" fillId="0" borderId="22" xfId="28" applyNumberFormat="1" applyFill="1" applyBorder="1" applyProtection="1"/>
    <xf numFmtId="169" fontId="1" fillId="0" borderId="12" xfId="28" applyNumberFormat="1" applyFill="1" applyBorder="1" applyProtection="1"/>
    <xf numFmtId="9" fontId="1" fillId="24" borderId="0" xfId="46" applyFont="1" applyFill="1" applyAlignment="1" applyProtection="1">
      <alignment vertical="top"/>
      <protection locked="0"/>
    </xf>
    <xf numFmtId="169" fontId="1" fillId="24" borderId="0" xfId="28" applyNumberFormat="1" applyFill="1" applyBorder="1" applyProtection="1"/>
    <xf numFmtId="0" fontId="2" fillId="0" borderId="11" xfId="0" applyFont="1" applyBorder="1" applyProtection="1"/>
    <xf numFmtId="0" fontId="0" fillId="0" borderId="0" xfId="0" applyBorder="1" applyProtection="1"/>
    <xf numFmtId="0" fontId="1" fillId="0" borderId="0" xfId="0" applyFont="1" applyBorder="1" applyProtection="1"/>
    <xf numFmtId="3" fontId="1" fillId="0" borderId="0" xfId="0" applyNumberFormat="1" applyFont="1" applyBorder="1" applyProtection="1"/>
    <xf numFmtId="4" fontId="1" fillId="0" borderId="0" xfId="0" applyNumberFormat="1" applyFont="1" applyBorder="1" applyProtection="1"/>
    <xf numFmtId="0" fontId="2" fillId="0" borderId="0" xfId="0" applyFont="1" applyBorder="1" applyAlignment="1" applyProtection="1">
      <alignment horizontal="left" wrapText="1"/>
    </xf>
    <xf numFmtId="4" fontId="1" fillId="0" borderId="0" xfId="0" applyNumberFormat="1" applyFont="1" applyBorder="1" applyAlignment="1" applyProtection="1">
      <alignment horizontal="left" vertical="top" wrapText="1"/>
    </xf>
    <xf numFmtId="0" fontId="2" fillId="0" borderId="0" xfId="0" applyFont="1" applyAlignment="1">
      <alignment horizontal="right"/>
    </xf>
    <xf numFmtId="0" fontId="1" fillId="24" borderId="0" xfId="0" applyFont="1" applyFill="1" applyAlignment="1">
      <alignment horizontal="left" vertical="top" wrapText="1" indent="2"/>
    </xf>
    <xf numFmtId="0" fontId="1" fillId="0" borderId="19" xfId="0" applyFont="1" applyBorder="1" applyAlignment="1" applyProtection="1">
      <alignment horizontal="center" vertical="center"/>
    </xf>
    <xf numFmtId="0" fontId="26" fillId="28" borderId="24" xfId="0" applyFont="1" applyFill="1" applyBorder="1" applyAlignment="1" applyProtection="1">
      <alignment horizontal="left" vertical="top" wrapText="1"/>
    </xf>
    <xf numFmtId="0" fontId="26" fillId="28" borderId="23" xfId="0" applyFont="1" applyFill="1" applyBorder="1" applyAlignment="1" applyProtection="1">
      <alignment horizontal="left" vertical="top"/>
    </xf>
    <xf numFmtId="0" fontId="26" fillId="28" borderId="25" xfId="0" applyFont="1" applyFill="1" applyBorder="1" applyAlignment="1" applyProtection="1">
      <alignment horizontal="left" vertical="top"/>
    </xf>
  </cellXfs>
  <cellStyles count="47">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urrency" xfId="28" builtinId="4"/>
    <cellStyle name="Euro" xfId="29" xr:uid="{00000000-0005-0000-0000-00001D000000}"/>
    <cellStyle name="Explanatory Text" xfId="30" builtinId="53" customBuiltin="1"/>
    <cellStyle name="Good" xfId="31" builtinId="26" customBuiltin="1"/>
    <cellStyle name="Heading 1" xfId="32" builtinId="16" customBuiltin="1"/>
    <cellStyle name="Heading 2" xfId="33" builtinId="17" customBuiltin="1"/>
    <cellStyle name="Heading 3" xfId="34" builtinId="18" customBuiltin="1"/>
    <cellStyle name="Heading 4" xfId="35" builtinId="19" customBuiltin="1"/>
    <cellStyle name="Input" xfId="36" builtinId="20" customBuiltin="1"/>
    <cellStyle name="Linked Cell" xfId="37" builtinId="24" customBuiltin="1"/>
    <cellStyle name="Neutral" xfId="38" builtinId="28" customBuiltin="1"/>
    <cellStyle name="Normal" xfId="0" builtinId="0"/>
    <cellStyle name="Normal 2" xfId="45" xr:uid="{00000000-0005-0000-0000-000028000000}"/>
    <cellStyle name="Note" xfId="39" builtinId="10" customBuiltin="1"/>
    <cellStyle name="Output" xfId="40" builtinId="21" customBuiltin="1"/>
    <cellStyle name="Percent" xfId="46" builtinId="5"/>
    <cellStyle name="Standaard_Alle grond ontgraven en zeven" xfId="41" xr:uid="{00000000-0005-0000-0000-00002B000000}"/>
    <cellStyle name="Title" xfId="42" builtinId="15" customBuiltin="1"/>
    <cellStyle name="Total" xfId="43" builtinId="25" customBuiltin="1"/>
    <cellStyle name="Warning Text" xfId="44" builtinId="11"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99"/>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3583827</xdr:colOff>
      <xdr:row>0</xdr:row>
      <xdr:rowOff>57554</xdr:rowOff>
    </xdr:from>
    <xdr:to>
      <xdr:col>4</xdr:col>
      <xdr:colOff>480179</xdr:colOff>
      <xdr:row>3</xdr:row>
      <xdr:rowOff>106157</xdr:rowOff>
    </xdr:to>
    <xdr:pic>
      <xdr:nvPicPr>
        <xdr:cNvPr id="4" name="Afbeelding 2">
          <a:extLst>
            <a:ext uri="{FF2B5EF4-FFF2-40B4-BE49-F238E27FC236}">
              <a16:creationId xmlns:a16="http://schemas.microsoft.com/office/drawing/2014/main" id="{6C33FE65-2885-482F-850B-E02FA0508A33}"/>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0098" t="26272" r="10751" b="26154"/>
        <a:stretch/>
      </xdr:blipFill>
      <xdr:spPr>
        <a:xfrm>
          <a:off x="4558308" y="57554"/>
          <a:ext cx="2669967" cy="101575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53"/>
  <dimension ref="A1"/>
  <sheetViews>
    <sheetView workbookViewId="0"/>
  </sheetViews>
  <sheetFormatPr defaultRowHeight="12.75" x14ac:dyDescent="0.2"/>
  <sheetData>
    <row r="1" spans="1:1" x14ac:dyDescent="0.2">
      <c r="A1">
        <f>0</f>
        <v>0</v>
      </c>
    </row>
  </sheetData>
  <phoneticPr fontId="0" type="noConversion"/>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228"/>
  <sheetViews>
    <sheetView showGridLines="0" tabSelected="1" view="pageBreakPreview" topLeftCell="A202" zoomScale="115" zoomScaleNormal="78" zoomScaleSheetLayoutView="115" workbookViewId="0">
      <selection activeCell="E220" sqref="E220"/>
    </sheetView>
  </sheetViews>
  <sheetFormatPr defaultColWidth="9.140625" defaultRowHeight="12.75" x14ac:dyDescent="0.2"/>
  <cols>
    <col min="1" max="1" width="14.5703125" style="41" bestFit="1" customWidth="1"/>
    <col min="2" max="2" width="78.28515625" style="25" customWidth="1"/>
    <col min="3" max="3" width="6.140625" style="25" bestFit="1" customWidth="1"/>
    <col min="4" max="4" width="2.140625" style="25" bestFit="1" customWidth="1"/>
    <col min="5" max="5" width="8.140625" style="42" customWidth="1"/>
    <col min="6" max="6" width="15.5703125" style="1" bestFit="1" customWidth="1"/>
    <col min="7" max="8" width="17.28515625" style="2" bestFit="1" customWidth="1"/>
    <col min="9" max="9" width="14.140625" style="25" customWidth="1"/>
    <col min="10" max="16384" width="9.140625" style="25"/>
  </cols>
  <sheetData>
    <row r="1" spans="1:10" x14ac:dyDescent="0.2">
      <c r="A1" s="19" t="s">
        <v>0</v>
      </c>
      <c r="B1" s="92" t="s">
        <v>1</v>
      </c>
      <c r="C1" s="21"/>
      <c r="D1" s="21"/>
      <c r="E1" s="22"/>
      <c r="F1" s="5"/>
      <c r="G1" s="23"/>
      <c r="H1" s="24"/>
      <c r="J1" s="26"/>
    </row>
    <row r="2" spans="1:10" x14ac:dyDescent="0.2">
      <c r="A2" s="27"/>
      <c r="B2" s="93"/>
      <c r="C2" s="94"/>
      <c r="D2" s="94"/>
      <c r="E2" s="95"/>
      <c r="F2" s="6"/>
      <c r="G2" s="96" t="s">
        <v>199</v>
      </c>
      <c r="H2" s="30">
        <v>45058</v>
      </c>
      <c r="J2" s="26"/>
    </row>
    <row r="3" spans="1:10" ht="51" x14ac:dyDescent="0.2">
      <c r="A3" s="27" t="s">
        <v>2</v>
      </c>
      <c r="B3" s="97" t="s">
        <v>198</v>
      </c>
      <c r="C3" s="94"/>
      <c r="D3" s="94"/>
      <c r="E3" s="95"/>
      <c r="F3" s="6"/>
      <c r="G3" s="98" t="s">
        <v>200</v>
      </c>
      <c r="H3" s="31" t="s">
        <v>201</v>
      </c>
      <c r="J3" s="26"/>
    </row>
    <row r="4" spans="1:10" ht="13.5" thickBot="1" x14ac:dyDescent="0.25">
      <c r="A4" s="32"/>
      <c r="B4" s="33"/>
      <c r="C4" s="34"/>
      <c r="D4" s="34"/>
      <c r="E4" s="35"/>
      <c r="F4" s="36"/>
      <c r="G4" s="37"/>
      <c r="H4" s="38"/>
      <c r="J4" s="26"/>
    </row>
    <row r="5" spans="1:10" ht="27" customHeight="1" x14ac:dyDescent="0.2">
      <c r="A5" s="101" t="s">
        <v>3</v>
      </c>
      <c r="B5" s="101"/>
      <c r="C5" s="101"/>
      <c r="D5" s="101"/>
      <c r="E5" s="101"/>
      <c r="F5" s="101"/>
      <c r="G5" s="101"/>
      <c r="H5" s="101"/>
      <c r="J5" s="26"/>
    </row>
    <row r="6" spans="1:10" ht="96" customHeight="1" x14ac:dyDescent="0.2">
      <c r="A6" s="102" t="s">
        <v>205</v>
      </c>
      <c r="B6" s="103"/>
      <c r="C6" s="103"/>
      <c r="D6" s="103"/>
      <c r="E6" s="103"/>
      <c r="F6" s="103"/>
      <c r="G6" s="103"/>
      <c r="H6" s="104"/>
      <c r="J6" s="26"/>
    </row>
    <row r="7" spans="1:10" ht="26.25" customHeight="1" x14ac:dyDescent="0.2">
      <c r="A7" s="39" t="s">
        <v>4</v>
      </c>
      <c r="B7" s="39" t="s">
        <v>5</v>
      </c>
      <c r="C7" s="39" t="s">
        <v>6</v>
      </c>
      <c r="D7" s="39"/>
      <c r="E7" s="40" t="s">
        <v>7</v>
      </c>
      <c r="F7" s="3" t="s">
        <v>8</v>
      </c>
      <c r="G7" s="4" t="s">
        <v>9</v>
      </c>
      <c r="H7" s="4" t="s">
        <v>10</v>
      </c>
      <c r="J7" s="26"/>
    </row>
    <row r="8" spans="1:10" x14ac:dyDescent="0.2">
      <c r="J8" s="26"/>
    </row>
    <row r="9" spans="1:10" x14ac:dyDescent="0.2">
      <c r="A9" s="43">
        <v>3</v>
      </c>
      <c r="B9" s="44" t="s">
        <v>11</v>
      </c>
      <c r="C9" s="43"/>
      <c r="D9" s="43"/>
      <c r="E9" s="45"/>
      <c r="F9" s="46"/>
      <c r="G9" s="47"/>
      <c r="H9" s="47"/>
      <c r="I9" s="41"/>
      <c r="J9" s="26"/>
    </row>
    <row r="10" spans="1:10" x14ac:dyDescent="0.2">
      <c r="A10" s="43" t="s">
        <v>14</v>
      </c>
      <c r="B10" s="44" t="s">
        <v>15</v>
      </c>
      <c r="C10" s="43"/>
      <c r="D10" s="43"/>
      <c r="E10" s="45"/>
      <c r="F10" s="46"/>
      <c r="G10" s="47"/>
      <c r="H10" s="47"/>
      <c r="I10" s="41"/>
      <c r="J10" s="26"/>
    </row>
    <row r="11" spans="1:10" x14ac:dyDescent="0.2">
      <c r="J11" s="26"/>
    </row>
    <row r="12" spans="1:10" x14ac:dyDescent="0.2">
      <c r="A12" s="43" t="s">
        <v>16</v>
      </c>
      <c r="B12" s="44" t="s">
        <v>19</v>
      </c>
      <c r="C12" s="43"/>
      <c r="D12" s="44"/>
      <c r="E12" s="43"/>
      <c r="F12" s="44"/>
      <c r="J12" s="26"/>
    </row>
    <row r="13" spans="1:10" x14ac:dyDescent="0.2">
      <c r="J13" s="26"/>
    </row>
    <row r="14" spans="1:10" x14ac:dyDescent="0.2">
      <c r="A14" s="41" t="s">
        <v>17</v>
      </c>
      <c r="B14" s="48" t="s">
        <v>18</v>
      </c>
      <c r="C14" s="41"/>
      <c r="D14" s="41"/>
      <c r="E14" s="49"/>
      <c r="F14" s="50"/>
      <c r="G14" s="47"/>
      <c r="H14" s="47"/>
      <c r="I14" s="41"/>
      <c r="J14" s="26"/>
    </row>
    <row r="15" spans="1:10" x14ac:dyDescent="0.2">
      <c r="B15" s="51" t="s">
        <v>18</v>
      </c>
      <c r="C15" s="52" t="s">
        <v>12</v>
      </c>
      <c r="D15" s="52" t="s">
        <v>13</v>
      </c>
      <c r="E15" s="53">
        <v>10</v>
      </c>
      <c r="F15" s="8"/>
      <c r="G15" s="7">
        <f>F15*E15</f>
        <v>0</v>
      </c>
      <c r="H15" s="54">
        <v>275</v>
      </c>
      <c r="I15" s="41"/>
      <c r="J15" s="55"/>
    </row>
    <row r="16" spans="1:10" x14ac:dyDescent="0.2">
      <c r="J16" s="56"/>
    </row>
    <row r="17" spans="1:10" x14ac:dyDescent="0.2">
      <c r="A17" s="43">
        <v>4</v>
      </c>
      <c r="B17" s="44" t="s">
        <v>20</v>
      </c>
      <c r="C17" s="43"/>
      <c r="D17" s="43"/>
      <c r="E17" s="45"/>
      <c r="F17" s="46"/>
      <c r="G17" s="47"/>
      <c r="H17" s="47"/>
      <c r="I17" s="41"/>
      <c r="J17" s="57"/>
    </row>
    <row r="18" spans="1:10" x14ac:dyDescent="0.2">
      <c r="B18" s="48"/>
      <c r="C18" s="41"/>
      <c r="D18" s="41"/>
      <c r="E18" s="49"/>
      <c r="F18" s="50"/>
      <c r="G18" s="47"/>
      <c r="H18" s="47"/>
      <c r="I18" s="41"/>
      <c r="J18" s="57"/>
    </row>
    <row r="19" spans="1:10" x14ac:dyDescent="0.2">
      <c r="A19" s="43" t="s">
        <v>21</v>
      </c>
      <c r="B19" s="44" t="s">
        <v>22</v>
      </c>
      <c r="C19" s="43"/>
      <c r="D19" s="43"/>
      <c r="E19" s="45"/>
      <c r="F19" s="46"/>
      <c r="G19" s="47"/>
      <c r="H19" s="47"/>
      <c r="I19" s="41"/>
      <c r="J19" s="57"/>
    </row>
    <row r="20" spans="1:10" x14ac:dyDescent="0.2">
      <c r="B20" s="48"/>
      <c r="C20" s="41"/>
      <c r="D20" s="41"/>
      <c r="E20" s="49"/>
      <c r="F20" s="50"/>
      <c r="G20" s="47"/>
      <c r="H20" s="47"/>
      <c r="I20" s="41"/>
      <c r="J20" s="57"/>
    </row>
    <row r="21" spans="1:10" x14ac:dyDescent="0.2">
      <c r="A21" s="41" t="s">
        <v>21</v>
      </c>
      <c r="B21" s="48" t="s">
        <v>22</v>
      </c>
      <c r="C21" s="41"/>
      <c r="D21" s="41"/>
      <c r="E21" s="49"/>
      <c r="F21" s="50"/>
      <c r="G21" s="47"/>
      <c r="H21" s="47"/>
      <c r="I21" s="41"/>
      <c r="J21" s="57"/>
    </row>
    <row r="22" spans="1:10" s="28" customFormat="1" x14ac:dyDescent="0.2">
      <c r="A22" s="41" t="s">
        <v>23</v>
      </c>
      <c r="B22" s="51" t="s">
        <v>24</v>
      </c>
      <c r="C22" s="52" t="s">
        <v>12</v>
      </c>
      <c r="D22" s="52" t="s">
        <v>13</v>
      </c>
      <c r="E22" s="53">
        <v>25</v>
      </c>
      <c r="F22" s="10"/>
      <c r="G22" s="7">
        <f>F22*E22</f>
        <v>0</v>
      </c>
      <c r="H22" s="58">
        <v>83.949999999999989</v>
      </c>
      <c r="I22" s="41"/>
      <c r="J22" s="55"/>
    </row>
    <row r="23" spans="1:10" s="28" customFormat="1" x14ac:dyDescent="0.2">
      <c r="A23" s="41" t="s">
        <v>25</v>
      </c>
      <c r="B23" s="51" t="s">
        <v>26</v>
      </c>
      <c r="C23" s="52" t="s">
        <v>12</v>
      </c>
      <c r="D23" s="52" t="s">
        <v>13</v>
      </c>
      <c r="E23" s="53">
        <v>10</v>
      </c>
      <c r="F23" s="10"/>
      <c r="G23" s="7">
        <f>F23*E23</f>
        <v>0</v>
      </c>
      <c r="H23" s="58">
        <v>318.5</v>
      </c>
      <c r="I23" s="41"/>
      <c r="J23" s="55"/>
    </row>
    <row r="24" spans="1:10" x14ac:dyDescent="0.2">
      <c r="B24" s="59"/>
      <c r="C24" s="60"/>
      <c r="D24" s="60"/>
      <c r="E24" s="61"/>
      <c r="F24" s="62"/>
      <c r="G24" s="7"/>
      <c r="H24" s="7"/>
      <c r="I24" s="41"/>
      <c r="J24" s="55"/>
    </row>
    <row r="25" spans="1:10" x14ac:dyDescent="0.2">
      <c r="A25" s="43" t="s">
        <v>27</v>
      </c>
      <c r="B25" s="44" t="s">
        <v>28</v>
      </c>
      <c r="C25" s="43"/>
      <c r="D25" s="43"/>
      <c r="E25" s="45"/>
      <c r="F25" s="46"/>
      <c r="G25" s="47"/>
      <c r="H25" s="47"/>
      <c r="I25" s="41"/>
      <c r="J25" s="57"/>
    </row>
    <row r="26" spans="1:10" x14ac:dyDescent="0.2">
      <c r="B26" s="48"/>
      <c r="C26" s="41"/>
      <c r="D26" s="41"/>
      <c r="E26" s="49"/>
      <c r="F26" s="50"/>
      <c r="G26" s="47"/>
      <c r="H26" s="47"/>
      <c r="I26" s="41"/>
      <c r="J26" s="57"/>
    </row>
    <row r="27" spans="1:10" x14ac:dyDescent="0.2">
      <c r="A27" s="41" t="s">
        <v>27</v>
      </c>
      <c r="B27" s="63" t="s">
        <v>28</v>
      </c>
      <c r="C27" s="41"/>
      <c r="D27" s="41"/>
      <c r="E27" s="49"/>
      <c r="F27" s="50"/>
      <c r="G27" s="47"/>
      <c r="H27" s="47"/>
      <c r="I27" s="41"/>
      <c r="J27" s="57"/>
    </row>
    <row r="28" spans="1:10" x14ac:dyDescent="0.2">
      <c r="A28" s="41" t="s">
        <v>29</v>
      </c>
      <c r="B28" s="51" t="s">
        <v>30</v>
      </c>
      <c r="C28" s="52" t="s">
        <v>12</v>
      </c>
      <c r="D28" s="52" t="s">
        <v>13</v>
      </c>
      <c r="E28" s="53">
        <v>5</v>
      </c>
      <c r="F28" s="8"/>
      <c r="G28" s="7">
        <f>F28*E28</f>
        <v>0</v>
      </c>
      <c r="H28" s="54">
        <v>184</v>
      </c>
      <c r="I28" s="41"/>
      <c r="J28" s="55"/>
    </row>
    <row r="29" spans="1:10" x14ac:dyDescent="0.2">
      <c r="A29" s="41" t="s">
        <v>31</v>
      </c>
      <c r="B29" s="51" t="s">
        <v>32</v>
      </c>
      <c r="C29" s="52" t="s">
        <v>12</v>
      </c>
      <c r="D29" s="52" t="s">
        <v>13</v>
      </c>
      <c r="E29" s="53">
        <v>5</v>
      </c>
      <c r="F29" s="8"/>
      <c r="G29" s="7">
        <f>F29*E29</f>
        <v>0</v>
      </c>
      <c r="H29" s="54">
        <v>198.95</v>
      </c>
      <c r="I29" s="41"/>
      <c r="J29" s="55"/>
    </row>
    <row r="30" spans="1:10" x14ac:dyDescent="0.2">
      <c r="A30" s="41" t="s">
        <v>33</v>
      </c>
      <c r="B30" s="51" t="s">
        <v>34</v>
      </c>
      <c r="C30" s="52" t="s">
        <v>35</v>
      </c>
      <c r="D30" s="52" t="s">
        <v>13</v>
      </c>
      <c r="E30" s="53">
        <v>1</v>
      </c>
      <c r="F30" s="8"/>
      <c r="G30" s="7">
        <f>F30*E30</f>
        <v>0</v>
      </c>
      <c r="H30" s="54">
        <v>700</v>
      </c>
      <c r="I30" s="41"/>
      <c r="J30" s="55"/>
    </row>
    <row r="31" spans="1:10" x14ac:dyDescent="0.2">
      <c r="B31" s="48"/>
      <c r="C31" s="41"/>
      <c r="D31" s="41"/>
      <c r="E31" s="49"/>
      <c r="F31" s="50"/>
      <c r="G31" s="47"/>
      <c r="H31" s="47"/>
      <c r="I31" s="41"/>
      <c r="J31" s="57"/>
    </row>
    <row r="32" spans="1:10" x14ac:dyDescent="0.2">
      <c r="A32" s="43" t="s">
        <v>36</v>
      </c>
      <c r="B32" s="44" t="s">
        <v>37</v>
      </c>
      <c r="C32" s="43"/>
      <c r="D32" s="43"/>
      <c r="E32" s="45"/>
      <c r="F32" s="46"/>
      <c r="G32" s="47"/>
      <c r="H32" s="47"/>
      <c r="I32" s="41"/>
      <c r="J32" s="57"/>
    </row>
    <row r="33" spans="1:10" x14ac:dyDescent="0.2">
      <c r="B33" s="48"/>
      <c r="C33" s="41"/>
      <c r="D33" s="41"/>
      <c r="E33" s="49"/>
      <c r="F33" s="50"/>
      <c r="G33" s="47"/>
      <c r="H33" s="47"/>
      <c r="I33" s="41"/>
      <c r="J33" s="57"/>
    </row>
    <row r="34" spans="1:10" x14ac:dyDescent="0.2">
      <c r="A34" s="41" t="s">
        <v>36</v>
      </c>
      <c r="B34" s="63" t="s">
        <v>37</v>
      </c>
      <c r="C34" s="41"/>
      <c r="D34" s="41"/>
      <c r="E34" s="49"/>
      <c r="F34" s="50"/>
      <c r="G34" s="47"/>
      <c r="H34" s="47"/>
      <c r="I34" s="41"/>
      <c r="J34" s="57"/>
    </row>
    <row r="35" spans="1:10" x14ac:dyDescent="0.2">
      <c r="B35" s="51" t="s">
        <v>38</v>
      </c>
      <c r="C35" s="52" t="s">
        <v>190</v>
      </c>
      <c r="D35" s="52" t="s">
        <v>13</v>
      </c>
      <c r="E35" s="53">
        <v>2</v>
      </c>
      <c r="F35" s="8"/>
      <c r="G35" s="7">
        <f>F35*E35</f>
        <v>0</v>
      </c>
      <c r="H35" s="54">
        <v>189.74999999999997</v>
      </c>
      <c r="I35" s="41"/>
      <c r="J35" s="55"/>
    </row>
    <row r="36" spans="1:10" x14ac:dyDescent="0.2">
      <c r="B36" s="48"/>
      <c r="C36" s="41"/>
      <c r="D36" s="41"/>
      <c r="E36" s="49"/>
      <c r="F36" s="48"/>
      <c r="G36" s="41"/>
      <c r="H36" s="64"/>
      <c r="I36" s="41"/>
      <c r="J36" s="26"/>
    </row>
    <row r="37" spans="1:10" x14ac:dyDescent="0.2">
      <c r="A37" s="43" t="s">
        <v>39</v>
      </c>
      <c r="B37" s="44" t="s">
        <v>40</v>
      </c>
      <c r="C37" s="43"/>
      <c r="D37" s="43"/>
      <c r="E37" s="45"/>
      <c r="F37" s="46"/>
      <c r="G37" s="47"/>
      <c r="H37" s="47"/>
      <c r="I37" s="41"/>
      <c r="J37" s="26"/>
    </row>
    <row r="38" spans="1:10" x14ac:dyDescent="0.2">
      <c r="B38" s="48"/>
      <c r="C38" s="41"/>
      <c r="D38" s="41"/>
      <c r="E38" s="49"/>
      <c r="F38" s="50"/>
      <c r="G38" s="47"/>
      <c r="H38" s="47"/>
      <c r="I38" s="41"/>
      <c r="J38" s="26"/>
    </row>
    <row r="39" spans="1:10" x14ac:dyDescent="0.2">
      <c r="A39" s="41" t="s">
        <v>39</v>
      </c>
      <c r="B39" s="48" t="s">
        <v>40</v>
      </c>
      <c r="C39" s="41"/>
      <c r="D39" s="41"/>
      <c r="E39" s="49"/>
      <c r="F39" s="50"/>
      <c r="G39" s="47"/>
      <c r="H39" s="47"/>
      <c r="I39" s="41"/>
      <c r="J39" s="26"/>
    </row>
    <row r="40" spans="1:10" x14ac:dyDescent="0.2">
      <c r="A40" s="41" t="s">
        <v>41</v>
      </c>
      <c r="B40" s="100" t="s">
        <v>214</v>
      </c>
      <c r="C40" s="52" t="s">
        <v>189</v>
      </c>
      <c r="D40" s="52" t="s">
        <v>13</v>
      </c>
      <c r="E40" s="53">
        <v>20</v>
      </c>
      <c r="F40" s="8"/>
      <c r="G40" s="7">
        <f>F40*E40</f>
        <v>0</v>
      </c>
      <c r="H40" s="54">
        <v>50</v>
      </c>
      <c r="I40" s="41"/>
      <c r="J40" s="55"/>
    </row>
    <row r="41" spans="1:10" x14ac:dyDescent="0.2">
      <c r="A41" s="41" t="s">
        <v>42</v>
      </c>
      <c r="B41" s="100" t="s">
        <v>215</v>
      </c>
      <c r="C41" s="52" t="s">
        <v>189</v>
      </c>
      <c r="D41" s="52" t="s">
        <v>13</v>
      </c>
      <c r="E41" s="53">
        <v>30</v>
      </c>
      <c r="F41" s="8"/>
      <c r="G41" s="7">
        <f>F41*E41</f>
        <v>0</v>
      </c>
      <c r="H41" s="54">
        <v>125</v>
      </c>
      <c r="I41" s="41"/>
      <c r="J41" s="55"/>
    </row>
    <row r="42" spans="1:10" x14ac:dyDescent="0.2">
      <c r="A42" s="41" t="s">
        <v>43</v>
      </c>
      <c r="B42" s="100" t="s">
        <v>216</v>
      </c>
      <c r="C42" s="52" t="s">
        <v>189</v>
      </c>
      <c r="D42" s="52" t="s">
        <v>13</v>
      </c>
      <c r="E42" s="53">
        <v>87</v>
      </c>
      <c r="F42" s="8"/>
      <c r="G42" s="7">
        <f>F42*E42</f>
        <v>0</v>
      </c>
      <c r="H42" s="54">
        <v>150</v>
      </c>
      <c r="I42" s="41"/>
      <c r="J42" s="55"/>
    </row>
    <row r="43" spans="1:10" x14ac:dyDescent="0.2">
      <c r="B43" s="48"/>
      <c r="C43" s="41"/>
      <c r="D43" s="41"/>
      <c r="E43" s="49"/>
      <c r="F43" s="50"/>
      <c r="G43" s="47"/>
      <c r="H43" s="47"/>
      <c r="I43" s="41"/>
      <c r="J43" s="26"/>
    </row>
    <row r="44" spans="1:10" x14ac:dyDescent="0.2">
      <c r="A44" s="43" t="s">
        <v>44</v>
      </c>
      <c r="B44" s="44" t="s">
        <v>45</v>
      </c>
      <c r="C44" s="43"/>
      <c r="D44" s="43"/>
      <c r="E44" s="45"/>
      <c r="F44" s="46"/>
      <c r="G44" s="47"/>
      <c r="H44" s="47"/>
      <c r="I44" s="41"/>
      <c r="J44" s="26"/>
    </row>
    <row r="45" spans="1:10" x14ac:dyDescent="0.2">
      <c r="B45" s="48"/>
      <c r="C45" s="41"/>
      <c r="D45" s="41"/>
      <c r="E45" s="49"/>
      <c r="F45" s="50"/>
      <c r="G45" s="47"/>
      <c r="H45" s="47"/>
      <c r="I45" s="41"/>
      <c r="J45" s="26"/>
    </row>
    <row r="46" spans="1:10" x14ac:dyDescent="0.2">
      <c r="A46" s="41" t="s">
        <v>44</v>
      </c>
      <c r="B46" s="48" t="s">
        <v>45</v>
      </c>
      <c r="C46" s="41"/>
      <c r="D46" s="41"/>
      <c r="E46" s="49"/>
      <c r="F46" s="50"/>
      <c r="G46" s="47"/>
      <c r="H46" s="47"/>
      <c r="I46" s="41"/>
      <c r="J46" s="26"/>
    </row>
    <row r="47" spans="1:10" x14ac:dyDescent="0.2">
      <c r="B47" s="51" t="s">
        <v>45</v>
      </c>
      <c r="C47" s="52" t="s">
        <v>190</v>
      </c>
      <c r="D47" s="52" t="s">
        <v>13</v>
      </c>
      <c r="E47" s="53">
        <v>10</v>
      </c>
      <c r="F47" s="8"/>
      <c r="G47" s="7">
        <f>F47*E47</f>
        <v>0</v>
      </c>
      <c r="H47" s="54">
        <v>3500</v>
      </c>
      <c r="I47" s="41"/>
      <c r="J47" s="26"/>
    </row>
    <row r="48" spans="1:10" x14ac:dyDescent="0.2">
      <c r="B48" s="48"/>
      <c r="C48" s="41"/>
      <c r="D48" s="41"/>
      <c r="E48" s="49"/>
      <c r="F48" s="50"/>
      <c r="G48" s="47"/>
      <c r="H48" s="47"/>
      <c r="I48" s="41"/>
      <c r="J48" s="26"/>
    </row>
    <row r="49" spans="1:10" x14ac:dyDescent="0.2">
      <c r="A49" s="43" t="s">
        <v>46</v>
      </c>
      <c r="B49" s="44" t="s">
        <v>47</v>
      </c>
      <c r="C49" s="43"/>
      <c r="D49" s="43"/>
      <c r="E49" s="45"/>
      <c r="F49" s="46"/>
      <c r="G49" s="47"/>
      <c r="H49" s="47"/>
      <c r="I49" s="41"/>
      <c r="J49" s="26"/>
    </row>
    <row r="50" spans="1:10" x14ac:dyDescent="0.2">
      <c r="B50" s="48"/>
      <c r="C50" s="41"/>
      <c r="D50" s="41"/>
      <c r="E50" s="49"/>
      <c r="F50" s="50"/>
      <c r="G50" s="47"/>
      <c r="H50" s="47"/>
      <c r="I50" s="41"/>
      <c r="J50" s="26"/>
    </row>
    <row r="51" spans="1:10" x14ac:dyDescent="0.2">
      <c r="A51" s="41" t="s">
        <v>46</v>
      </c>
      <c r="B51" s="48" t="s">
        <v>47</v>
      </c>
      <c r="C51" s="41"/>
      <c r="D51" s="41"/>
      <c r="E51" s="49"/>
      <c r="F51" s="50"/>
      <c r="G51" s="47"/>
      <c r="H51" s="47"/>
      <c r="I51" s="41"/>
      <c r="J51" s="26"/>
    </row>
    <row r="52" spans="1:10" x14ac:dyDescent="0.2">
      <c r="B52" s="51" t="s">
        <v>47</v>
      </c>
      <c r="C52" s="52" t="s">
        <v>48</v>
      </c>
      <c r="D52" s="52" t="s">
        <v>13</v>
      </c>
      <c r="E52" s="53">
        <v>50</v>
      </c>
      <c r="F52" s="8"/>
      <c r="G52" s="7">
        <f>F52*E52</f>
        <v>0</v>
      </c>
      <c r="H52" s="54">
        <v>42.55</v>
      </c>
      <c r="I52" s="41"/>
      <c r="J52" s="26"/>
    </row>
    <row r="53" spans="1:10" x14ac:dyDescent="0.2">
      <c r="B53" s="48"/>
      <c r="C53" s="41"/>
      <c r="D53" s="41"/>
      <c r="E53" s="49"/>
      <c r="F53" s="50"/>
      <c r="G53" s="47"/>
      <c r="H53" s="47"/>
      <c r="I53" s="41"/>
      <c r="J53" s="26"/>
    </row>
    <row r="54" spans="1:10" x14ac:dyDescent="0.2">
      <c r="A54" s="43" t="s">
        <v>49</v>
      </c>
      <c r="B54" s="44" t="s">
        <v>50</v>
      </c>
      <c r="C54" s="43"/>
      <c r="D54" s="43"/>
      <c r="E54" s="45"/>
      <c r="F54" s="46"/>
      <c r="G54" s="47"/>
      <c r="H54" s="47"/>
      <c r="I54" s="41"/>
      <c r="J54" s="26"/>
    </row>
    <row r="55" spans="1:10" x14ac:dyDescent="0.2">
      <c r="B55" s="48"/>
      <c r="C55" s="41"/>
      <c r="D55" s="41"/>
      <c r="E55" s="49"/>
      <c r="F55" s="50"/>
      <c r="G55" s="47"/>
      <c r="H55" s="47"/>
      <c r="I55" s="41"/>
      <c r="J55" s="26"/>
    </row>
    <row r="56" spans="1:10" x14ac:dyDescent="0.2">
      <c r="A56" s="41" t="s">
        <v>49</v>
      </c>
      <c r="B56" s="48" t="s">
        <v>50</v>
      </c>
      <c r="C56" s="41"/>
      <c r="D56" s="41"/>
      <c r="E56" s="49"/>
      <c r="F56" s="50"/>
      <c r="G56" s="47"/>
      <c r="H56" s="47"/>
      <c r="I56" s="41"/>
      <c r="J56" s="26"/>
    </row>
    <row r="57" spans="1:10" x14ac:dyDescent="0.2">
      <c r="A57" s="41" t="s">
        <v>51</v>
      </c>
      <c r="B57" s="48" t="s">
        <v>52</v>
      </c>
      <c r="C57" s="41"/>
      <c r="D57" s="41"/>
      <c r="E57" s="49"/>
      <c r="F57" s="50"/>
      <c r="G57" s="47"/>
      <c r="H57" s="47"/>
      <c r="I57" s="41"/>
      <c r="J57" s="26"/>
    </row>
    <row r="58" spans="1:10" x14ac:dyDescent="0.2">
      <c r="B58" s="51" t="s">
        <v>53</v>
      </c>
      <c r="C58" s="65" t="s">
        <v>54</v>
      </c>
      <c r="D58" s="65" t="s">
        <v>13</v>
      </c>
      <c r="E58" s="66">
        <v>3</v>
      </c>
      <c r="F58" s="12"/>
      <c r="G58" s="7">
        <f>F58*E58</f>
        <v>0</v>
      </c>
      <c r="H58" s="54">
        <v>58.65</v>
      </c>
      <c r="I58" s="41"/>
      <c r="J58" s="26"/>
    </row>
    <row r="59" spans="1:10" x14ac:dyDescent="0.2">
      <c r="B59" s="48"/>
      <c r="C59" s="41"/>
      <c r="D59" s="41"/>
      <c r="E59" s="49"/>
      <c r="F59" s="50"/>
      <c r="G59" s="47"/>
      <c r="H59" s="47"/>
      <c r="I59" s="41"/>
      <c r="J59" s="26"/>
    </row>
    <row r="60" spans="1:10" x14ac:dyDescent="0.2">
      <c r="A60" s="41" t="s">
        <v>55</v>
      </c>
      <c r="B60" s="48" t="s">
        <v>56</v>
      </c>
      <c r="C60" s="41"/>
      <c r="D60" s="41"/>
      <c r="E60" s="49"/>
      <c r="F60" s="50"/>
      <c r="G60" s="47"/>
      <c r="H60" s="47"/>
      <c r="I60" s="41"/>
      <c r="J60" s="26"/>
    </row>
    <row r="61" spans="1:10" ht="25.5" x14ac:dyDescent="0.2">
      <c r="B61" s="51" t="s">
        <v>57</v>
      </c>
      <c r="C61" s="52" t="s">
        <v>54</v>
      </c>
      <c r="D61" s="52" t="s">
        <v>13</v>
      </c>
      <c r="E61" s="53">
        <v>1</v>
      </c>
      <c r="F61" s="11"/>
      <c r="G61" s="7">
        <f>F61*E61</f>
        <v>0</v>
      </c>
      <c r="H61" s="54">
        <v>118.44999999999999</v>
      </c>
      <c r="I61" s="41"/>
      <c r="J61" s="26"/>
    </row>
    <row r="62" spans="1:10" x14ac:dyDescent="0.2">
      <c r="B62" s="48"/>
      <c r="C62" s="41"/>
      <c r="D62" s="41"/>
      <c r="E62" s="49"/>
      <c r="F62" s="50"/>
      <c r="G62" s="47"/>
      <c r="H62" s="47"/>
      <c r="I62" s="41"/>
      <c r="J62" s="26"/>
    </row>
    <row r="63" spans="1:10" x14ac:dyDescent="0.2">
      <c r="A63" s="41" t="s">
        <v>58</v>
      </c>
      <c r="B63" s="48" t="s">
        <v>59</v>
      </c>
      <c r="C63" s="41"/>
      <c r="D63" s="41"/>
      <c r="E63" s="49"/>
      <c r="F63" s="50"/>
      <c r="G63" s="47"/>
      <c r="H63" s="47"/>
      <c r="I63" s="41"/>
      <c r="J63" s="26"/>
    </row>
    <row r="64" spans="1:10" x14ac:dyDescent="0.2">
      <c r="B64" s="51" t="s">
        <v>60</v>
      </c>
      <c r="C64" s="65" t="s">
        <v>54</v>
      </c>
      <c r="D64" s="65" t="s">
        <v>13</v>
      </c>
      <c r="E64" s="66">
        <v>1</v>
      </c>
      <c r="F64" s="12"/>
      <c r="G64" s="7">
        <f>F64*E64</f>
        <v>0</v>
      </c>
      <c r="H64" s="54">
        <v>51.749999999999993</v>
      </c>
      <c r="I64" s="41"/>
      <c r="J64" s="26"/>
    </row>
    <row r="65" spans="1:10" x14ac:dyDescent="0.2">
      <c r="B65" s="51"/>
      <c r="C65" s="65"/>
      <c r="D65" s="65"/>
      <c r="E65" s="66"/>
      <c r="F65" s="67"/>
      <c r="G65" s="7"/>
      <c r="H65" s="54"/>
      <c r="I65" s="41"/>
      <c r="J65" s="26"/>
    </row>
    <row r="66" spans="1:10" s="28" customFormat="1" x14ac:dyDescent="0.2">
      <c r="A66" s="41"/>
      <c r="B66" s="48"/>
      <c r="C66" s="41"/>
      <c r="D66" s="41"/>
      <c r="E66" s="49"/>
      <c r="F66" s="50"/>
      <c r="G66" s="47"/>
      <c r="H66" s="47"/>
      <c r="I66" s="41"/>
      <c r="J66" s="68"/>
    </row>
    <row r="67" spans="1:10" s="28" customFormat="1" x14ac:dyDescent="0.2">
      <c r="A67" s="41" t="s">
        <v>192</v>
      </c>
      <c r="B67" s="48" t="s">
        <v>193</v>
      </c>
      <c r="C67" s="41"/>
      <c r="D67" s="41"/>
      <c r="E67" s="49"/>
      <c r="F67" s="50"/>
      <c r="G67" s="47"/>
      <c r="H67" s="47"/>
      <c r="I67" s="41"/>
    </row>
    <row r="68" spans="1:10" s="28" customFormat="1" x14ac:dyDescent="0.2">
      <c r="A68" s="41"/>
      <c r="B68" s="51" t="s">
        <v>194</v>
      </c>
      <c r="C68" s="65" t="s">
        <v>54</v>
      </c>
      <c r="D68" s="65" t="s">
        <v>13</v>
      </c>
      <c r="E68" s="66">
        <v>2</v>
      </c>
      <c r="F68" s="18"/>
      <c r="G68" s="69">
        <f>F68*E68</f>
        <v>0</v>
      </c>
      <c r="H68" s="58">
        <v>34.5</v>
      </c>
      <c r="I68" s="41"/>
    </row>
    <row r="69" spans="1:10" s="28" customFormat="1" x14ac:dyDescent="0.2">
      <c r="A69" s="41"/>
      <c r="B69" s="48"/>
      <c r="C69" s="41"/>
      <c r="D69" s="41"/>
      <c r="E69" s="49"/>
      <c r="F69" s="50"/>
      <c r="G69" s="47"/>
      <c r="H69" s="47"/>
      <c r="I69" s="41"/>
    </row>
    <row r="70" spans="1:10" s="28" customFormat="1" x14ac:dyDescent="0.2">
      <c r="A70" s="41" t="s">
        <v>195</v>
      </c>
      <c r="B70" s="48" t="s">
        <v>196</v>
      </c>
      <c r="C70" s="41"/>
      <c r="D70" s="41"/>
      <c r="E70" s="49"/>
      <c r="F70" s="50"/>
      <c r="G70" s="47"/>
      <c r="H70" s="47"/>
      <c r="I70" s="41"/>
    </row>
    <row r="71" spans="1:10" s="28" customFormat="1" x14ac:dyDescent="0.2">
      <c r="A71" s="41"/>
      <c r="B71" s="51" t="s">
        <v>197</v>
      </c>
      <c r="C71" s="65" t="s">
        <v>54</v>
      </c>
      <c r="D71" s="65" t="s">
        <v>13</v>
      </c>
      <c r="E71" s="66">
        <v>2</v>
      </c>
      <c r="F71" s="18"/>
      <c r="G71" s="69">
        <f>F71*E71</f>
        <v>0</v>
      </c>
      <c r="H71" s="58">
        <v>28.749999999999996</v>
      </c>
      <c r="I71" s="41"/>
    </row>
    <row r="72" spans="1:10" x14ac:dyDescent="0.2">
      <c r="B72" s="48"/>
      <c r="C72" s="41"/>
      <c r="D72" s="41"/>
      <c r="E72" s="49"/>
      <c r="F72" s="50"/>
      <c r="G72" s="47"/>
      <c r="H72" s="47"/>
      <c r="I72" s="41"/>
      <c r="J72" s="26"/>
    </row>
    <row r="73" spans="1:10" x14ac:dyDescent="0.2">
      <c r="A73" s="43" t="s">
        <v>61</v>
      </c>
      <c r="B73" s="44" t="s">
        <v>62</v>
      </c>
      <c r="C73" s="43"/>
      <c r="D73" s="43"/>
      <c r="E73" s="45"/>
      <c r="F73" s="46"/>
      <c r="G73" s="47"/>
      <c r="H73" s="47"/>
      <c r="I73" s="41"/>
      <c r="J73" s="26"/>
    </row>
    <row r="74" spans="1:10" x14ac:dyDescent="0.2">
      <c r="J74" s="26"/>
    </row>
    <row r="75" spans="1:10" x14ac:dyDescent="0.2">
      <c r="A75" s="41" t="s">
        <v>61</v>
      </c>
      <c r="B75" s="48" t="s">
        <v>62</v>
      </c>
      <c r="C75" s="41"/>
      <c r="D75" s="41"/>
      <c r="E75" s="49"/>
      <c r="F75" s="50"/>
      <c r="G75" s="47"/>
      <c r="H75" s="47"/>
      <c r="I75" s="41"/>
      <c r="J75" s="26"/>
    </row>
    <row r="76" spans="1:10" x14ac:dyDescent="0.2">
      <c r="B76" s="51" t="s">
        <v>62</v>
      </c>
      <c r="C76" s="52" t="s">
        <v>12</v>
      </c>
      <c r="D76" s="52" t="s">
        <v>13</v>
      </c>
      <c r="E76" s="53">
        <v>10</v>
      </c>
      <c r="F76" s="8"/>
      <c r="G76" s="7">
        <f>F76*E76</f>
        <v>0</v>
      </c>
      <c r="H76" s="54">
        <v>575</v>
      </c>
      <c r="I76" s="41"/>
      <c r="J76" s="26"/>
    </row>
    <row r="77" spans="1:10" x14ac:dyDescent="0.2">
      <c r="J77" s="26"/>
    </row>
    <row r="78" spans="1:10" x14ac:dyDescent="0.2">
      <c r="A78" s="43">
        <v>5</v>
      </c>
      <c r="B78" s="44" t="s">
        <v>63</v>
      </c>
      <c r="C78" s="43"/>
      <c r="D78" s="43"/>
      <c r="E78" s="45"/>
      <c r="F78" s="46"/>
      <c r="G78" s="47"/>
      <c r="H78" s="47"/>
      <c r="I78" s="41"/>
      <c r="J78" s="26"/>
    </row>
    <row r="79" spans="1:10" x14ac:dyDescent="0.2">
      <c r="J79" s="26"/>
    </row>
    <row r="80" spans="1:10" ht="13.5" customHeight="1" x14ac:dyDescent="0.2">
      <c r="A80" s="43" t="s">
        <v>64</v>
      </c>
      <c r="B80" s="44" t="s">
        <v>65</v>
      </c>
      <c r="C80" s="43"/>
      <c r="D80" s="43"/>
      <c r="E80" s="45"/>
      <c r="F80" s="44"/>
      <c r="G80" s="41"/>
      <c r="H80" s="41"/>
      <c r="I80" s="41"/>
      <c r="J80" s="26"/>
    </row>
    <row r="81" spans="1:10" s="28" customFormat="1" x14ac:dyDescent="0.2">
      <c r="A81" s="41"/>
      <c r="B81" s="48"/>
      <c r="C81" s="41"/>
      <c r="D81" s="41"/>
      <c r="E81" s="49"/>
      <c r="F81" s="48"/>
      <c r="G81" s="41"/>
      <c r="H81" s="41"/>
      <c r="I81" s="41"/>
      <c r="J81" s="68"/>
    </row>
    <row r="82" spans="1:10" s="28" customFormat="1" x14ac:dyDescent="0.2">
      <c r="A82" s="41"/>
      <c r="B82" s="70" t="s">
        <v>66</v>
      </c>
      <c r="C82" s="41"/>
      <c r="D82" s="41"/>
      <c r="E82" s="49"/>
      <c r="F82" s="48"/>
      <c r="G82" s="41"/>
      <c r="H82" s="41"/>
      <c r="I82" s="41"/>
      <c r="J82" s="68"/>
    </row>
    <row r="83" spans="1:10" s="28" customFormat="1" x14ac:dyDescent="0.2">
      <c r="A83" s="41" t="s">
        <v>67</v>
      </c>
      <c r="B83" s="48" t="s">
        <v>68</v>
      </c>
      <c r="C83" s="48"/>
      <c r="D83" s="48"/>
      <c r="E83" s="49"/>
      <c r="F83" s="50"/>
      <c r="G83" s="16"/>
      <c r="H83" s="16"/>
      <c r="J83" s="57"/>
    </row>
    <row r="84" spans="1:10" s="28" customFormat="1" x14ac:dyDescent="0.2">
      <c r="A84" s="99" t="s">
        <v>208</v>
      </c>
      <c r="B84" s="100" t="s">
        <v>209</v>
      </c>
      <c r="C84" s="52" t="s">
        <v>12</v>
      </c>
      <c r="D84" s="52" t="s">
        <v>13</v>
      </c>
      <c r="E84" s="66">
        <v>4</v>
      </c>
      <c r="F84" s="10"/>
      <c r="G84" s="16">
        <f>+F84*E84</f>
        <v>0</v>
      </c>
      <c r="H84" s="54">
        <v>25</v>
      </c>
      <c r="J84" s="57"/>
    </row>
    <row r="85" spans="1:10" s="28" customFormat="1" x14ac:dyDescent="0.2">
      <c r="A85" s="99" t="s">
        <v>210</v>
      </c>
      <c r="B85" s="100" t="s">
        <v>211</v>
      </c>
      <c r="C85" s="52" t="s">
        <v>12</v>
      </c>
      <c r="D85" s="52" t="s">
        <v>13</v>
      </c>
      <c r="E85" s="66">
        <v>3</v>
      </c>
      <c r="F85" s="10"/>
      <c r="G85" s="16">
        <f>+F85*E85</f>
        <v>0</v>
      </c>
      <c r="H85" s="54">
        <v>30</v>
      </c>
      <c r="J85" s="57"/>
    </row>
    <row r="86" spans="1:10" s="28" customFormat="1" x14ac:dyDescent="0.2">
      <c r="A86" s="99" t="s">
        <v>212</v>
      </c>
      <c r="B86" s="100" t="s">
        <v>213</v>
      </c>
      <c r="C86" s="52" t="s">
        <v>12</v>
      </c>
      <c r="D86" s="52" t="s">
        <v>13</v>
      </c>
      <c r="E86" s="66">
        <v>3</v>
      </c>
      <c r="F86" s="10"/>
      <c r="G86" s="16">
        <f>+F86*E86</f>
        <v>0</v>
      </c>
      <c r="H86" s="54">
        <v>40</v>
      </c>
      <c r="I86" s="41"/>
      <c r="J86" s="71"/>
    </row>
    <row r="87" spans="1:10" s="28" customFormat="1" x14ac:dyDescent="0.2">
      <c r="A87" s="41"/>
      <c r="B87" s="59"/>
      <c r="C87" s="60"/>
      <c r="D87" s="60"/>
      <c r="E87" s="29"/>
      <c r="F87" s="72"/>
      <c r="G87" s="16"/>
      <c r="H87" s="16"/>
      <c r="J87" s="71"/>
    </row>
    <row r="88" spans="1:10" s="28" customFormat="1" x14ac:dyDescent="0.2">
      <c r="A88" s="41" t="s">
        <v>69</v>
      </c>
      <c r="B88" s="48" t="s">
        <v>70</v>
      </c>
      <c r="C88" s="48"/>
      <c r="D88" s="48"/>
      <c r="E88" s="49"/>
      <c r="F88" s="50"/>
      <c r="G88" s="16"/>
      <c r="H88" s="16"/>
      <c r="J88" s="57"/>
    </row>
    <row r="89" spans="1:10" s="28" customFormat="1" x14ac:dyDescent="0.2">
      <c r="A89" s="41"/>
      <c r="B89" s="51" t="s">
        <v>70</v>
      </c>
      <c r="C89" s="52" t="s">
        <v>12</v>
      </c>
      <c r="D89" s="52" t="s">
        <v>13</v>
      </c>
      <c r="E89" s="66">
        <v>5</v>
      </c>
      <c r="F89" s="10"/>
      <c r="G89" s="16">
        <f>+F89*E89</f>
        <v>0</v>
      </c>
      <c r="H89" s="58">
        <v>327.75</v>
      </c>
      <c r="I89" s="41"/>
      <c r="J89" s="71"/>
    </row>
    <row r="90" spans="1:10" s="28" customFormat="1" x14ac:dyDescent="0.2">
      <c r="A90" s="41"/>
      <c r="E90" s="29"/>
      <c r="F90" s="15"/>
      <c r="G90" s="16"/>
      <c r="H90" s="16"/>
      <c r="J90" s="71"/>
    </row>
    <row r="91" spans="1:10" s="28" customFormat="1" x14ac:dyDescent="0.2">
      <c r="A91" s="41"/>
      <c r="B91" s="70" t="s">
        <v>71</v>
      </c>
      <c r="C91" s="41"/>
      <c r="D91" s="41"/>
      <c r="E91" s="49"/>
      <c r="F91" s="50"/>
      <c r="G91" s="47"/>
      <c r="H91" s="47"/>
      <c r="I91" s="41"/>
      <c r="J91" s="68"/>
    </row>
    <row r="92" spans="1:10" x14ac:dyDescent="0.2">
      <c r="A92" s="41" t="s">
        <v>72</v>
      </c>
      <c r="B92" s="48" t="s">
        <v>73</v>
      </c>
      <c r="C92" s="41"/>
      <c r="D92" s="41"/>
      <c r="E92" s="49"/>
      <c r="F92" s="50"/>
      <c r="G92" s="47"/>
      <c r="H92" s="47"/>
      <c r="I92" s="41"/>
      <c r="J92" s="26"/>
    </row>
    <row r="93" spans="1:10" x14ac:dyDescent="0.2">
      <c r="A93" s="41" t="s">
        <v>74</v>
      </c>
      <c r="B93" s="51" t="s">
        <v>75</v>
      </c>
      <c r="C93" s="52" t="s">
        <v>76</v>
      </c>
      <c r="D93" s="52" t="s">
        <v>13</v>
      </c>
      <c r="E93" s="53">
        <v>100</v>
      </c>
      <c r="F93" s="10"/>
      <c r="G93" s="16">
        <f>F93*E93</f>
        <v>0</v>
      </c>
      <c r="H93" s="54">
        <v>6.8999999999999995</v>
      </c>
      <c r="I93" s="41"/>
      <c r="J93" s="55"/>
    </row>
    <row r="94" spans="1:10" x14ac:dyDescent="0.2">
      <c r="A94" s="41" t="s">
        <v>77</v>
      </c>
      <c r="B94" s="51" t="s">
        <v>78</v>
      </c>
      <c r="C94" s="52" t="s">
        <v>76</v>
      </c>
      <c r="D94" s="52" t="s">
        <v>13</v>
      </c>
      <c r="E94" s="53">
        <v>100</v>
      </c>
      <c r="F94" s="10"/>
      <c r="G94" s="16">
        <f>F94*E94</f>
        <v>0</v>
      </c>
      <c r="H94" s="54">
        <v>9.1999999999999993</v>
      </c>
      <c r="I94" s="41"/>
      <c r="J94" s="55"/>
    </row>
    <row r="95" spans="1:10" x14ac:dyDescent="0.2">
      <c r="B95" s="48"/>
      <c r="C95" s="41"/>
      <c r="D95" s="41"/>
      <c r="E95" s="49"/>
      <c r="F95" s="50"/>
      <c r="G95" s="47"/>
      <c r="H95" s="47"/>
      <c r="I95" s="41"/>
      <c r="J95" s="57"/>
    </row>
    <row r="96" spans="1:10" x14ac:dyDescent="0.2">
      <c r="A96" s="41" t="s">
        <v>79</v>
      </c>
      <c r="B96" s="73" t="s">
        <v>80</v>
      </c>
      <c r="C96" s="41"/>
      <c r="D96" s="41"/>
      <c r="E96" s="49"/>
      <c r="F96" s="50"/>
      <c r="G96" s="47"/>
      <c r="H96" s="47"/>
      <c r="I96" s="41"/>
      <c r="J96" s="57"/>
    </row>
    <row r="97" spans="1:10" x14ac:dyDescent="0.2">
      <c r="A97" s="41" t="s">
        <v>81</v>
      </c>
      <c r="B97" s="51" t="s">
        <v>75</v>
      </c>
      <c r="C97" s="52" t="s">
        <v>12</v>
      </c>
      <c r="D97" s="52" t="s">
        <v>13</v>
      </c>
      <c r="E97" s="53">
        <v>30</v>
      </c>
      <c r="F97" s="10"/>
      <c r="G97" s="16">
        <f t="shared" ref="G97:G98" si="0">F97*E97</f>
        <v>0</v>
      </c>
      <c r="H97" s="54">
        <v>14.95</v>
      </c>
      <c r="I97" s="41"/>
      <c r="J97" s="55"/>
    </row>
    <row r="98" spans="1:10" x14ac:dyDescent="0.2">
      <c r="A98" s="41" t="s">
        <v>82</v>
      </c>
      <c r="B98" s="51" t="s">
        <v>78</v>
      </c>
      <c r="C98" s="52" t="s">
        <v>12</v>
      </c>
      <c r="D98" s="52" t="s">
        <v>13</v>
      </c>
      <c r="E98" s="53">
        <v>30</v>
      </c>
      <c r="F98" s="10"/>
      <c r="G98" s="16">
        <f t="shared" si="0"/>
        <v>0</v>
      </c>
      <c r="H98" s="54">
        <v>28.749999999999996</v>
      </c>
      <c r="I98" s="41"/>
      <c r="J98" s="55"/>
    </row>
    <row r="99" spans="1:10" x14ac:dyDescent="0.2">
      <c r="B99" s="48"/>
      <c r="C99" s="41"/>
      <c r="D99" s="41"/>
      <c r="E99" s="49"/>
      <c r="F99" s="50"/>
      <c r="G99" s="47"/>
      <c r="H99" s="47"/>
      <c r="I99" s="41"/>
      <c r="J99" s="57"/>
    </row>
    <row r="100" spans="1:10" x14ac:dyDescent="0.2">
      <c r="A100" s="41" t="s">
        <v>83</v>
      </c>
      <c r="B100" s="73" t="s">
        <v>84</v>
      </c>
      <c r="C100" s="41"/>
      <c r="D100" s="41"/>
      <c r="E100" s="49"/>
      <c r="F100" s="50"/>
      <c r="G100" s="47"/>
      <c r="H100" s="47"/>
      <c r="I100" s="41"/>
      <c r="J100" s="57"/>
    </row>
    <row r="101" spans="1:10" x14ac:dyDescent="0.2">
      <c r="A101" s="41" t="s">
        <v>85</v>
      </c>
      <c r="B101" s="51" t="s">
        <v>75</v>
      </c>
      <c r="C101" s="52" t="s">
        <v>12</v>
      </c>
      <c r="D101" s="52" t="s">
        <v>13</v>
      </c>
      <c r="E101" s="53">
        <v>30</v>
      </c>
      <c r="F101" s="10"/>
      <c r="G101" s="16">
        <f t="shared" ref="G101:G102" si="1">F101*E101</f>
        <v>0</v>
      </c>
      <c r="H101" s="54">
        <v>4.5999999999999996</v>
      </c>
      <c r="I101" s="41"/>
      <c r="J101" s="55"/>
    </row>
    <row r="102" spans="1:10" x14ac:dyDescent="0.2">
      <c r="A102" s="41" t="s">
        <v>86</v>
      </c>
      <c r="B102" s="51" t="s">
        <v>78</v>
      </c>
      <c r="C102" s="52" t="s">
        <v>12</v>
      </c>
      <c r="D102" s="52" t="s">
        <v>13</v>
      </c>
      <c r="E102" s="53">
        <v>30</v>
      </c>
      <c r="F102" s="10"/>
      <c r="G102" s="16">
        <f t="shared" si="1"/>
        <v>0</v>
      </c>
      <c r="H102" s="54">
        <v>6.8999999999999995</v>
      </c>
      <c r="I102" s="41"/>
      <c r="J102" s="55"/>
    </row>
    <row r="103" spans="1:10" x14ac:dyDescent="0.2">
      <c r="B103" s="48"/>
      <c r="C103" s="41"/>
      <c r="D103" s="41"/>
      <c r="E103" s="49"/>
      <c r="F103" s="50"/>
      <c r="G103" s="47"/>
      <c r="H103" s="47"/>
      <c r="I103" s="41"/>
      <c r="J103" s="57"/>
    </row>
    <row r="104" spans="1:10" x14ac:dyDescent="0.2">
      <c r="A104" s="41" t="s">
        <v>87</v>
      </c>
      <c r="B104" s="73" t="s">
        <v>88</v>
      </c>
      <c r="C104" s="41"/>
      <c r="D104" s="41"/>
      <c r="E104" s="49"/>
      <c r="F104" s="50"/>
      <c r="G104" s="47"/>
      <c r="H104" s="47"/>
      <c r="I104" s="41"/>
      <c r="J104" s="57"/>
    </row>
    <row r="105" spans="1:10" x14ac:dyDescent="0.2">
      <c r="A105" s="41" t="s">
        <v>89</v>
      </c>
      <c r="B105" s="51" t="s">
        <v>75</v>
      </c>
      <c r="C105" s="52" t="s">
        <v>12</v>
      </c>
      <c r="D105" s="52" t="s">
        <v>13</v>
      </c>
      <c r="E105" s="53">
        <v>30</v>
      </c>
      <c r="F105" s="10"/>
      <c r="G105" s="16">
        <f t="shared" ref="G105:G106" si="2">F105*E105</f>
        <v>0</v>
      </c>
      <c r="H105" s="54">
        <v>9.1999999999999993</v>
      </c>
      <c r="I105" s="41"/>
      <c r="J105" s="55"/>
    </row>
    <row r="106" spans="1:10" x14ac:dyDescent="0.2">
      <c r="A106" s="41" t="s">
        <v>90</v>
      </c>
      <c r="B106" s="51" t="s">
        <v>78</v>
      </c>
      <c r="C106" s="52" t="s">
        <v>12</v>
      </c>
      <c r="D106" s="52" t="s">
        <v>13</v>
      </c>
      <c r="E106" s="53">
        <v>30</v>
      </c>
      <c r="F106" s="10"/>
      <c r="G106" s="16">
        <f t="shared" si="2"/>
        <v>0</v>
      </c>
      <c r="H106" s="54">
        <v>16.099999999999998</v>
      </c>
      <c r="I106" s="41"/>
      <c r="J106" s="55"/>
    </row>
    <row r="107" spans="1:10" x14ac:dyDescent="0.2">
      <c r="B107" s="48"/>
      <c r="C107" s="41"/>
      <c r="D107" s="41"/>
      <c r="E107" s="49"/>
      <c r="F107" s="50"/>
      <c r="G107" s="47"/>
      <c r="H107" s="47"/>
      <c r="I107" s="41"/>
      <c r="J107" s="57"/>
    </row>
    <row r="108" spans="1:10" x14ac:dyDescent="0.2">
      <c r="A108" s="41" t="s">
        <v>91</v>
      </c>
      <c r="B108" s="48" t="s">
        <v>92</v>
      </c>
      <c r="C108" s="41"/>
      <c r="D108" s="41"/>
      <c r="E108" s="49"/>
      <c r="F108" s="50"/>
      <c r="G108" s="47"/>
      <c r="H108" s="47"/>
      <c r="I108" s="41"/>
      <c r="J108" s="57"/>
    </row>
    <row r="109" spans="1:10" x14ac:dyDescent="0.2">
      <c r="A109" s="41" t="s">
        <v>93</v>
      </c>
      <c r="B109" s="51" t="s">
        <v>75</v>
      </c>
      <c r="C109" s="52" t="s">
        <v>12</v>
      </c>
      <c r="D109" s="52" t="s">
        <v>13</v>
      </c>
      <c r="E109" s="53">
        <v>30</v>
      </c>
      <c r="F109" s="10"/>
      <c r="G109" s="16">
        <f t="shared" ref="G109:G110" si="3">F109*E109</f>
        <v>0</v>
      </c>
      <c r="H109" s="54">
        <v>9.1999999999999993</v>
      </c>
      <c r="I109" s="41"/>
      <c r="J109" s="55"/>
    </row>
    <row r="110" spans="1:10" x14ac:dyDescent="0.2">
      <c r="A110" s="41" t="s">
        <v>94</v>
      </c>
      <c r="B110" s="51" t="s">
        <v>78</v>
      </c>
      <c r="C110" s="52" t="s">
        <v>12</v>
      </c>
      <c r="D110" s="52" t="s">
        <v>13</v>
      </c>
      <c r="E110" s="53">
        <v>30</v>
      </c>
      <c r="F110" s="10"/>
      <c r="G110" s="16">
        <f t="shared" si="3"/>
        <v>0</v>
      </c>
      <c r="H110" s="54">
        <v>16.099999999999998</v>
      </c>
      <c r="I110" s="41"/>
      <c r="J110" s="55"/>
    </row>
    <row r="111" spans="1:10" x14ac:dyDescent="0.2">
      <c r="B111" s="48"/>
      <c r="C111" s="41"/>
      <c r="D111" s="41"/>
      <c r="E111" s="49"/>
      <c r="F111" s="50"/>
      <c r="G111" s="47"/>
      <c r="H111" s="47"/>
      <c r="I111" s="41"/>
      <c r="J111" s="57"/>
    </row>
    <row r="112" spans="1:10" x14ac:dyDescent="0.2">
      <c r="A112" s="41" t="s">
        <v>95</v>
      </c>
      <c r="B112" s="73" t="s">
        <v>96</v>
      </c>
      <c r="C112" s="41"/>
      <c r="D112" s="41"/>
      <c r="E112" s="49"/>
      <c r="F112" s="50"/>
      <c r="G112" s="47"/>
      <c r="H112" s="47"/>
      <c r="I112" s="41"/>
      <c r="J112" s="57"/>
    </row>
    <row r="113" spans="1:10" x14ac:dyDescent="0.2">
      <c r="A113" s="41" t="s">
        <v>97</v>
      </c>
      <c r="B113" s="51" t="s">
        <v>75</v>
      </c>
      <c r="C113" s="52" t="s">
        <v>12</v>
      </c>
      <c r="D113" s="52" t="s">
        <v>13</v>
      </c>
      <c r="E113" s="53">
        <v>30</v>
      </c>
      <c r="F113" s="10"/>
      <c r="G113" s="16">
        <f t="shared" ref="G113:G114" si="4">F113*E113</f>
        <v>0</v>
      </c>
      <c r="H113" s="54">
        <v>9.1999999999999993</v>
      </c>
      <c r="I113" s="41"/>
      <c r="J113" s="55"/>
    </row>
    <row r="114" spans="1:10" x14ac:dyDescent="0.2">
      <c r="A114" s="41" t="s">
        <v>98</v>
      </c>
      <c r="B114" s="51" t="s">
        <v>78</v>
      </c>
      <c r="C114" s="52" t="s">
        <v>12</v>
      </c>
      <c r="D114" s="52" t="s">
        <v>13</v>
      </c>
      <c r="E114" s="53">
        <v>30</v>
      </c>
      <c r="F114" s="10"/>
      <c r="G114" s="16">
        <f t="shared" si="4"/>
        <v>0</v>
      </c>
      <c r="H114" s="54">
        <v>16.099999999999998</v>
      </c>
      <c r="I114" s="41"/>
      <c r="J114" s="55"/>
    </row>
    <row r="115" spans="1:10" x14ac:dyDescent="0.2">
      <c r="B115" s="48"/>
      <c r="C115" s="41"/>
      <c r="D115" s="41"/>
      <c r="E115" s="49"/>
      <c r="F115" s="50"/>
      <c r="G115" s="47"/>
      <c r="H115" s="47"/>
      <c r="I115" s="41"/>
      <c r="J115" s="26"/>
    </row>
    <row r="116" spans="1:10" x14ac:dyDescent="0.2">
      <c r="A116" s="41" t="s">
        <v>99</v>
      </c>
      <c r="B116" s="73" t="s">
        <v>100</v>
      </c>
      <c r="C116" s="41"/>
      <c r="D116" s="41"/>
      <c r="E116" s="49"/>
      <c r="F116" s="50"/>
      <c r="G116" s="47"/>
      <c r="H116" s="47"/>
      <c r="I116" s="41"/>
      <c r="J116" s="26"/>
    </row>
    <row r="117" spans="1:10" x14ac:dyDescent="0.2">
      <c r="B117" s="51" t="s">
        <v>101</v>
      </c>
      <c r="C117" s="52" t="s">
        <v>12</v>
      </c>
      <c r="D117" s="52" t="s">
        <v>13</v>
      </c>
      <c r="E117" s="53">
        <v>30</v>
      </c>
      <c r="F117" s="10"/>
      <c r="G117" s="16">
        <f t="shared" ref="G117" si="5">F117*E117</f>
        <v>0</v>
      </c>
      <c r="H117" s="54">
        <v>14.95</v>
      </c>
      <c r="I117" s="41"/>
      <c r="J117" s="26"/>
    </row>
    <row r="118" spans="1:10" x14ac:dyDescent="0.2">
      <c r="B118" s="48"/>
      <c r="C118" s="41"/>
      <c r="D118" s="41"/>
      <c r="E118" s="49"/>
      <c r="F118" s="50"/>
      <c r="G118" s="47"/>
      <c r="H118" s="47"/>
      <c r="I118" s="41"/>
      <c r="J118" s="26"/>
    </row>
    <row r="119" spans="1:10" x14ac:dyDescent="0.2">
      <c r="A119" s="41" t="s">
        <v>102</v>
      </c>
      <c r="B119" s="48" t="s">
        <v>103</v>
      </c>
      <c r="C119" s="41"/>
      <c r="D119" s="41"/>
      <c r="E119" s="49"/>
      <c r="F119" s="50"/>
      <c r="G119" s="47"/>
      <c r="H119" s="47"/>
      <c r="I119" s="41"/>
      <c r="J119" s="26"/>
    </row>
    <row r="120" spans="1:10" x14ac:dyDescent="0.2">
      <c r="A120" s="41" t="s">
        <v>104</v>
      </c>
      <c r="B120" s="51" t="s">
        <v>75</v>
      </c>
      <c r="C120" s="52" t="s">
        <v>12</v>
      </c>
      <c r="D120" s="52" t="s">
        <v>13</v>
      </c>
      <c r="E120" s="53">
        <v>5</v>
      </c>
      <c r="F120" s="10"/>
      <c r="G120" s="16">
        <f t="shared" ref="G120:G121" si="6">F120*E120</f>
        <v>0</v>
      </c>
      <c r="H120" s="54">
        <v>39.099999999999994</v>
      </c>
      <c r="I120" s="41"/>
      <c r="J120" s="26"/>
    </row>
    <row r="121" spans="1:10" ht="24" customHeight="1" x14ac:dyDescent="0.2">
      <c r="A121" s="41" t="s">
        <v>105</v>
      </c>
      <c r="B121" s="51" t="s">
        <v>78</v>
      </c>
      <c r="C121" s="52" t="s">
        <v>12</v>
      </c>
      <c r="D121" s="52" t="s">
        <v>13</v>
      </c>
      <c r="E121" s="53">
        <v>5</v>
      </c>
      <c r="F121" s="10"/>
      <c r="G121" s="16">
        <f t="shared" si="6"/>
        <v>0</v>
      </c>
      <c r="H121" s="54">
        <v>52.9</v>
      </c>
      <c r="I121" s="41"/>
      <c r="J121" s="26"/>
    </row>
    <row r="122" spans="1:10" s="80" customFormat="1" x14ac:dyDescent="0.2">
      <c r="A122" s="74"/>
      <c r="B122" s="75"/>
      <c r="C122" s="74"/>
      <c r="D122" s="74"/>
      <c r="E122" s="76"/>
      <c r="F122" s="77"/>
      <c r="G122" s="78"/>
      <c r="H122" s="78"/>
      <c r="I122" s="74"/>
      <c r="J122" s="79"/>
    </row>
    <row r="123" spans="1:10" s="80" customFormat="1" x14ac:dyDescent="0.2">
      <c r="A123" s="74"/>
      <c r="B123" s="70" t="s">
        <v>106</v>
      </c>
      <c r="E123" s="81"/>
      <c r="F123" s="13"/>
      <c r="G123" s="14"/>
      <c r="H123" s="14"/>
      <c r="J123" s="79"/>
    </row>
    <row r="124" spans="1:10" x14ac:dyDescent="0.2">
      <c r="A124" s="41" t="s">
        <v>107</v>
      </c>
      <c r="B124" s="48" t="s">
        <v>108</v>
      </c>
      <c r="C124" s="41"/>
      <c r="D124" s="41"/>
      <c r="E124" s="49"/>
      <c r="F124" s="50"/>
      <c r="G124" s="47"/>
      <c r="H124" s="47"/>
      <c r="I124" s="41"/>
      <c r="J124" s="26"/>
    </row>
    <row r="125" spans="1:10" x14ac:dyDescent="0.2">
      <c r="B125" s="51" t="s">
        <v>108</v>
      </c>
      <c r="C125" s="52" t="s">
        <v>109</v>
      </c>
      <c r="D125" s="52" t="s">
        <v>13</v>
      </c>
      <c r="E125" s="53">
        <v>30</v>
      </c>
      <c r="F125" s="10"/>
      <c r="G125" s="16">
        <f>F125*E125</f>
        <v>0</v>
      </c>
      <c r="H125" s="54">
        <v>24.15</v>
      </c>
      <c r="I125" s="41"/>
      <c r="J125" s="55"/>
    </row>
    <row r="126" spans="1:10" x14ac:dyDescent="0.2">
      <c r="B126" s="48"/>
      <c r="C126" s="41"/>
      <c r="D126" s="41"/>
      <c r="E126" s="49"/>
      <c r="F126" s="50"/>
      <c r="G126" s="47"/>
      <c r="H126" s="47"/>
      <c r="I126" s="41"/>
      <c r="J126" s="57"/>
    </row>
    <row r="127" spans="1:10" x14ac:dyDescent="0.2">
      <c r="A127" s="41" t="s">
        <v>110</v>
      </c>
      <c r="B127" s="48" t="s">
        <v>111</v>
      </c>
      <c r="C127" s="41"/>
      <c r="D127" s="41"/>
      <c r="E127" s="49"/>
      <c r="F127" s="50"/>
      <c r="G127" s="47"/>
      <c r="H127" s="47"/>
      <c r="I127" s="41"/>
      <c r="J127" s="57"/>
    </row>
    <row r="128" spans="1:10" x14ac:dyDescent="0.2">
      <c r="B128" s="51" t="s">
        <v>111</v>
      </c>
      <c r="C128" s="52" t="s">
        <v>109</v>
      </c>
      <c r="D128" s="52" t="s">
        <v>13</v>
      </c>
      <c r="E128" s="53">
        <v>15</v>
      </c>
      <c r="F128" s="10"/>
      <c r="G128" s="16">
        <f>F128*E128</f>
        <v>0</v>
      </c>
      <c r="H128" s="54">
        <v>57.499999999999993</v>
      </c>
      <c r="I128" s="41"/>
      <c r="J128" s="55"/>
    </row>
    <row r="129" spans="1:10" x14ac:dyDescent="0.2">
      <c r="B129" s="48"/>
      <c r="C129" s="41"/>
      <c r="D129" s="41"/>
      <c r="E129" s="49"/>
      <c r="F129" s="50"/>
      <c r="G129" s="47"/>
      <c r="H129" s="47"/>
      <c r="I129" s="41"/>
      <c r="J129" s="57"/>
    </row>
    <row r="130" spans="1:10" x14ac:dyDescent="0.2">
      <c r="A130" s="41" t="s">
        <v>112</v>
      </c>
      <c r="B130" s="48" t="s">
        <v>113</v>
      </c>
      <c r="C130" s="41"/>
      <c r="D130" s="41"/>
      <c r="E130" s="49"/>
      <c r="F130" s="50"/>
      <c r="G130" s="47"/>
      <c r="H130" s="47"/>
      <c r="I130" s="41"/>
      <c r="J130" s="57"/>
    </row>
    <row r="131" spans="1:10" x14ac:dyDescent="0.2">
      <c r="B131" s="51" t="s">
        <v>113</v>
      </c>
      <c r="C131" s="52" t="s">
        <v>114</v>
      </c>
      <c r="D131" s="52" t="s">
        <v>13</v>
      </c>
      <c r="E131" s="53">
        <v>20</v>
      </c>
      <c r="F131" s="10"/>
      <c r="G131" s="16">
        <f>F131*E131</f>
        <v>0</v>
      </c>
      <c r="H131" s="54">
        <v>17.25</v>
      </c>
      <c r="I131" s="41"/>
      <c r="J131" s="55"/>
    </row>
    <row r="132" spans="1:10" x14ac:dyDescent="0.2">
      <c r="B132" s="48"/>
      <c r="C132" s="41"/>
      <c r="D132" s="41"/>
      <c r="E132" s="49"/>
      <c r="F132" s="50"/>
      <c r="G132" s="47"/>
      <c r="H132" s="47"/>
      <c r="I132" s="41"/>
      <c r="J132" s="57"/>
    </row>
    <row r="133" spans="1:10" x14ac:dyDescent="0.2">
      <c r="A133" s="41" t="s">
        <v>115</v>
      </c>
      <c r="B133" s="48" t="s">
        <v>116</v>
      </c>
      <c r="C133" s="41"/>
      <c r="D133" s="41"/>
      <c r="E133" s="49"/>
      <c r="F133" s="50"/>
      <c r="G133" s="47"/>
      <c r="H133" s="47"/>
      <c r="I133" s="41"/>
      <c r="J133" s="57"/>
    </row>
    <row r="134" spans="1:10" x14ac:dyDescent="0.2">
      <c r="A134" s="41" t="s">
        <v>117</v>
      </c>
      <c r="B134" s="51" t="s">
        <v>118</v>
      </c>
      <c r="C134" s="52" t="s">
        <v>114</v>
      </c>
      <c r="D134" s="52" t="s">
        <v>13</v>
      </c>
      <c r="E134" s="53">
        <v>25</v>
      </c>
      <c r="F134" s="10"/>
      <c r="G134" s="16">
        <f>F134*E134</f>
        <v>0</v>
      </c>
      <c r="H134" s="54">
        <v>17.25</v>
      </c>
      <c r="I134" s="41"/>
      <c r="J134" s="55"/>
    </row>
    <row r="135" spans="1:10" x14ac:dyDescent="0.2">
      <c r="A135" s="41" t="s">
        <v>119</v>
      </c>
      <c r="B135" s="51" t="s">
        <v>120</v>
      </c>
      <c r="C135" s="52" t="s">
        <v>114</v>
      </c>
      <c r="D135" s="52" t="s">
        <v>13</v>
      </c>
      <c r="E135" s="53">
        <v>25</v>
      </c>
      <c r="F135" s="10"/>
      <c r="G135" s="16">
        <f>F135*E135</f>
        <v>0</v>
      </c>
      <c r="H135" s="54">
        <v>26.45</v>
      </c>
      <c r="I135" s="41"/>
      <c r="J135" s="55"/>
    </row>
    <row r="136" spans="1:10" x14ac:dyDescent="0.2">
      <c r="A136" s="41" t="s">
        <v>121</v>
      </c>
      <c r="B136" s="51" t="s">
        <v>122</v>
      </c>
      <c r="C136" s="52" t="s">
        <v>76</v>
      </c>
      <c r="D136" s="52" t="s">
        <v>13</v>
      </c>
      <c r="E136" s="53">
        <v>20</v>
      </c>
      <c r="F136" s="10"/>
      <c r="G136" s="16">
        <f>F136*E136</f>
        <v>0</v>
      </c>
      <c r="H136" s="54">
        <v>3.4499999999999997</v>
      </c>
      <c r="I136" s="41"/>
      <c r="J136" s="55"/>
    </row>
    <row r="137" spans="1:10" x14ac:dyDescent="0.2">
      <c r="A137" s="25"/>
      <c r="B137" s="48"/>
      <c r="C137" s="41"/>
      <c r="D137" s="41"/>
      <c r="E137" s="49"/>
      <c r="F137" s="50"/>
      <c r="G137" s="47"/>
      <c r="H137" s="47"/>
      <c r="I137" s="41"/>
      <c r="J137" s="57"/>
    </row>
    <row r="138" spans="1:10" x14ac:dyDescent="0.2">
      <c r="A138" s="41" t="s">
        <v>123</v>
      </c>
      <c r="B138" s="48" t="s">
        <v>185</v>
      </c>
      <c r="C138" s="41"/>
      <c r="D138" s="41"/>
      <c r="E138" s="49"/>
      <c r="F138" s="50"/>
      <c r="G138" s="47"/>
      <c r="H138" s="47"/>
      <c r="I138" s="41"/>
      <c r="J138" s="57"/>
    </row>
    <row r="139" spans="1:10" x14ac:dyDescent="0.2">
      <c r="B139" s="51" t="s">
        <v>185</v>
      </c>
      <c r="C139" s="52" t="s">
        <v>114</v>
      </c>
      <c r="D139" s="52" t="s">
        <v>13</v>
      </c>
      <c r="E139" s="53">
        <v>80</v>
      </c>
      <c r="F139" s="10"/>
      <c r="G139" s="16">
        <f>F139*E139</f>
        <v>0</v>
      </c>
      <c r="H139" s="54">
        <v>21.849999999999998</v>
      </c>
      <c r="I139" s="41"/>
      <c r="J139" s="55"/>
    </row>
    <row r="140" spans="1:10" x14ac:dyDescent="0.2">
      <c r="B140" s="59"/>
      <c r="C140" s="60"/>
      <c r="D140" s="60"/>
      <c r="E140" s="61"/>
      <c r="F140" s="72"/>
      <c r="G140" s="16"/>
      <c r="H140" s="54"/>
      <c r="I140" s="41"/>
      <c r="J140" s="55"/>
    </row>
    <row r="141" spans="1:10" s="28" customFormat="1" x14ac:dyDescent="0.2">
      <c r="A141" s="41" t="s">
        <v>124</v>
      </c>
      <c r="B141" s="48" t="s">
        <v>125</v>
      </c>
      <c r="C141" s="48"/>
      <c r="D141" s="48"/>
      <c r="E141" s="49"/>
      <c r="F141" s="50"/>
      <c r="G141" s="16"/>
      <c r="H141" s="16"/>
      <c r="J141" s="57"/>
    </row>
    <row r="142" spans="1:10" s="28" customFormat="1" x14ac:dyDescent="0.2">
      <c r="A142" s="41"/>
      <c r="B142" s="51" t="s">
        <v>125</v>
      </c>
      <c r="C142" s="52" t="s">
        <v>35</v>
      </c>
      <c r="D142" s="52" t="s">
        <v>13</v>
      </c>
      <c r="E142" s="66">
        <v>1</v>
      </c>
      <c r="F142" s="10"/>
      <c r="G142" s="16">
        <f>+F142*E142</f>
        <v>0</v>
      </c>
      <c r="H142" s="58">
        <v>2500</v>
      </c>
      <c r="I142" s="41"/>
      <c r="J142" s="71"/>
    </row>
    <row r="143" spans="1:10" x14ac:dyDescent="0.2">
      <c r="B143" s="59"/>
      <c r="C143" s="60"/>
      <c r="D143" s="60"/>
      <c r="E143" s="61"/>
      <c r="F143" s="72"/>
      <c r="G143" s="16"/>
      <c r="H143" s="54"/>
      <c r="I143" s="41"/>
      <c r="J143" s="55"/>
    </row>
    <row r="144" spans="1:10" s="28" customFormat="1" x14ac:dyDescent="0.2">
      <c r="A144" s="41" t="s">
        <v>202</v>
      </c>
      <c r="B144" s="48" t="s">
        <v>206</v>
      </c>
      <c r="C144" s="41"/>
      <c r="D144" s="41"/>
      <c r="E144" s="49"/>
      <c r="F144" s="50"/>
      <c r="G144" s="47"/>
      <c r="H144" s="47"/>
      <c r="I144" s="41"/>
    </row>
    <row r="145" spans="1:10" s="28" customFormat="1" x14ac:dyDescent="0.2">
      <c r="A145" s="41"/>
      <c r="B145" s="51" t="s">
        <v>206</v>
      </c>
      <c r="C145" s="52" t="s">
        <v>207</v>
      </c>
      <c r="D145" s="52" t="s">
        <v>13</v>
      </c>
      <c r="E145" s="53">
        <v>5</v>
      </c>
      <c r="F145" s="10"/>
      <c r="G145" s="16">
        <f>F145*E145</f>
        <v>0</v>
      </c>
      <c r="H145" s="58">
        <v>20.7</v>
      </c>
      <c r="I145" s="41"/>
    </row>
    <row r="146" spans="1:10" s="28" customFormat="1" x14ac:dyDescent="0.2">
      <c r="A146" s="41"/>
      <c r="B146" s="59"/>
      <c r="C146" s="60"/>
      <c r="D146" s="60"/>
      <c r="E146" s="61"/>
      <c r="F146" s="72"/>
      <c r="G146" s="16"/>
      <c r="H146" s="58"/>
      <c r="I146" s="41"/>
    </row>
    <row r="147" spans="1:10" s="28" customFormat="1" x14ac:dyDescent="0.2">
      <c r="A147" s="41" t="s">
        <v>203</v>
      </c>
      <c r="B147" s="48" t="s">
        <v>204</v>
      </c>
      <c r="C147" s="48"/>
      <c r="D147" s="48"/>
      <c r="E147" s="49"/>
      <c r="F147" s="50"/>
      <c r="G147" s="16"/>
      <c r="H147" s="16"/>
    </row>
    <row r="148" spans="1:10" s="28" customFormat="1" x14ac:dyDescent="0.2">
      <c r="A148" s="41"/>
      <c r="B148" s="51" t="s">
        <v>204</v>
      </c>
      <c r="C148" s="52" t="s">
        <v>207</v>
      </c>
      <c r="D148" s="52" t="s">
        <v>13</v>
      </c>
      <c r="E148" s="66">
        <v>5</v>
      </c>
      <c r="F148" s="10"/>
      <c r="G148" s="16">
        <f>+F148*E148</f>
        <v>0</v>
      </c>
      <c r="H148" s="58">
        <v>24</v>
      </c>
      <c r="I148" s="41"/>
    </row>
    <row r="149" spans="1:10" x14ac:dyDescent="0.2">
      <c r="A149" s="25"/>
      <c r="F149" s="9"/>
      <c r="G149" s="7"/>
      <c r="H149" s="7"/>
    </row>
    <row r="150" spans="1:10" x14ac:dyDescent="0.2">
      <c r="A150" s="43" t="s">
        <v>126</v>
      </c>
      <c r="B150" s="44" t="s">
        <v>127</v>
      </c>
      <c r="C150" s="43"/>
      <c r="D150" s="43"/>
      <c r="E150" s="45"/>
      <c r="F150" s="46"/>
      <c r="G150" s="47"/>
      <c r="H150" s="47"/>
      <c r="I150" s="41"/>
      <c r="J150" s="26"/>
    </row>
    <row r="151" spans="1:10" x14ac:dyDescent="0.2">
      <c r="B151" s="48"/>
      <c r="C151" s="41"/>
      <c r="D151" s="41"/>
      <c r="E151" s="49"/>
      <c r="F151" s="50"/>
      <c r="G151" s="47"/>
      <c r="H151" s="47"/>
      <c r="I151" s="41"/>
      <c r="J151" s="26"/>
    </row>
    <row r="152" spans="1:10" x14ac:dyDescent="0.2">
      <c r="A152" s="41" t="s">
        <v>128</v>
      </c>
      <c r="B152" s="48" t="s">
        <v>129</v>
      </c>
      <c r="C152" s="48"/>
      <c r="D152" s="48"/>
      <c r="E152" s="49"/>
      <c r="F152" s="50"/>
      <c r="G152" s="7"/>
      <c r="H152" s="7"/>
      <c r="J152" s="26"/>
    </row>
    <row r="153" spans="1:10" s="83" customFormat="1" x14ac:dyDescent="0.2">
      <c r="A153" s="82"/>
      <c r="B153" s="51" t="s">
        <v>130</v>
      </c>
      <c r="C153" s="52" t="s">
        <v>48</v>
      </c>
      <c r="D153" s="52" t="s">
        <v>13</v>
      </c>
      <c r="E153" s="53">
        <v>35</v>
      </c>
      <c r="F153" s="11"/>
      <c r="G153" s="54">
        <f>+F153*E153</f>
        <v>0</v>
      </c>
      <c r="H153" s="54">
        <v>72.449999999999989</v>
      </c>
      <c r="I153" s="82"/>
      <c r="J153" s="55"/>
    </row>
    <row r="154" spans="1:10" x14ac:dyDescent="0.2">
      <c r="B154" s="48"/>
      <c r="C154" s="41"/>
      <c r="D154" s="41"/>
      <c r="E154" s="49"/>
      <c r="F154" s="50"/>
      <c r="G154" s="47"/>
      <c r="H154" s="47"/>
      <c r="I154" s="41"/>
      <c r="J154" s="57"/>
    </row>
    <row r="155" spans="1:10" x14ac:dyDescent="0.2">
      <c r="A155" s="41" t="s">
        <v>132</v>
      </c>
      <c r="B155" s="48" t="s">
        <v>191</v>
      </c>
      <c r="C155" s="48"/>
      <c r="D155" s="48"/>
      <c r="E155" s="49"/>
      <c r="F155" s="50"/>
      <c r="G155" s="7"/>
      <c r="H155" s="7"/>
      <c r="J155" s="57"/>
    </row>
    <row r="156" spans="1:10" s="83" customFormat="1" x14ac:dyDescent="0.2">
      <c r="A156" s="82"/>
      <c r="B156" s="51" t="s">
        <v>131</v>
      </c>
      <c r="C156" s="52" t="s">
        <v>48</v>
      </c>
      <c r="D156" s="52" t="s">
        <v>13</v>
      </c>
      <c r="E156" s="53">
        <v>50</v>
      </c>
      <c r="F156" s="11"/>
      <c r="G156" s="54">
        <f>+F156*E156</f>
        <v>0</v>
      </c>
      <c r="H156" s="54">
        <v>201.24999999999997</v>
      </c>
      <c r="I156" s="82"/>
      <c r="J156" s="55"/>
    </row>
    <row r="157" spans="1:10" x14ac:dyDescent="0.2">
      <c r="B157" s="48"/>
      <c r="C157" s="41"/>
      <c r="D157" s="41"/>
      <c r="E157" s="49"/>
      <c r="F157" s="50"/>
      <c r="G157" s="47"/>
      <c r="H157" s="47"/>
      <c r="I157" s="41"/>
      <c r="J157" s="57"/>
    </row>
    <row r="158" spans="1:10" x14ac:dyDescent="0.2">
      <c r="A158" s="41" t="s">
        <v>133</v>
      </c>
      <c r="B158" s="48" t="s">
        <v>134</v>
      </c>
      <c r="C158" s="41"/>
      <c r="D158" s="41"/>
      <c r="E158" s="49"/>
      <c r="F158" s="50"/>
      <c r="G158" s="47"/>
      <c r="H158" s="47"/>
      <c r="I158" s="41"/>
      <c r="J158" s="57"/>
    </row>
    <row r="159" spans="1:10" x14ac:dyDescent="0.2">
      <c r="B159" s="51" t="s">
        <v>131</v>
      </c>
      <c r="C159" s="52" t="s">
        <v>48</v>
      </c>
      <c r="D159" s="52" t="s">
        <v>13</v>
      </c>
      <c r="E159" s="53">
        <v>150</v>
      </c>
      <c r="F159" s="8"/>
      <c r="G159" s="7">
        <f>F159*E159</f>
        <v>0</v>
      </c>
      <c r="H159" s="54">
        <v>74.75</v>
      </c>
      <c r="I159" s="41"/>
      <c r="J159" s="55"/>
    </row>
    <row r="160" spans="1:10" x14ac:dyDescent="0.2">
      <c r="B160" s="48"/>
      <c r="C160" s="41"/>
      <c r="D160" s="41"/>
      <c r="E160" s="49"/>
      <c r="F160" s="50"/>
      <c r="G160" s="47"/>
      <c r="H160" s="47"/>
      <c r="I160" s="41"/>
      <c r="J160" s="57"/>
    </row>
    <row r="161" spans="1:10" x14ac:dyDescent="0.2">
      <c r="A161" s="41" t="s">
        <v>135</v>
      </c>
      <c r="B161" s="48" t="s">
        <v>136</v>
      </c>
      <c r="C161" s="41"/>
      <c r="D161" s="41"/>
      <c r="E161" s="49"/>
      <c r="F161" s="50"/>
      <c r="G161" s="47"/>
      <c r="H161" s="47"/>
      <c r="I161" s="41"/>
      <c r="J161" s="57"/>
    </row>
    <row r="162" spans="1:10" x14ac:dyDescent="0.2">
      <c r="B162" s="51" t="s">
        <v>137</v>
      </c>
      <c r="C162" s="52" t="s">
        <v>48</v>
      </c>
      <c r="D162" s="52" t="s">
        <v>13</v>
      </c>
      <c r="E162" s="53">
        <v>100</v>
      </c>
      <c r="F162" s="11"/>
      <c r="G162" s="54">
        <f>F162*E162</f>
        <v>0</v>
      </c>
      <c r="H162" s="54">
        <v>109.24999999999999</v>
      </c>
      <c r="I162" s="41"/>
      <c r="J162" s="55"/>
    </row>
    <row r="163" spans="1:10" x14ac:dyDescent="0.2">
      <c r="B163" s="48"/>
      <c r="C163" s="41"/>
      <c r="D163" s="41"/>
      <c r="E163" s="49"/>
      <c r="F163" s="50"/>
      <c r="G163" s="47"/>
      <c r="H163" s="47"/>
      <c r="I163" s="41"/>
      <c r="J163" s="57"/>
    </row>
    <row r="164" spans="1:10" x14ac:dyDescent="0.2">
      <c r="A164" s="41" t="s">
        <v>138</v>
      </c>
      <c r="B164" s="48" t="s">
        <v>139</v>
      </c>
      <c r="C164" s="41"/>
      <c r="D164" s="41"/>
      <c r="E164" s="49"/>
      <c r="F164" s="50"/>
      <c r="G164" s="47"/>
      <c r="H164" s="47"/>
      <c r="I164" s="41"/>
      <c r="J164" s="57"/>
    </row>
    <row r="165" spans="1:10" x14ac:dyDescent="0.2">
      <c r="B165" s="51" t="s">
        <v>131</v>
      </c>
      <c r="C165" s="52" t="s">
        <v>48</v>
      </c>
      <c r="D165" s="52" t="s">
        <v>13</v>
      </c>
      <c r="E165" s="53">
        <v>100</v>
      </c>
      <c r="F165" s="8"/>
      <c r="G165" s="7">
        <f>F165*E165</f>
        <v>0</v>
      </c>
      <c r="H165" s="54">
        <v>80.5</v>
      </c>
      <c r="I165" s="41"/>
      <c r="J165" s="55"/>
    </row>
    <row r="166" spans="1:10" x14ac:dyDescent="0.2">
      <c r="B166" s="48"/>
      <c r="C166" s="41"/>
      <c r="D166" s="41"/>
      <c r="E166" s="49"/>
      <c r="F166" s="50"/>
      <c r="G166" s="47"/>
      <c r="H166" s="47"/>
      <c r="I166" s="41"/>
      <c r="J166" s="57"/>
    </row>
    <row r="167" spans="1:10" x14ac:dyDescent="0.2">
      <c r="A167" s="41" t="s">
        <v>140</v>
      </c>
      <c r="B167" s="48" t="s">
        <v>141</v>
      </c>
      <c r="C167" s="41"/>
      <c r="D167" s="41"/>
      <c r="E167" s="49"/>
      <c r="F167" s="50"/>
      <c r="G167" s="47"/>
      <c r="H167" s="47"/>
      <c r="I167" s="41"/>
      <c r="J167" s="57"/>
    </row>
    <row r="168" spans="1:10" x14ac:dyDescent="0.2">
      <c r="B168" s="51" t="s">
        <v>131</v>
      </c>
      <c r="C168" s="52" t="s">
        <v>48</v>
      </c>
      <c r="D168" s="52" t="s">
        <v>13</v>
      </c>
      <c r="E168" s="53">
        <v>100</v>
      </c>
      <c r="F168" s="8"/>
      <c r="G168" s="7">
        <f>F168*E168</f>
        <v>0</v>
      </c>
      <c r="H168" s="54">
        <v>40.25</v>
      </c>
      <c r="I168" s="41"/>
      <c r="J168" s="55"/>
    </row>
    <row r="169" spans="1:10" x14ac:dyDescent="0.2">
      <c r="B169" s="48"/>
      <c r="C169" s="41"/>
      <c r="D169" s="41"/>
      <c r="E169" s="49"/>
      <c r="F169" s="50"/>
      <c r="G169" s="47"/>
      <c r="H169" s="47"/>
      <c r="I169" s="41"/>
      <c r="J169" s="57"/>
    </row>
    <row r="170" spans="1:10" x14ac:dyDescent="0.2">
      <c r="A170" s="41" t="s">
        <v>142</v>
      </c>
      <c r="B170" s="48" t="s">
        <v>143</v>
      </c>
      <c r="C170" s="41"/>
      <c r="D170" s="41"/>
      <c r="E170" s="49"/>
      <c r="F170" s="50"/>
      <c r="G170" s="47"/>
      <c r="H170" s="47"/>
      <c r="I170" s="41"/>
      <c r="J170" s="57"/>
    </row>
    <row r="171" spans="1:10" x14ac:dyDescent="0.2">
      <c r="B171" s="51" t="s">
        <v>131</v>
      </c>
      <c r="C171" s="52" t="s">
        <v>48</v>
      </c>
      <c r="D171" s="52" t="s">
        <v>13</v>
      </c>
      <c r="E171" s="53">
        <v>150</v>
      </c>
      <c r="F171" s="8"/>
      <c r="G171" s="7">
        <f>F171*E171</f>
        <v>0</v>
      </c>
      <c r="H171" s="54">
        <v>13.799999999999999</v>
      </c>
      <c r="I171" s="41"/>
      <c r="J171" s="55"/>
    </row>
    <row r="172" spans="1:10" x14ac:dyDescent="0.2">
      <c r="B172" s="48"/>
      <c r="C172" s="41"/>
      <c r="D172" s="41"/>
      <c r="E172" s="49"/>
      <c r="F172" s="50"/>
      <c r="G172" s="47"/>
      <c r="H172" s="47"/>
      <c r="I172" s="41"/>
      <c r="J172" s="57"/>
    </row>
    <row r="173" spans="1:10" x14ac:dyDescent="0.2">
      <c r="A173" s="41" t="s">
        <v>144</v>
      </c>
      <c r="B173" s="48" t="s">
        <v>145</v>
      </c>
      <c r="C173" s="41"/>
      <c r="D173" s="41"/>
      <c r="E173" s="49"/>
      <c r="F173" s="50"/>
      <c r="G173" s="47"/>
      <c r="H173" s="47"/>
      <c r="I173" s="41"/>
      <c r="J173" s="57"/>
    </row>
    <row r="174" spans="1:10" x14ac:dyDescent="0.2">
      <c r="B174" s="51" t="s">
        <v>131</v>
      </c>
      <c r="C174" s="52" t="s">
        <v>48</v>
      </c>
      <c r="D174" s="52" t="s">
        <v>13</v>
      </c>
      <c r="E174" s="53">
        <v>150</v>
      </c>
      <c r="F174" s="8"/>
      <c r="G174" s="7">
        <f>F174*E174</f>
        <v>0</v>
      </c>
      <c r="H174" s="54">
        <v>20.7</v>
      </c>
      <c r="I174" s="41"/>
      <c r="J174" s="55"/>
    </row>
    <row r="175" spans="1:10" x14ac:dyDescent="0.2">
      <c r="B175" s="48"/>
      <c r="C175" s="41"/>
      <c r="D175" s="41"/>
      <c r="E175" s="49"/>
      <c r="F175" s="50"/>
      <c r="G175" s="47"/>
      <c r="H175" s="47"/>
      <c r="I175" s="41"/>
      <c r="J175" s="57"/>
    </row>
    <row r="176" spans="1:10" x14ac:dyDescent="0.2">
      <c r="A176" s="41" t="s">
        <v>146</v>
      </c>
      <c r="B176" s="48" t="s">
        <v>147</v>
      </c>
      <c r="C176" s="41"/>
      <c r="D176" s="41"/>
      <c r="E176" s="49"/>
      <c r="F176" s="50"/>
      <c r="G176" s="47"/>
      <c r="H176" s="47"/>
      <c r="I176" s="41"/>
      <c r="J176" s="57"/>
    </row>
    <row r="177" spans="1:10" x14ac:dyDescent="0.2">
      <c r="B177" s="51" t="s">
        <v>131</v>
      </c>
      <c r="C177" s="52" t="s">
        <v>48</v>
      </c>
      <c r="D177" s="52" t="s">
        <v>13</v>
      </c>
      <c r="E177" s="53">
        <v>50</v>
      </c>
      <c r="F177" s="8"/>
      <c r="G177" s="7">
        <f>F177*E177</f>
        <v>0</v>
      </c>
      <c r="H177" s="54">
        <v>143.75</v>
      </c>
      <c r="I177" s="41"/>
      <c r="J177" s="55"/>
    </row>
    <row r="178" spans="1:10" x14ac:dyDescent="0.2">
      <c r="B178" s="59"/>
      <c r="C178" s="60"/>
      <c r="D178" s="60"/>
      <c r="E178" s="61"/>
      <c r="F178" s="72"/>
      <c r="G178" s="16"/>
      <c r="H178" s="54"/>
      <c r="I178" s="41"/>
      <c r="J178" s="26"/>
    </row>
    <row r="179" spans="1:10" x14ac:dyDescent="0.2">
      <c r="A179" s="43" t="s">
        <v>148</v>
      </c>
      <c r="B179" s="44" t="s">
        <v>149</v>
      </c>
      <c r="C179" s="43"/>
      <c r="D179" s="43"/>
      <c r="E179" s="45"/>
      <c r="F179" s="46"/>
      <c r="G179" s="47"/>
      <c r="H179" s="47"/>
      <c r="I179" s="41"/>
      <c r="J179" s="26"/>
    </row>
    <row r="180" spans="1:10" x14ac:dyDescent="0.2">
      <c r="B180" s="48"/>
      <c r="C180" s="41"/>
      <c r="D180" s="41"/>
      <c r="E180" s="49"/>
      <c r="F180" s="50"/>
      <c r="G180" s="47"/>
      <c r="H180" s="47"/>
      <c r="I180" s="41"/>
      <c r="J180" s="26"/>
    </row>
    <row r="181" spans="1:10" x14ac:dyDescent="0.2">
      <c r="A181" s="41" t="s">
        <v>150</v>
      </c>
      <c r="B181" s="48" t="s">
        <v>187</v>
      </c>
      <c r="C181" s="41"/>
      <c r="D181" s="41"/>
      <c r="E181" s="49"/>
      <c r="F181" s="50"/>
      <c r="G181" s="47"/>
      <c r="H181" s="47"/>
      <c r="I181" s="41"/>
      <c r="J181" s="26"/>
    </row>
    <row r="182" spans="1:10" x14ac:dyDescent="0.2">
      <c r="A182" s="41" t="s">
        <v>151</v>
      </c>
      <c r="B182" s="48" t="s">
        <v>187</v>
      </c>
      <c r="C182" s="41"/>
      <c r="D182" s="41"/>
      <c r="E182" s="49"/>
      <c r="F182" s="50"/>
      <c r="G182" s="47"/>
      <c r="H182" s="47"/>
      <c r="I182" s="41"/>
      <c r="J182" s="26"/>
    </row>
    <row r="183" spans="1:10" x14ac:dyDescent="0.2">
      <c r="B183" s="51" t="s">
        <v>152</v>
      </c>
      <c r="C183" s="52" t="s">
        <v>48</v>
      </c>
      <c r="D183" s="52" t="s">
        <v>13</v>
      </c>
      <c r="E183" s="53">
        <v>425</v>
      </c>
      <c r="F183" s="8"/>
      <c r="G183" s="7">
        <f>F183*E183</f>
        <v>0</v>
      </c>
      <c r="H183" s="54">
        <v>63.249999999999993</v>
      </c>
      <c r="I183" s="41"/>
      <c r="J183" s="55"/>
    </row>
    <row r="184" spans="1:10" x14ac:dyDescent="0.2">
      <c r="B184" s="48"/>
      <c r="C184" s="41"/>
      <c r="D184" s="41"/>
      <c r="E184" s="49"/>
      <c r="F184" s="50"/>
      <c r="G184" s="47"/>
      <c r="H184" s="47"/>
      <c r="I184" s="41"/>
      <c r="J184" s="57"/>
    </row>
    <row r="185" spans="1:10" x14ac:dyDescent="0.2">
      <c r="A185" s="41" t="s">
        <v>153</v>
      </c>
      <c r="B185" s="48" t="s">
        <v>187</v>
      </c>
      <c r="C185" s="41"/>
      <c r="D185" s="41"/>
      <c r="E185" s="49"/>
      <c r="F185" s="50"/>
      <c r="G185" s="47"/>
      <c r="H185" s="47"/>
      <c r="I185" s="41"/>
      <c r="J185" s="57"/>
    </row>
    <row r="186" spans="1:10" x14ac:dyDescent="0.2">
      <c r="B186" s="51" t="s">
        <v>154</v>
      </c>
      <c r="C186" s="52" t="s">
        <v>48</v>
      </c>
      <c r="D186" s="52" t="s">
        <v>13</v>
      </c>
      <c r="E186" s="53">
        <v>20</v>
      </c>
      <c r="F186" s="8"/>
      <c r="G186" s="7">
        <f>F186*E186</f>
        <v>0</v>
      </c>
      <c r="H186" s="54">
        <v>82.8</v>
      </c>
      <c r="I186" s="41"/>
      <c r="J186" s="55"/>
    </row>
    <row r="187" spans="1:10" x14ac:dyDescent="0.2">
      <c r="B187" s="48"/>
      <c r="C187" s="41"/>
      <c r="D187" s="41"/>
      <c r="E187" s="49"/>
      <c r="F187" s="50"/>
      <c r="G187" s="47"/>
      <c r="H187" s="47"/>
      <c r="I187" s="41"/>
      <c r="J187" s="57"/>
    </row>
    <row r="188" spans="1:10" x14ac:dyDescent="0.2">
      <c r="A188" s="41" t="s">
        <v>155</v>
      </c>
      <c r="B188" s="48" t="s">
        <v>187</v>
      </c>
      <c r="C188" s="41"/>
      <c r="D188" s="41"/>
      <c r="E188" s="49"/>
      <c r="F188" s="50"/>
      <c r="G188" s="47"/>
      <c r="H188" s="47"/>
      <c r="I188" s="41"/>
      <c r="J188" s="57"/>
    </row>
    <row r="189" spans="1:10" x14ac:dyDescent="0.2">
      <c r="B189" s="51" t="s">
        <v>156</v>
      </c>
      <c r="C189" s="52" t="s">
        <v>48</v>
      </c>
      <c r="D189" s="52" t="s">
        <v>13</v>
      </c>
      <c r="E189" s="53">
        <v>150</v>
      </c>
      <c r="F189" s="8"/>
      <c r="G189" s="7">
        <f>F189*E189</f>
        <v>0</v>
      </c>
      <c r="H189" s="54">
        <v>95.449999999999989</v>
      </c>
      <c r="I189" s="41"/>
      <c r="J189" s="55"/>
    </row>
    <row r="190" spans="1:10" x14ac:dyDescent="0.2">
      <c r="B190" s="48"/>
      <c r="C190" s="41"/>
      <c r="D190" s="41"/>
      <c r="E190" s="49"/>
      <c r="F190" s="50"/>
      <c r="G190" s="47"/>
      <c r="H190" s="47"/>
      <c r="I190" s="41"/>
      <c r="J190" s="57"/>
    </row>
    <row r="191" spans="1:10" x14ac:dyDescent="0.2">
      <c r="A191" s="41" t="s">
        <v>157</v>
      </c>
      <c r="B191" s="48" t="s">
        <v>188</v>
      </c>
      <c r="C191" s="41"/>
      <c r="D191" s="41"/>
      <c r="E191" s="49"/>
      <c r="F191" s="50"/>
      <c r="G191" s="47"/>
      <c r="H191" s="47"/>
      <c r="I191" s="41"/>
      <c r="J191" s="57"/>
    </row>
    <row r="192" spans="1:10" x14ac:dyDescent="0.2">
      <c r="A192" s="41" t="s">
        <v>158</v>
      </c>
      <c r="B192" s="48" t="s">
        <v>188</v>
      </c>
      <c r="C192" s="41"/>
      <c r="D192" s="41"/>
      <c r="E192" s="49"/>
      <c r="F192" s="50"/>
      <c r="G192" s="47"/>
      <c r="H192" s="47"/>
      <c r="I192" s="41"/>
      <c r="J192" s="57"/>
    </row>
    <row r="193" spans="1:10" x14ac:dyDescent="0.2">
      <c r="B193" s="51" t="s">
        <v>152</v>
      </c>
      <c r="C193" s="52" t="s">
        <v>48</v>
      </c>
      <c r="D193" s="52" t="s">
        <v>13</v>
      </c>
      <c r="E193" s="53">
        <v>425</v>
      </c>
      <c r="F193" s="8"/>
      <c r="G193" s="7">
        <f>F193*E193</f>
        <v>0</v>
      </c>
      <c r="H193" s="54">
        <v>60.949999999999996</v>
      </c>
      <c r="I193" s="41"/>
      <c r="J193" s="55"/>
    </row>
    <row r="194" spans="1:10" x14ac:dyDescent="0.2">
      <c r="B194" s="48"/>
      <c r="C194" s="41"/>
      <c r="D194" s="41"/>
      <c r="E194" s="49"/>
      <c r="F194" s="50"/>
      <c r="G194" s="47"/>
      <c r="H194" s="47"/>
      <c r="I194" s="41"/>
      <c r="J194" s="57"/>
    </row>
    <row r="195" spans="1:10" x14ac:dyDescent="0.2">
      <c r="A195" s="41" t="s">
        <v>159</v>
      </c>
      <c r="B195" s="48" t="s">
        <v>188</v>
      </c>
      <c r="C195" s="41"/>
      <c r="D195" s="41"/>
      <c r="E195" s="49"/>
      <c r="F195" s="50"/>
      <c r="G195" s="47"/>
      <c r="H195" s="47"/>
      <c r="I195" s="41"/>
      <c r="J195" s="57"/>
    </row>
    <row r="196" spans="1:10" x14ac:dyDescent="0.2">
      <c r="B196" s="51" t="s">
        <v>154</v>
      </c>
      <c r="C196" s="52" t="s">
        <v>48</v>
      </c>
      <c r="D196" s="52" t="s">
        <v>13</v>
      </c>
      <c r="E196" s="53">
        <v>20</v>
      </c>
      <c r="F196" s="8"/>
      <c r="G196" s="7">
        <f>F196*E196</f>
        <v>0</v>
      </c>
      <c r="H196" s="54">
        <v>79.349999999999994</v>
      </c>
      <c r="I196" s="41"/>
      <c r="J196" s="55"/>
    </row>
    <row r="197" spans="1:10" x14ac:dyDescent="0.2">
      <c r="B197" s="48"/>
      <c r="C197" s="41"/>
      <c r="D197" s="41"/>
      <c r="E197" s="49"/>
      <c r="F197" s="50"/>
      <c r="G197" s="47"/>
      <c r="H197" s="47"/>
      <c r="I197" s="41"/>
      <c r="J197" s="57"/>
    </row>
    <row r="198" spans="1:10" x14ac:dyDescent="0.2">
      <c r="A198" s="41" t="s">
        <v>160</v>
      </c>
      <c r="B198" s="48" t="s">
        <v>188</v>
      </c>
      <c r="C198" s="41"/>
      <c r="D198" s="41"/>
      <c r="E198" s="49"/>
      <c r="F198" s="50"/>
      <c r="G198" s="47"/>
      <c r="H198" s="47"/>
      <c r="I198" s="41"/>
      <c r="J198" s="57"/>
    </row>
    <row r="199" spans="1:10" x14ac:dyDescent="0.2">
      <c r="B199" s="51" t="s">
        <v>156</v>
      </c>
      <c r="C199" s="52" t="s">
        <v>48</v>
      </c>
      <c r="D199" s="52" t="s">
        <v>13</v>
      </c>
      <c r="E199" s="53">
        <v>20</v>
      </c>
      <c r="F199" s="8"/>
      <c r="G199" s="7">
        <f>F199*E199</f>
        <v>0</v>
      </c>
      <c r="H199" s="54">
        <v>90.85</v>
      </c>
      <c r="I199" s="41"/>
      <c r="J199" s="55"/>
    </row>
    <row r="200" spans="1:10" x14ac:dyDescent="0.2">
      <c r="B200" s="48"/>
      <c r="C200" s="41"/>
      <c r="D200" s="41"/>
      <c r="E200" s="49"/>
      <c r="F200" s="50"/>
      <c r="G200" s="47"/>
      <c r="H200" s="47"/>
      <c r="I200" s="41"/>
      <c r="J200" s="57"/>
    </row>
    <row r="201" spans="1:10" x14ac:dyDescent="0.2">
      <c r="A201" s="41" t="s">
        <v>161</v>
      </c>
      <c r="B201" s="48" t="s">
        <v>186</v>
      </c>
      <c r="C201" s="41"/>
      <c r="D201" s="41"/>
      <c r="E201" s="49"/>
      <c r="F201" s="50"/>
      <c r="G201" s="47"/>
      <c r="H201" s="47"/>
      <c r="I201" s="41"/>
      <c r="J201" s="57"/>
    </row>
    <row r="202" spans="1:10" x14ac:dyDescent="0.2">
      <c r="A202" s="41" t="s">
        <v>162</v>
      </c>
      <c r="B202" s="48" t="s">
        <v>186</v>
      </c>
      <c r="C202" s="41"/>
      <c r="D202" s="41"/>
      <c r="E202" s="49"/>
      <c r="F202" s="50"/>
      <c r="G202" s="47"/>
      <c r="H202" s="47"/>
      <c r="I202" s="41"/>
      <c r="J202" s="57"/>
    </row>
    <row r="203" spans="1:10" x14ac:dyDescent="0.2">
      <c r="B203" s="51" t="s">
        <v>152</v>
      </c>
      <c r="C203" s="52" t="s">
        <v>48</v>
      </c>
      <c r="D203" s="52" t="s">
        <v>13</v>
      </c>
      <c r="E203" s="53">
        <v>150</v>
      </c>
      <c r="F203" s="8"/>
      <c r="G203" s="7">
        <f>F203*E203</f>
        <v>0</v>
      </c>
      <c r="H203" s="54">
        <v>63.249999999999993</v>
      </c>
      <c r="I203" s="41"/>
      <c r="J203" s="55"/>
    </row>
    <row r="204" spans="1:10" x14ac:dyDescent="0.2">
      <c r="B204" s="48"/>
      <c r="C204" s="41"/>
      <c r="D204" s="41"/>
      <c r="E204" s="49"/>
      <c r="F204" s="50"/>
      <c r="G204" s="47"/>
      <c r="H204" s="47"/>
      <c r="I204" s="41"/>
      <c r="J204" s="57"/>
    </row>
    <row r="205" spans="1:10" x14ac:dyDescent="0.2">
      <c r="A205" s="41" t="s">
        <v>163</v>
      </c>
      <c r="B205" s="48" t="s">
        <v>186</v>
      </c>
      <c r="C205" s="41"/>
      <c r="D205" s="41"/>
      <c r="E205" s="49"/>
      <c r="F205" s="50"/>
      <c r="G205" s="47"/>
      <c r="H205" s="47"/>
      <c r="I205" s="41"/>
      <c r="J205" s="57"/>
    </row>
    <row r="206" spans="1:10" x14ac:dyDescent="0.2">
      <c r="B206" s="51" t="s">
        <v>154</v>
      </c>
      <c r="C206" s="52" t="s">
        <v>48</v>
      </c>
      <c r="D206" s="52" t="s">
        <v>13</v>
      </c>
      <c r="E206" s="53">
        <v>20</v>
      </c>
      <c r="F206" s="8"/>
      <c r="G206" s="7">
        <f>F206*E206</f>
        <v>0</v>
      </c>
      <c r="H206" s="54">
        <v>82.8</v>
      </c>
      <c r="I206" s="41"/>
      <c r="J206" s="55"/>
    </row>
    <row r="207" spans="1:10" x14ac:dyDescent="0.2">
      <c r="B207" s="48"/>
      <c r="C207" s="41"/>
      <c r="D207" s="41"/>
      <c r="E207" s="49"/>
      <c r="F207" s="50"/>
      <c r="G207" s="47"/>
      <c r="H207" s="47"/>
      <c r="I207" s="41"/>
      <c r="J207" s="57"/>
    </row>
    <row r="208" spans="1:10" x14ac:dyDescent="0.2">
      <c r="A208" s="41" t="s">
        <v>164</v>
      </c>
      <c r="B208" s="48" t="s">
        <v>186</v>
      </c>
      <c r="C208" s="41"/>
      <c r="D208" s="41"/>
      <c r="E208" s="49"/>
      <c r="F208" s="50"/>
      <c r="G208" s="47"/>
      <c r="H208" s="47"/>
      <c r="I208" s="41"/>
      <c r="J208" s="57"/>
    </row>
    <row r="209" spans="1:10" ht="13.5" thickBot="1" x14ac:dyDescent="0.25">
      <c r="B209" s="51" t="s">
        <v>156</v>
      </c>
      <c r="C209" s="52" t="s">
        <v>48</v>
      </c>
      <c r="D209" s="52" t="s">
        <v>13</v>
      </c>
      <c r="E209" s="53">
        <v>20</v>
      </c>
      <c r="F209" s="8"/>
      <c r="G209" s="7">
        <f>F209*E209</f>
        <v>0</v>
      </c>
      <c r="H209" s="54">
        <v>95.449999999999989</v>
      </c>
      <c r="I209" s="41"/>
      <c r="J209" s="55"/>
    </row>
    <row r="210" spans="1:10" ht="13.5" thickBot="1" x14ac:dyDescent="0.25">
      <c r="B210" s="48"/>
      <c r="C210" s="41"/>
      <c r="D210" s="41"/>
      <c r="E210" s="49"/>
      <c r="F210" s="50"/>
      <c r="G210" s="47"/>
      <c r="H210" s="47"/>
      <c r="I210" s="41"/>
      <c r="J210" s="49"/>
    </row>
    <row r="211" spans="1:10" ht="13.5" thickBot="1" x14ac:dyDescent="0.25">
      <c r="B211" s="84" t="s">
        <v>165</v>
      </c>
      <c r="C211" s="85"/>
      <c r="D211" s="85"/>
      <c r="E211" s="86"/>
      <c r="F211" s="87"/>
      <c r="G211" s="88">
        <f>SUM(G9:G210)</f>
        <v>0</v>
      </c>
      <c r="H211" s="89"/>
    </row>
    <row r="213" spans="1:10" x14ac:dyDescent="0.2">
      <c r="A213" s="43">
        <v>9</v>
      </c>
      <c r="B213" s="44" t="s">
        <v>166</v>
      </c>
      <c r="C213" s="43"/>
      <c r="D213" s="43"/>
      <c r="E213" s="45"/>
      <c r="F213" s="46"/>
      <c r="G213" s="47"/>
      <c r="H213" s="47"/>
      <c r="I213" s="41"/>
    </row>
    <row r="215" spans="1:10" x14ac:dyDescent="0.2">
      <c r="A215" s="41" t="s">
        <v>167</v>
      </c>
      <c r="B215" s="20" t="s">
        <v>168</v>
      </c>
      <c r="C215" s="28"/>
      <c r="G215" s="7"/>
    </row>
    <row r="216" spans="1:10" x14ac:dyDescent="0.2">
      <c r="A216" s="41" t="s">
        <v>169</v>
      </c>
      <c r="B216" s="51" t="s">
        <v>170</v>
      </c>
      <c r="C216" s="52" t="s">
        <v>35</v>
      </c>
      <c r="D216" s="52" t="s">
        <v>171</v>
      </c>
      <c r="E216" s="53">
        <v>1</v>
      </c>
      <c r="F216" s="8"/>
      <c r="G216" s="7">
        <f>F216</f>
        <v>0</v>
      </c>
    </row>
    <row r="217" spans="1:10" x14ac:dyDescent="0.2">
      <c r="A217" s="41" t="s">
        <v>172</v>
      </c>
      <c r="B217" s="51" t="s">
        <v>173</v>
      </c>
      <c r="C217" s="52" t="s">
        <v>35</v>
      </c>
      <c r="D217" s="52" t="s">
        <v>171</v>
      </c>
      <c r="E217" s="53">
        <v>1</v>
      </c>
      <c r="F217" s="8"/>
      <c r="G217" s="7">
        <f>F217</f>
        <v>0</v>
      </c>
    </row>
    <row r="218" spans="1:10" x14ac:dyDescent="0.2">
      <c r="G218" s="7"/>
    </row>
    <row r="219" spans="1:10" x14ac:dyDescent="0.2">
      <c r="A219" s="41" t="s">
        <v>174</v>
      </c>
      <c r="B219" s="20" t="s">
        <v>175</v>
      </c>
      <c r="G219" s="7"/>
    </row>
    <row r="220" spans="1:10" x14ac:dyDescent="0.2">
      <c r="A220" s="41" t="s">
        <v>176</v>
      </c>
      <c r="B220" s="51" t="s">
        <v>175</v>
      </c>
      <c r="C220" s="52" t="s">
        <v>177</v>
      </c>
      <c r="D220" s="52" t="s">
        <v>171</v>
      </c>
      <c r="E220" s="90">
        <v>0</v>
      </c>
      <c r="F220" s="91">
        <f>G211</f>
        <v>0</v>
      </c>
      <c r="G220" s="7">
        <f>SUM(E220*F220)</f>
        <v>0</v>
      </c>
    </row>
    <row r="221" spans="1:10" x14ac:dyDescent="0.2">
      <c r="B221" s="20"/>
      <c r="G221" s="7"/>
    </row>
    <row r="222" spans="1:10" x14ac:dyDescent="0.2">
      <c r="A222" s="41" t="s">
        <v>178</v>
      </c>
      <c r="B222" s="20" t="s">
        <v>179</v>
      </c>
      <c r="G222" s="7"/>
    </row>
    <row r="223" spans="1:10" x14ac:dyDescent="0.2">
      <c r="A223" s="41" t="s">
        <v>180</v>
      </c>
      <c r="B223" s="51" t="s">
        <v>179</v>
      </c>
      <c r="C223" s="52" t="s">
        <v>177</v>
      </c>
      <c r="D223" s="52" t="s">
        <v>171</v>
      </c>
      <c r="E223" s="90">
        <v>0</v>
      </c>
      <c r="F223" s="91">
        <f>G211</f>
        <v>0</v>
      </c>
      <c r="G223" s="7">
        <f>SUM(E223*F223)</f>
        <v>0</v>
      </c>
    </row>
    <row r="224" spans="1:10" x14ac:dyDescent="0.2">
      <c r="G224" s="7"/>
    </row>
    <row r="225" spans="1:8" x14ac:dyDescent="0.2">
      <c r="A225" s="41" t="s">
        <v>181</v>
      </c>
      <c r="B225" s="20" t="s">
        <v>182</v>
      </c>
      <c r="G225" s="7"/>
    </row>
    <row r="226" spans="1:8" x14ac:dyDescent="0.2">
      <c r="A226" s="41" t="s">
        <v>183</v>
      </c>
      <c r="B226" s="51" t="s">
        <v>182</v>
      </c>
      <c r="C226" s="52" t="s">
        <v>177</v>
      </c>
      <c r="D226" s="52" t="s">
        <v>171</v>
      </c>
      <c r="E226" s="90">
        <v>0</v>
      </c>
      <c r="F226" s="91">
        <f>G211</f>
        <v>0</v>
      </c>
      <c r="G226" s="7">
        <f>SUM(E226*F226)</f>
        <v>0</v>
      </c>
    </row>
    <row r="227" spans="1:8" ht="13.5" thickBot="1" x14ac:dyDescent="0.25">
      <c r="F227" s="17"/>
      <c r="G227" s="7"/>
    </row>
    <row r="228" spans="1:8" ht="13.5" thickBot="1" x14ac:dyDescent="0.25">
      <c r="B228" s="84" t="s">
        <v>184</v>
      </c>
      <c r="C228" s="85"/>
      <c r="D228" s="85"/>
      <c r="E228" s="86"/>
      <c r="F228" s="87"/>
      <c r="G228" s="88">
        <f>G211+G216+G217+G220+G223+G226+G227</f>
        <v>0</v>
      </c>
      <c r="H228" s="89"/>
    </row>
  </sheetData>
  <sheetProtection algorithmName="SHA-512" hashValue="aMFT9d578BLAqNDUKHIBsHc1Ip7eB1KK6wNEPvx5k1Mfq/YqfAr84fpKw3s5RG/wCMcOJ0LO4ifDyI8Ln6JNnA==" saltValue="1A9PvT6vd5e1N8RDQ2OdSg==" spinCount="100000" sheet="1" objects="1" scenarios="1"/>
  <mergeCells count="2">
    <mergeCell ref="A5:H5"/>
    <mergeCell ref="A6:H6"/>
  </mergeCells>
  <printOptions horizontalCentered="1"/>
  <pageMargins left="0.23622047244094491" right="0.23622047244094491" top="0.74803149606299213" bottom="0.74803149606299213" header="0.31496062992125984" footer="0.31496062992125984"/>
  <pageSetup paperSize="9" scale="63" fitToHeight="0" orientation="portrait" r:id="rId1"/>
  <headerFooter alignWithMargins="0">
    <oddFooter>Page &amp;P of &amp;N</oddFooter>
  </headerFooter>
  <rowBreaks count="3" manualBreakCount="3">
    <brk id="77" max="16383" man="1"/>
    <brk id="149" max="16383" man="1"/>
    <brk id="212"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3CDFB-01F7-4844-A45B-DD012BE3548A}">
  <dimension ref="A1"/>
  <sheetViews>
    <sheetView workbookViewId="0"/>
  </sheetViews>
  <sheetFormatPr defaultRowHeight="12.75"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Responsible_x0020_Party1 xmlns="8e41bafe-7c6e-4b9b-9f7c-504ac573f92c" xsi:nil="true"/>
    <Document_x0020_Reference xmlns="8e41bafe-7c6e-4b9b-9f7c-504ac573f92c" xsi:nil="true"/>
    <Planned_x0020_Delivery_x0020_Date1 xmlns="8e41bafe-7c6e-4b9b-9f7c-504ac573f92c" xsi:nil="true"/>
    <V3Comment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Project Document" ma:contentTypeID="0x010100D04E512317971246A70007214C44DBE500F251F3885C8B644F9508AEF9B49133EF00059ECEE7C520DE4C8798159DC8F05786" ma:contentTypeVersion="6" ma:contentTypeDescription="" ma:contentTypeScope="" ma:versionID="c21ee796ad17347ffd0366ac3382100c">
  <xsd:schema xmlns:xsd="http://www.w3.org/2001/XMLSchema" xmlns:xs="http://www.w3.org/2001/XMLSchema" xmlns:p="http://schemas.microsoft.com/office/2006/metadata/properties" xmlns:ns1="http://schemas.microsoft.com/sharepoint/v3" xmlns:ns2="8e41bafe-7c6e-4b9b-9f7c-504ac573f92c" xmlns:ns3="fc444311-3975-411f-aead-735217e1c8c5" targetNamespace="http://schemas.microsoft.com/office/2006/metadata/properties" ma:root="true" ma:fieldsID="cb9c0a659942e8628783d98fcff434ab" ns1:_="" ns2:_="" ns3:_="">
    <xsd:import namespace="http://schemas.microsoft.com/sharepoint/v3"/>
    <xsd:import namespace="8e41bafe-7c6e-4b9b-9f7c-504ac573f92c"/>
    <xsd:import namespace="fc444311-3975-411f-aead-735217e1c8c5"/>
    <xsd:element name="properties">
      <xsd:complexType>
        <xsd:sequence>
          <xsd:element name="documentManagement">
            <xsd:complexType>
              <xsd:all>
                <xsd:element ref="ns2:Document_x0020_Reference" minOccurs="0"/>
                <xsd:element ref="ns2:Planned_x0020_Delivery_x0020_Date1" minOccurs="0"/>
                <xsd:element ref="ns2:Responsible_x0020_Party1" minOccurs="0"/>
                <xsd:element ref="ns1:V3Comments" minOccurs="0"/>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V3Comments" ma:index="11" nillable="true" ma:displayName="Append-Only Comments" ma:internalName="V3Comments">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e41bafe-7c6e-4b9b-9f7c-504ac573f92c" elementFormDefault="qualified">
    <xsd:import namespace="http://schemas.microsoft.com/office/2006/documentManagement/types"/>
    <xsd:import namespace="http://schemas.microsoft.com/office/infopath/2007/PartnerControls"/>
    <xsd:element name="Document_x0020_Reference" ma:index="8" nillable="true" ma:displayName="Document Reference" ma:default="" ma:internalName="Document_x0020_Reference">
      <xsd:simpleType>
        <xsd:restriction base="dms:Text">
          <xsd:maxLength value="255"/>
        </xsd:restriction>
      </xsd:simpleType>
    </xsd:element>
    <xsd:element name="Planned_x0020_Delivery_x0020_Date1" ma:index="9" nillable="true" ma:displayName="Planned Delivery Date" ma:default="" ma:format="DateOnly" ma:internalName="Planned_x0020_Delivery_x0020_Date1">
      <xsd:simpleType>
        <xsd:restriction base="dms:DateTime"/>
      </xsd:simpleType>
    </xsd:element>
    <xsd:element name="Responsible_x0020_Party1" ma:index="10" nillable="true" ma:displayName="Responsible Party" ma:default="" ma:internalName="Responsible_x0020_Party1">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c444311-3975-411f-aead-735217e1c8c5" elementFormDefault="qualified">
    <xsd:import namespace="http://schemas.microsoft.com/office/2006/documentManagement/types"/>
    <xsd:import namespace="http://schemas.microsoft.com/office/infopath/2007/PartnerControls"/>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9E80A0E-BA46-4B84-9C6F-ABDFA217CF15}">
  <ds:schemaRefs>
    <ds:schemaRef ds:uri="http://schemas.microsoft.com/sharepoint/v3/contenttype/forms"/>
  </ds:schemaRefs>
</ds:datastoreItem>
</file>

<file path=customXml/itemProps2.xml><?xml version="1.0" encoding="utf-8"?>
<ds:datastoreItem xmlns:ds="http://schemas.openxmlformats.org/officeDocument/2006/customXml" ds:itemID="{A53C727F-D59E-4270-9CA2-7693476B07D5}">
  <ds:schemaRefs>
    <ds:schemaRef ds:uri="http://schemas.microsoft.com/office/infopath/2007/PartnerControls"/>
    <ds:schemaRef ds:uri="http://schemas.microsoft.com/office/2006/documentManagement/types"/>
    <ds:schemaRef ds:uri="http://schemas.microsoft.com/office/2006/metadata/properties"/>
    <ds:schemaRef ds:uri="http://purl.org/dc/elements/1.1/"/>
    <ds:schemaRef ds:uri="http://schemas.microsoft.com/sharepoint/v3"/>
    <ds:schemaRef ds:uri="http://purl.org/dc/terms/"/>
    <ds:schemaRef ds:uri="http://schemas.openxmlformats.org/package/2006/metadata/core-properties"/>
    <ds:schemaRef ds:uri="http://purl.org/dc/dcmitype/"/>
    <ds:schemaRef ds:uri="31e8d7e0-b980-4273-9afc-81104146fb18"/>
    <ds:schemaRef ds:uri="8e41bafe-7c6e-4b9b-9f7c-504ac573f92c"/>
    <ds:schemaRef ds:uri="http://www.w3.org/XML/1998/namespace"/>
  </ds:schemaRefs>
</ds:datastoreItem>
</file>

<file path=customXml/itemProps3.xml><?xml version="1.0" encoding="utf-8"?>
<ds:datastoreItem xmlns:ds="http://schemas.openxmlformats.org/officeDocument/2006/customXml" ds:itemID="{4E7B2B9C-3E35-46C4-8D63-6CD31B728AA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Sheet155</vt:lpstr>
      <vt:lpstr>Inschrijfstaat</vt:lpstr>
      <vt:lpstr>Sheet1</vt:lpstr>
      <vt:lpstr>Inschrijfstaat!Print_Titles</vt:lpstr>
    </vt:vector>
  </TitlesOfParts>
  <Manager/>
  <Company>DHV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Gerard Filé</dc:creator>
  <cp:keywords/>
  <dc:description/>
  <cp:lastModifiedBy>Marjolein Romijn</cp:lastModifiedBy>
  <cp:revision/>
  <cp:lastPrinted>2023-05-12T10:27:13Z</cp:lastPrinted>
  <dcterms:created xsi:type="dcterms:W3CDTF">2001-02-07T21:12:46Z</dcterms:created>
  <dcterms:modified xsi:type="dcterms:W3CDTF">2023-05-12T11:52:58Z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0x010100D04E512317971246A70007214C44DBE500F251F3885C8B644F9508AEF9B49133EF00059ECEE7C520DE4C8798159DC8F05786</vt:lpwstr>
  </property>
</Properties>
</file>