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clnx-my.sharepoint.com/personal/htimmermans_tasclinx_com/Documents/Projecten/SVHW/Opdracht SVHW2022-01/Beeldmateriaal/2022/Tenderned/20221121 EA Beeldmateriaal/"/>
    </mc:Choice>
  </mc:AlternateContent>
  <xr:revisionPtr revIDLastSave="0" documentId="8_{0ED9BFF9-3678-4146-92B8-CEA92142BFE2}" xr6:coauthVersionLast="47" xr6:coauthVersionMax="47" xr10:uidLastSave="{00000000-0000-0000-0000-000000000000}"/>
  <bookViews>
    <workbookView xWindow="-114" yWindow="-114" windowWidth="27602" windowHeight="14927" firstSheet="2" activeTab="2" xr2:uid="{C53E5B17-39AC-B049-8451-092473F15172}"/>
  </bookViews>
  <sheets>
    <sheet name="Voorblad" sheetId="7" r:id="rId1"/>
    <sheet name="Inschrijver" sheetId="2" r:id="rId2"/>
    <sheet name="Prijsopgave" sheetId="9" r:id="rId3"/>
  </sheets>
  <definedNames>
    <definedName name="_xlnm.Print_Area" localSheetId="1">Inschrijver!$A$1:$D$10</definedName>
    <definedName name="_xlnm.Print_Area" localSheetId="2">Prijsopgave!$A$1:$D$2</definedName>
    <definedName name="_xlnm.Print_Area" localSheetId="0">Voorblad!$A$1:$B$48</definedName>
    <definedName name="_xlnm.Print_Titles" localSheetId="2">Prijsopgave!#REF!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9" l="1"/>
  <c r="B10" i="9"/>
  <c r="B16" i="9"/>
  <c r="B4" i="9" s="1"/>
  <c r="C13" i="9"/>
  <c r="C14" i="9"/>
  <c r="C4" i="9" l="1"/>
</calcChain>
</file>

<file path=xl/sharedStrings.xml><?xml version="1.0" encoding="utf-8"?>
<sst xmlns="http://schemas.openxmlformats.org/spreadsheetml/2006/main" count="45" uniqueCount="38">
  <si>
    <t>EA Beeldmateriaal</t>
  </si>
  <si>
    <t>Bijlage 4. Prijsopgave</t>
  </si>
  <si>
    <t>Versie: 1.0</t>
  </si>
  <si>
    <t>Datum: 22-11-2022</t>
  </si>
  <si>
    <t>TenderNed: 380773</t>
  </si>
  <si>
    <t>SVHW</t>
  </si>
  <si>
    <t>Rijksstraatweg 3b</t>
  </si>
  <si>
    <t>Postbus 7059</t>
  </si>
  <si>
    <t>3286 ZH Klaaswaal</t>
  </si>
  <si>
    <t>www.svhw.nl</t>
  </si>
  <si>
    <t>(0186) 57 72 00</t>
  </si>
  <si>
    <t>Gegevens Inschrijver</t>
  </si>
  <si>
    <t>Inschrijver</t>
  </si>
  <si>
    <t xml:space="preserve">Onderneming
 </t>
  </si>
  <si>
    <t xml:space="preserve">Naam
 </t>
  </si>
  <si>
    <t xml:space="preserve">Functie
 </t>
  </si>
  <si>
    <t xml:space="preserve">Datum
 </t>
  </si>
  <si>
    <t>Handtekening</t>
  </si>
  <si>
    <t>Prijsopgave</t>
  </si>
  <si>
    <t>Beoordeling en punten</t>
  </si>
  <si>
    <t>Prijs</t>
  </si>
  <si>
    <t>Score</t>
  </si>
  <si>
    <t>Max. punten</t>
  </si>
  <si>
    <t>All-in totaalprijs / TCO per jaar</t>
  </si>
  <si>
    <t>Bandbreedtes</t>
  </si>
  <si>
    <t>Minimum</t>
  </si>
  <si>
    <t>Maximum</t>
  </si>
  <si>
    <t>Jaarlijks inwinnen en leveren cyclorama's</t>
  </si>
  <si>
    <t xml:space="preserve">Jaarlijks inwinnen en leveren oblieke beelden </t>
  </si>
  <si>
    <t>Hosten en ontsluiten van (historisch) beeldmateriaal</t>
  </si>
  <si>
    <t>Prijs per km of ha</t>
  </si>
  <si>
    <t>Jaarlijks inwinnen en leveren oblieke beelden</t>
  </si>
  <si>
    <t>Opties</t>
  </si>
  <si>
    <t>Prijs per km2</t>
  </si>
  <si>
    <t>Jaarlijks inwinnen en leveren luchtfoto's in resolutie van 10 cm</t>
  </si>
  <si>
    <t>Meerprijs inwinnen en leveren lidar puntenwolk cyclorama's</t>
  </si>
  <si>
    <t>Toelichting</t>
  </si>
  <si>
    <t>Meerprijs inwinnen en leveren lidar puntenwolk luchtfoto's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</si>
</sst>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9"/>
      <color theme="1"/>
      <name val="Lucida Sans Unicode"/>
    </font>
    <font>
      <b/>
      <sz val="14"/>
      <color rgb="FF004996"/>
      <name val="Lucida Sans Unicode"/>
    </font>
    <font>
      <b/>
      <sz val="9"/>
      <color theme="1"/>
      <name val="Lucida Sans Unicode"/>
    </font>
    <font>
      <b/>
      <sz val="20"/>
      <color rgb="FF004996"/>
      <name val="Calibri"/>
      <family val="2"/>
      <scheme val="minor"/>
    </font>
    <font>
      <sz val="14"/>
      <color rgb="FF004996"/>
      <name val="Lucida Sans Unicode"/>
    </font>
    <font>
      <b/>
      <sz val="11"/>
      <color theme="1"/>
      <name val="Calibri"/>
      <family val="2"/>
      <scheme val="minor"/>
    </font>
    <font>
      <sz val="9"/>
      <name val="Lucida Sans Unicode"/>
    </font>
    <font>
      <b/>
      <sz val="9"/>
      <color theme="0"/>
      <name val="Lucida Sans Unicode"/>
    </font>
    <font>
      <sz val="9"/>
      <color theme="1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1" xfId="0" applyFont="1" applyFill="1" applyBorder="1"/>
    <xf numFmtId="0" fontId="3" fillId="3" borderId="0" xfId="0" applyFont="1" applyFill="1"/>
    <xf numFmtId="0" fontId="1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0" xfId="0" quotePrefix="1" applyFont="1" applyFill="1"/>
    <xf numFmtId="0" fontId="1" fillId="3" borderId="2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/>
    </xf>
    <xf numFmtId="164" fontId="1" fillId="2" borderId="2" xfId="0" applyNumberFormat="1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/>
      <protection hidden="1"/>
    </xf>
    <xf numFmtId="0" fontId="3" fillId="3" borderId="2" xfId="0" applyFont="1" applyFill="1" applyBorder="1" applyAlignment="1" applyProtection="1">
      <alignment horizontal="left" vertical="top"/>
      <protection hidden="1"/>
    </xf>
    <xf numFmtId="0" fontId="3" fillId="3" borderId="2" xfId="0" applyFont="1" applyFill="1" applyBorder="1" applyAlignment="1" applyProtection="1">
      <alignment horizontal="right" vertical="top"/>
      <protection hidden="1"/>
    </xf>
    <xf numFmtId="164" fontId="7" fillId="3" borderId="2" xfId="0" applyNumberFormat="1" applyFont="1" applyFill="1" applyBorder="1" applyAlignment="1" applyProtection="1">
      <alignment horizontal="right" vertical="top"/>
      <protection hidden="1"/>
    </xf>
    <xf numFmtId="0" fontId="6" fillId="3" borderId="0" xfId="0" applyFont="1" applyFill="1" applyProtection="1"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9" fillId="3" borderId="2" xfId="0" applyFont="1" applyFill="1" applyBorder="1" applyAlignment="1" applyProtection="1">
      <alignment horizontal="left" vertical="top"/>
      <protection hidden="1"/>
    </xf>
    <xf numFmtId="0" fontId="2" fillId="3" borderId="0" xfId="0" applyFont="1" applyFill="1" applyAlignment="1" applyProtection="1">
      <alignment horizontal="left" vertical="top"/>
      <protection hidden="1"/>
    </xf>
    <xf numFmtId="0" fontId="3" fillId="3" borderId="6" xfId="0" applyFont="1" applyFill="1" applyBorder="1" applyAlignment="1" applyProtection="1">
      <alignment vertical="top"/>
      <protection hidden="1"/>
    </xf>
    <xf numFmtId="164" fontId="8" fillId="4" borderId="2" xfId="0" applyNumberFormat="1" applyFont="1" applyFill="1" applyBorder="1" applyAlignment="1" applyProtection="1">
      <alignment horizontal="right" vertical="top" wrapText="1"/>
      <protection hidden="1"/>
    </xf>
    <xf numFmtId="4" fontId="8" fillId="4" borderId="2" xfId="0" applyNumberFormat="1" applyFont="1" applyFill="1" applyBorder="1" applyAlignment="1" applyProtection="1">
      <alignment horizontal="right" vertical="top"/>
      <protection hidden="1"/>
    </xf>
    <xf numFmtId="0" fontId="7" fillId="3" borderId="2" xfId="0" applyFont="1" applyFill="1" applyBorder="1" applyAlignment="1" applyProtection="1">
      <alignment horizontal="right" vertical="top"/>
      <protection hidden="1"/>
    </xf>
    <xf numFmtId="164" fontId="9" fillId="2" borderId="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20</xdr:row>
      <xdr:rowOff>114300</xdr:rowOff>
    </xdr:from>
    <xdr:to>
      <xdr:col>1</xdr:col>
      <xdr:colOff>4445000</xdr:colOff>
      <xdr:row>31</xdr:row>
      <xdr:rowOff>72630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BB37048-1275-C743-B9D7-67AB59BBA0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71600" y="4318000"/>
          <a:ext cx="3340100" cy="21935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692E-9621-4546-885F-BBD3DA0F3B12}">
  <dimension ref="A1:D48"/>
  <sheetViews>
    <sheetView view="pageBreakPreview" topLeftCell="A5" zoomScale="60" zoomScaleNormal="100" workbookViewId="0">
      <selection activeCell="B36" sqref="B36:B38"/>
    </sheetView>
  </sheetViews>
  <sheetFormatPr defaultColWidth="8.33203125" defaultRowHeight="12.15" x14ac:dyDescent="0.2"/>
  <cols>
    <col min="1" max="1" width="3.44140625" style="2" customWidth="1"/>
    <col min="2" max="2" width="76" style="2" customWidth="1"/>
    <col min="3" max="3" width="3.44140625" style="2" customWidth="1"/>
    <col min="4" max="16384" width="8.33203125" style="2"/>
  </cols>
  <sheetData>
    <row r="1" spans="1:4" ht="17.850000000000001" x14ac:dyDescent="0.2">
      <c r="A1" s="1"/>
    </row>
    <row r="2" spans="1:4" x14ac:dyDescent="0.2">
      <c r="B2" s="3"/>
    </row>
    <row r="10" spans="1:4" x14ac:dyDescent="0.2">
      <c r="A10" s="4"/>
      <c r="B10" s="4"/>
      <c r="C10" s="4"/>
      <c r="D10" s="4"/>
    </row>
    <row r="11" spans="1:4" ht="21.05" customHeight="1" x14ac:dyDescent="0.2"/>
    <row r="12" spans="1:4" ht="6.95" customHeight="1" x14ac:dyDescent="0.2">
      <c r="B12" s="5"/>
    </row>
    <row r="13" spans="1:4" ht="26.4" x14ac:dyDescent="0.45">
      <c r="B13" s="14" t="s">
        <v>0</v>
      </c>
    </row>
    <row r="14" spans="1:4" ht="17.850000000000001" x14ac:dyDescent="0.25">
      <c r="B14" s="6" t="s">
        <v>1</v>
      </c>
    </row>
    <row r="15" spans="1:4" ht="6.95" customHeight="1" x14ac:dyDescent="0.2">
      <c r="B15" s="7"/>
    </row>
    <row r="36" spans="2:2" x14ac:dyDescent="0.2">
      <c r="B36" s="2" t="s">
        <v>2</v>
      </c>
    </row>
    <row r="37" spans="2:2" x14ac:dyDescent="0.2">
      <c r="B37" s="2" t="s">
        <v>3</v>
      </c>
    </row>
    <row r="38" spans="2:2" x14ac:dyDescent="0.2">
      <c r="B38" s="2" t="s">
        <v>4</v>
      </c>
    </row>
    <row r="39" spans="2:2" ht="10" customHeight="1" x14ac:dyDescent="0.2"/>
    <row r="40" spans="2:2" x14ac:dyDescent="0.2">
      <c r="B40" s="2" t="s">
        <v>5</v>
      </c>
    </row>
    <row r="41" spans="2:2" x14ac:dyDescent="0.2">
      <c r="B41" s="2" t="s">
        <v>6</v>
      </c>
    </row>
    <row r="42" spans="2:2" x14ac:dyDescent="0.2">
      <c r="B42" s="2" t="s">
        <v>7</v>
      </c>
    </row>
    <row r="43" spans="2:2" x14ac:dyDescent="0.2">
      <c r="B43" s="2" t="s">
        <v>8</v>
      </c>
    </row>
    <row r="44" spans="2:2" x14ac:dyDescent="0.2">
      <c r="B44" s="2" t="s">
        <v>9</v>
      </c>
    </row>
    <row r="45" spans="2:2" x14ac:dyDescent="0.2">
      <c r="B45" s="8" t="s">
        <v>10</v>
      </c>
    </row>
    <row r="48" spans="2:2" x14ac:dyDescent="0.2">
      <c r="B48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1C3D-AA24-C84E-91F4-38D22E7A5063}">
  <dimension ref="A1:F8"/>
  <sheetViews>
    <sheetView view="pageBreakPreview" zoomScale="60" zoomScaleNormal="100" workbookViewId="0">
      <selection activeCell="E23" sqref="E23"/>
    </sheetView>
  </sheetViews>
  <sheetFormatPr defaultColWidth="8.33203125" defaultRowHeight="12.15" x14ac:dyDescent="0.2"/>
  <cols>
    <col min="1" max="1" width="21.6640625" style="2" customWidth="1"/>
    <col min="2" max="2" width="1.109375" style="2" customWidth="1"/>
    <col min="3" max="3" width="2.6640625" style="2" customWidth="1"/>
    <col min="4" max="4" width="56.33203125" style="2" customWidth="1"/>
    <col min="5" max="16384" width="8.33203125" style="2"/>
  </cols>
  <sheetData>
    <row r="1" spans="1:6" ht="17.850000000000001" x14ac:dyDescent="0.2">
      <c r="A1" s="1" t="s">
        <v>11</v>
      </c>
    </row>
    <row r="2" spans="1:6" ht="10" customHeight="1" x14ac:dyDescent="0.2"/>
    <row r="3" spans="1:6" x14ac:dyDescent="0.2">
      <c r="A3" s="17" t="s">
        <v>12</v>
      </c>
      <c r="B3" s="18"/>
      <c r="C3" s="18"/>
      <c r="D3" s="19"/>
      <c r="E3" s="10"/>
      <c r="F3" s="10"/>
    </row>
    <row r="4" spans="1:6" ht="24.25" x14ac:dyDescent="0.2">
      <c r="A4" s="11" t="s">
        <v>13</v>
      </c>
      <c r="B4" s="20"/>
      <c r="C4" s="21"/>
      <c r="D4" s="22"/>
      <c r="E4" s="10"/>
      <c r="F4" s="10"/>
    </row>
    <row r="5" spans="1:6" ht="24.25" x14ac:dyDescent="0.2">
      <c r="A5" s="9" t="s">
        <v>14</v>
      </c>
      <c r="B5" s="16"/>
      <c r="C5" s="16"/>
      <c r="D5" s="16"/>
    </row>
    <row r="6" spans="1:6" ht="24.25" x14ac:dyDescent="0.2">
      <c r="A6" s="9" t="s">
        <v>15</v>
      </c>
      <c r="B6" s="16"/>
      <c r="C6" s="16"/>
      <c r="D6" s="16"/>
    </row>
    <row r="7" spans="1:6" ht="24.25" x14ac:dyDescent="0.2">
      <c r="A7" s="9" t="s">
        <v>16</v>
      </c>
      <c r="B7" s="16"/>
      <c r="C7" s="16"/>
      <c r="D7" s="16"/>
    </row>
    <row r="8" spans="1:6" ht="33.9" customHeight="1" x14ac:dyDescent="0.2">
      <c r="A8" s="15" t="s">
        <v>17</v>
      </c>
      <c r="B8" s="16"/>
      <c r="C8" s="16"/>
      <c r="D8" s="16"/>
    </row>
  </sheetData>
  <mergeCells count="6">
    <mergeCell ref="B8:D8"/>
    <mergeCell ref="B7:D7"/>
    <mergeCell ref="A3:D3"/>
    <mergeCell ref="B4:D4"/>
    <mergeCell ref="B5:D5"/>
    <mergeCell ref="B6:D6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2F45-A69A-544F-8166-94411507A61D}">
  <dimension ref="A1:D24"/>
  <sheetViews>
    <sheetView tabSelected="1" zoomScale="150" zoomScaleNormal="150" workbookViewId="0">
      <selection activeCell="C19" sqref="C19"/>
    </sheetView>
  </sheetViews>
  <sheetFormatPr defaultColWidth="8.33203125" defaultRowHeight="12.15" x14ac:dyDescent="0.3"/>
  <cols>
    <col min="1" max="1" width="50" style="12" customWidth="1"/>
    <col min="2" max="4" width="20.88671875" style="12" customWidth="1"/>
    <col min="5" max="16384" width="8.33203125" style="12"/>
  </cols>
  <sheetData>
    <row r="1" spans="1:4" ht="17.850000000000001" x14ac:dyDescent="0.3">
      <c r="A1" s="33" t="s">
        <v>18</v>
      </c>
      <c r="B1" s="33"/>
      <c r="C1" s="26"/>
      <c r="D1" s="26"/>
    </row>
    <row r="2" spans="1:4" ht="10" customHeight="1" x14ac:dyDescent="0.3">
      <c r="A2" s="26"/>
      <c r="B2" s="26"/>
      <c r="C2" s="26"/>
      <c r="D2" s="26"/>
    </row>
    <row r="3" spans="1:4" x14ac:dyDescent="0.3">
      <c r="A3" s="34" t="s">
        <v>19</v>
      </c>
      <c r="B3" s="28" t="s">
        <v>20</v>
      </c>
      <c r="C3" s="28" t="s">
        <v>21</v>
      </c>
      <c r="D3" s="28" t="s">
        <v>22</v>
      </c>
    </row>
    <row r="4" spans="1:4" x14ac:dyDescent="0.3">
      <c r="A4" s="31" t="s">
        <v>23</v>
      </c>
      <c r="B4" s="35">
        <f>B16</f>
        <v>0</v>
      </c>
      <c r="C4" s="36" t="str">
        <f>IF(OR(B4&lt;B10, B4&gt;C10, B13&lt;B7, B13&gt;C7, B14&lt;B8, B14&gt;C8, B15&lt;B9, B15&gt;C9), "ONGELDIG", D4-((D4/(C10-B10))*(B4-B10)))</f>
        <v>ONGELDIG</v>
      </c>
      <c r="D4" s="37">
        <v>300</v>
      </c>
    </row>
    <row r="5" spans="1:4" x14ac:dyDescent="0.3">
      <c r="A5" s="26"/>
      <c r="B5" s="26"/>
      <c r="C5" s="26"/>
      <c r="D5" s="26"/>
    </row>
    <row r="6" spans="1:4" ht="14.3" x14ac:dyDescent="0.25">
      <c r="A6" s="30" t="s">
        <v>24</v>
      </c>
      <c r="B6" s="28" t="s">
        <v>25</v>
      </c>
      <c r="C6" s="28" t="s">
        <v>26</v>
      </c>
      <c r="D6" s="26"/>
    </row>
    <row r="7" spans="1:4" x14ac:dyDescent="0.3">
      <c r="A7" s="31" t="s">
        <v>27</v>
      </c>
      <c r="B7" s="29">
        <v>300000</v>
      </c>
      <c r="C7" s="29">
        <v>375000</v>
      </c>
      <c r="D7" s="26"/>
    </row>
    <row r="8" spans="1:4" x14ac:dyDescent="0.3">
      <c r="A8" s="31" t="s">
        <v>28</v>
      </c>
      <c r="B8" s="29">
        <v>50000</v>
      </c>
      <c r="C8" s="29">
        <v>75000</v>
      </c>
      <c r="D8" s="26"/>
    </row>
    <row r="9" spans="1:4" x14ac:dyDescent="0.3">
      <c r="A9" s="31" t="s">
        <v>29</v>
      </c>
      <c r="B9" s="29">
        <v>2500</v>
      </c>
      <c r="C9" s="29">
        <v>10000</v>
      </c>
      <c r="D9" s="26"/>
    </row>
    <row r="10" spans="1:4" x14ac:dyDescent="0.3">
      <c r="A10" s="31" t="s">
        <v>23</v>
      </c>
      <c r="B10" s="29">
        <f>SUM(B7:B9)</f>
        <v>352500</v>
      </c>
      <c r="C10" s="29">
        <f>SUM(C7:C9)</f>
        <v>460000</v>
      </c>
      <c r="D10" s="26"/>
    </row>
    <row r="11" spans="1:4" x14ac:dyDescent="0.3">
      <c r="A11" s="26"/>
      <c r="B11" s="26"/>
      <c r="C11" s="26"/>
      <c r="D11" s="26"/>
    </row>
    <row r="12" spans="1:4" ht="14.3" x14ac:dyDescent="0.25">
      <c r="A12" s="30" t="s">
        <v>18</v>
      </c>
      <c r="B12" s="28" t="s">
        <v>20</v>
      </c>
      <c r="C12" s="28" t="s">
        <v>30</v>
      </c>
      <c r="D12" s="26"/>
    </row>
    <row r="13" spans="1:4" x14ac:dyDescent="0.3">
      <c r="A13" s="31" t="s">
        <v>27</v>
      </c>
      <c r="B13" s="38"/>
      <c r="C13" s="29">
        <f>B13/4701</f>
        <v>0</v>
      </c>
      <c r="D13" s="26"/>
    </row>
    <row r="14" spans="1:4" x14ac:dyDescent="0.3">
      <c r="A14" s="31" t="s">
        <v>31</v>
      </c>
      <c r="B14" s="13"/>
      <c r="C14" s="29">
        <f>B14/154626</f>
        <v>0</v>
      </c>
      <c r="D14" s="26"/>
    </row>
    <row r="15" spans="1:4" x14ac:dyDescent="0.3">
      <c r="A15" s="31" t="s">
        <v>29</v>
      </c>
      <c r="B15" s="13"/>
      <c r="C15" s="26"/>
      <c r="D15" s="26"/>
    </row>
    <row r="16" spans="1:4" x14ac:dyDescent="0.3">
      <c r="A16" s="31" t="s">
        <v>23</v>
      </c>
      <c r="B16" s="29">
        <f>SUM(B13:B15)</f>
        <v>0</v>
      </c>
      <c r="C16" s="26"/>
      <c r="D16" s="26"/>
    </row>
    <row r="17" spans="1:4" x14ac:dyDescent="0.3">
      <c r="A17" s="26"/>
      <c r="B17" s="26"/>
      <c r="C17" s="26"/>
      <c r="D17" s="26"/>
    </row>
    <row r="18" spans="1:4" ht="14.3" x14ac:dyDescent="0.25">
      <c r="A18" s="30" t="s">
        <v>32</v>
      </c>
      <c r="B18" s="28" t="s">
        <v>20</v>
      </c>
      <c r="C18" s="28" t="s">
        <v>33</v>
      </c>
      <c r="D18" s="26"/>
    </row>
    <row r="19" spans="1:4" x14ac:dyDescent="0.3">
      <c r="A19" s="31" t="s">
        <v>34</v>
      </c>
      <c r="B19" s="13">
        <v>0</v>
      </c>
      <c r="C19" s="29"/>
      <c r="D19" s="26"/>
    </row>
    <row r="20" spans="1:4" x14ac:dyDescent="0.3">
      <c r="A20" s="31" t="s">
        <v>35</v>
      </c>
      <c r="B20" s="13">
        <v>0</v>
      </c>
      <c r="C20" s="29"/>
      <c r="D20" s="26"/>
    </row>
    <row r="21" spans="1:4" x14ac:dyDescent="0.3">
      <c r="A21" s="32" t="s">
        <v>37</v>
      </c>
      <c r="B21" s="13">
        <v>0</v>
      </c>
      <c r="C21" s="29"/>
      <c r="D21" s="26"/>
    </row>
    <row r="22" spans="1:4" x14ac:dyDescent="0.3">
      <c r="A22" s="26"/>
      <c r="B22" s="26"/>
      <c r="C22" s="26"/>
      <c r="D22" s="26"/>
    </row>
    <row r="23" spans="1:4" x14ac:dyDescent="0.3">
      <c r="A23" s="27" t="s">
        <v>36</v>
      </c>
      <c r="B23" s="27"/>
      <c r="C23" s="27"/>
      <c r="D23" s="27"/>
    </row>
    <row r="24" spans="1:4" ht="64" customHeight="1" x14ac:dyDescent="0.3">
      <c r="A24" s="23"/>
      <c r="B24" s="24"/>
      <c r="C24" s="24"/>
      <c r="D24" s="25"/>
    </row>
  </sheetData>
  <sheetProtection algorithmName="SHA-512" hashValue="OdrGIvCB7gT5Z6KzT3Nz0YdmKfOvMs62m00unszFyJXJmrNzjj8x42hk8r+CiRi+7D9zeTGBGQ8mFIr2XYitxA==" saltValue="TJSoePyHsz1HWiEW4AThsQ==" spinCount="100000" sheet="1" objects="1" scenarios="1"/>
  <mergeCells count="2">
    <mergeCell ref="A23:D23"/>
    <mergeCell ref="A24:D24"/>
  </mergeCells>
  <conditionalFormatting sqref="C4">
    <cfRule type="expression" dxfId="1" priority="10">
      <formula>B4&lt;B16</formula>
    </cfRule>
    <cfRule type="expression" dxfId="0" priority="11">
      <formula>B4&gt;C16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7A896F5374745B16A12A54C02D999" ma:contentTypeVersion="2" ma:contentTypeDescription="Een nieuw document maken." ma:contentTypeScope="" ma:versionID="ca75ce63263e3072d335b73934ecfa02">
  <xsd:schema xmlns:xsd="http://www.w3.org/2001/XMLSchema" xmlns:xs="http://www.w3.org/2001/XMLSchema" xmlns:p="http://schemas.microsoft.com/office/2006/metadata/properties" xmlns:ns2="6dfdff19-df79-4c15-a254-05301dfb7cb8" targetNamespace="http://schemas.microsoft.com/office/2006/metadata/properties" ma:root="true" ma:fieldsID="a32a530ae03a92669e8d3787014245e2" ns2:_="">
    <xsd:import namespace="6dfdff19-df79-4c15-a254-05301dfb7c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dff19-df79-4c15-a254-05301dfb7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E5332E-07A9-4C4A-8F8A-D183C6081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dff19-df79-4c15-a254-05301dfb7c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A26B15-D7E9-43E8-AA47-5A94F6E30A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B4E11-9CC9-407B-A9E1-9159A6A92C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Inschrijver</vt:lpstr>
      <vt:lpstr>Prijsopgave</vt:lpstr>
      <vt:lpstr>Inschrijver!Afdrukbereik</vt:lpstr>
      <vt:lpstr>Prijsopgave!Afdrukbereik</vt:lpstr>
      <vt:lpstr>Voorblad!Afdrukbereik</vt:lpstr>
    </vt:vector>
  </TitlesOfParts>
  <Manager/>
  <Company>SVHW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Aanbesteding taxatieapplicatie en objectenbeheer</dc:subject>
  <dc:creator>Bart Geerdink</dc:creator>
  <cp:keywords/>
  <dc:description/>
  <cp:lastModifiedBy>Herman Timmermans</cp:lastModifiedBy>
  <cp:revision/>
  <dcterms:created xsi:type="dcterms:W3CDTF">2020-03-26T21:51:59Z</dcterms:created>
  <dcterms:modified xsi:type="dcterms:W3CDTF">2022-11-21T21:16:26Z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0x0101006567A896F5374745B16A12A54C02D999</vt:lpwstr>
  </property>
  <property fmtid="{D5CDD505-2E9C-101B-9397-08002B2CF9AE}" pid="3" name="Order">
    <vt:r8>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