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inkoopstereu-my.sharepoint.com/personal/agnes_inkoopster_eu/Documents/Verkeerskundige producten/Publicatie/"/>
    </mc:Choice>
  </mc:AlternateContent>
  <xr:revisionPtr revIDLastSave="236" documentId="8_{677DD944-BC86-4F7E-B354-9354DA8D38B0}" xr6:coauthVersionLast="47" xr6:coauthVersionMax="47" xr10:uidLastSave="{C063651B-6ACA-440D-B13D-63AC09C4C75E}"/>
  <bookViews>
    <workbookView xWindow="0" yWindow="0" windowWidth="25800" windowHeight="20880" xr2:uid="{A8FE94C3-D2FE-488C-8A66-2577A2E9D300}"/>
  </bookViews>
  <sheets>
    <sheet name="Bijlage 8 Prijzenblad"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8" i="2" l="1"/>
  <c r="G8" i="2"/>
  <c r="D8" i="2"/>
  <c r="K7" i="2"/>
  <c r="H7" i="2"/>
  <c r="E7" i="2"/>
  <c r="K6" i="2"/>
  <c r="H6" i="2"/>
  <c r="E6" i="2"/>
  <c r="K5" i="2"/>
  <c r="H5" i="2"/>
  <c r="E5" i="2"/>
  <c r="K4" i="2"/>
  <c r="H4" i="2"/>
  <c r="E4" i="2"/>
  <c r="K3" i="2"/>
  <c r="H3" i="2"/>
  <c r="E3" i="2"/>
  <c r="E8" i="2" l="1"/>
  <c r="H8" i="2"/>
  <c r="K8" i="2"/>
  <c r="I8" i="2"/>
  <c r="C8" i="2"/>
  <c r="F8" i="2"/>
  <c r="L8" i="2" l="1"/>
  <c r="L9" i="2" s="1"/>
  <c r="L10" i="2" s="1"/>
  <c r="L11" i="2" s="1"/>
  <c r="L12" i="2" s="1"/>
</calcChain>
</file>

<file path=xl/sharedStrings.xml><?xml version="1.0" encoding="utf-8"?>
<sst xmlns="http://schemas.openxmlformats.org/spreadsheetml/2006/main" count="28" uniqueCount="28">
  <si>
    <t>Producten</t>
  </si>
  <si>
    <t>Omschrijving</t>
  </si>
  <si>
    <t>Het berekenen van ontruimings-/intergroentijden van een kruispunt m.b.v. OTTO, rekening houdend met Haagse richtlijnen, inclusief analyse van de verschillen t.o.v. de huidige ontruimings-/intergroentijden en het verwerken van opmerkingen uit de collegiale check</t>
  </si>
  <si>
    <t>Categorie 3: 
30 of meer signaal-groepen (inclusief OV-richtingen)</t>
  </si>
  <si>
    <t>Categorie 2: 
15 tot 30 signaal-groepen (inclusief OV-richtingen)</t>
  </si>
  <si>
    <t>Categorie 1: 
Tot 15 signaal-groepen (inclusief OV-richtingen)</t>
  </si>
  <si>
    <t>Product 1: 
Berekenen ontruimings-/intergroentijden</t>
  </si>
  <si>
    <t>Product 2:
Analyse vormgevings-varianten</t>
  </si>
  <si>
    <t>Het doorrekenen van een bestaande of nieuwe vormgeving met intensiteiten voor beide spitsperioden m.b.v. COCON, inclusief een korte rapportage. Opdrachtgever levert het OTTO-bestand en de intensiteiten aan.</t>
  </si>
  <si>
    <t>Product 3:
Opstellen dynamische simulatie</t>
  </si>
  <si>
    <t>Het opstellen van een VISSIM-simulatie van een geregeld kruispunt voor beide spitsen inclusief kleine rapportage. Opdrachtgever levert de CCOL-applicatie en de intensiteiten aan.</t>
  </si>
  <si>
    <t>Categorie 1: 
Geschatte aantal opdrachten per jaar</t>
  </si>
  <si>
    <t>Categorie 2: 
Geschatte aantal opdrachten per jaar</t>
  </si>
  <si>
    <t>Categorie 3: 
Geschatte aantal opdrachten per jaar</t>
  </si>
  <si>
    <t>Categorie 1: 
Geschatte kosten per jaar</t>
  </si>
  <si>
    <t>Categorie 2: 
Geschatte kosten per jaar</t>
  </si>
  <si>
    <t>Categorie 3: 
Geschatte kosten per jaar</t>
  </si>
  <si>
    <t xml:space="preserve">Verkeerskundige producten </t>
  </si>
  <si>
    <t>Product 4:
Quick-scans</t>
  </si>
  <si>
    <t>Prodcut 5:
V-log analyse</t>
  </si>
  <si>
    <t>Totaal</t>
  </si>
  <si>
    <t>jaar 1</t>
  </si>
  <si>
    <t>jaar 2</t>
  </si>
  <si>
    <t>jaar 3</t>
  </si>
  <si>
    <t>jaar 4</t>
  </si>
  <si>
    <t>Totaal over contractsduur</t>
  </si>
  <si>
    <t>Vanwege wijzigingen in het wegennet en hiermee samenhangende wijzigingen in verkeersstromen, dient de functionele werking van de VRI’s met enige regelmaat te worden gecontroleerd en geoptimaliseerd middels het uitvoeren van een Quick scan op straat. Het eindproduct is een ingevuld Quick scan formulier.</t>
  </si>
  <si>
    <t>Jaarlijks wordt voor iedere VRI in Den Haag een V-Log analyse uitgevoerd. In deze analyse wordt aan de hand van één week aan V-Log data het functioneren van de verkeersregeling per modaliteit geëvalueerd.  Het eindproduct is een ingevuld V-Log analyse 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</si>
</sst>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20"/>
      <color theme="1"/>
      <name val="Calibri"/>
      <family val="2"/>
      <scheme val="minor"/>
    </font>
  </fonts>
  <fills count="6">
    <fill>
      <patternFill patternType="none"/>
    </fill>
    <fill>
      <patternFill patternType="gray125"/>
    </fill>
    <fill>
      <patternFill patternType="solid">
        <fgColor rgb="FFA5A5A5"/>
        <bgColor indexed="64"/>
      </patternFill>
    </fill>
    <fill>
      <patternFill patternType="solid">
        <fgColor rgb="FF00B0F0"/>
        <bgColor indexed="64"/>
      </patternFill>
    </fill>
    <fill>
      <patternFill patternType="solid">
        <fgColor rgb="FF00B05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3" fillId="2" borderId="2" xfId="0" applyFont="1" applyFill="1" applyBorder="1" applyAlignment="1">
      <alignment vertical="center" wrapText="1"/>
    </xf>
    <xf numFmtId="0" fontId="3" fillId="2" borderId="9"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0" borderId="13" xfId="0" applyFont="1" applyBorder="1" applyAlignment="1">
      <alignment vertical="center" wrapText="1"/>
    </xf>
    <xf numFmtId="0" fontId="4" fillId="0" borderId="10" xfId="0" applyFont="1" applyBorder="1" applyAlignment="1">
      <alignment vertical="center" wrapText="1"/>
    </xf>
    <xf numFmtId="1" fontId="4" fillId="0" borderId="4" xfId="1" applyNumberFormat="1" applyFont="1" applyFill="1" applyBorder="1" applyAlignment="1" applyProtection="1">
      <alignment vertical="center" wrapText="1"/>
    </xf>
    <xf numFmtId="44" fontId="4" fillId="0" borderId="4" xfId="1" applyFont="1" applyFill="1" applyBorder="1" applyAlignment="1" applyProtection="1">
      <alignment vertical="center" wrapText="1"/>
    </xf>
    <xf numFmtId="44" fontId="4" fillId="0" borderId="5" xfId="1" applyFont="1" applyFill="1" applyBorder="1" applyAlignment="1" applyProtection="1">
      <alignment vertical="center" wrapText="1"/>
    </xf>
    <xf numFmtId="0" fontId="2" fillId="0" borderId="14" xfId="0" applyFont="1" applyBorder="1" applyAlignment="1">
      <alignment vertical="center" wrapText="1"/>
    </xf>
    <xf numFmtId="0" fontId="0" fillId="0" borderId="11" xfId="0" applyBorder="1" applyAlignment="1">
      <alignment vertical="center" wrapText="1"/>
    </xf>
    <xf numFmtId="1" fontId="4" fillId="0" borderId="1" xfId="1" applyNumberFormat="1" applyFont="1" applyFill="1" applyBorder="1" applyAlignment="1" applyProtection="1">
      <alignment vertical="center" wrapText="1"/>
    </xf>
    <xf numFmtId="0" fontId="3" fillId="0" borderId="15" xfId="0" applyFont="1" applyBorder="1" applyAlignment="1">
      <alignment vertical="center" wrapText="1"/>
    </xf>
    <xf numFmtId="0" fontId="4" fillId="0" borderId="12" xfId="0" applyFont="1" applyBorder="1" applyAlignment="1">
      <alignment vertical="center" wrapText="1"/>
    </xf>
    <xf numFmtId="1" fontId="4" fillId="0" borderId="3" xfId="1" applyNumberFormat="1" applyFont="1" applyFill="1" applyBorder="1" applyAlignment="1" applyProtection="1">
      <alignment vertical="center" wrapText="1"/>
    </xf>
    <xf numFmtId="44" fontId="4" fillId="0" borderId="16" xfId="1" applyFont="1" applyFill="1" applyBorder="1" applyAlignment="1" applyProtection="1">
      <alignment vertical="center" wrapText="1"/>
    </xf>
    <xf numFmtId="44" fontId="4" fillId="0" borderId="17" xfId="1" applyFont="1" applyFill="1" applyBorder="1" applyAlignment="1" applyProtection="1">
      <alignment vertical="center" wrapText="1"/>
    </xf>
    <xf numFmtId="0" fontId="2" fillId="0" borderId="0" xfId="0" applyFont="1" applyAlignment="1">
      <alignment horizontal="center" vertical="center"/>
    </xf>
    <xf numFmtId="44" fontId="0" fillId="0" borderId="0" xfId="0" applyNumberFormat="1"/>
    <xf numFmtId="1" fontId="0" fillId="0" borderId="0" xfId="0" applyNumberFormat="1"/>
    <xf numFmtId="44" fontId="2" fillId="4" borderId="0" xfId="0" applyNumberFormat="1" applyFont="1" applyFill="1"/>
    <xf numFmtId="44" fontId="4" fillId="5" borderId="4" xfId="1" applyFont="1" applyFill="1" applyBorder="1" applyAlignment="1" applyProtection="1">
      <alignment vertical="center" wrapText="1"/>
      <protection locked="0"/>
    </xf>
    <xf numFmtId="44" fontId="4" fillId="5" borderId="1" xfId="1" applyFont="1" applyFill="1" applyBorder="1" applyAlignment="1" applyProtection="1">
      <alignment vertical="center" wrapText="1"/>
      <protection locked="0"/>
    </xf>
    <xf numFmtId="44" fontId="4" fillId="5" borderId="16" xfId="1" applyFont="1" applyFill="1" applyBorder="1" applyAlignment="1" applyProtection="1">
      <alignment vertical="center" wrapText="1"/>
      <protection locked="0"/>
    </xf>
    <xf numFmtId="0" fontId="5" fillId="3" borderId="6" xfId="0" applyFont="1" applyFill="1" applyBorder="1" applyAlignment="1">
      <alignment horizontal="center"/>
    </xf>
    <xf numFmtId="0" fontId="5" fillId="3" borderId="7" xfId="0" applyFont="1" applyFill="1" applyBorder="1" applyAlignment="1">
      <alignment horizontal="center"/>
    </xf>
    <xf numFmtId="0" fontId="5" fillId="3" borderId="8" xfId="0" applyFont="1" applyFill="1"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9194B-34E7-4805-8AF0-CF2FAA9EC72C}">
  <dimension ref="A1:M12"/>
  <sheetViews>
    <sheetView tabSelected="1" topLeftCell="B1" zoomScaleNormal="100" workbookViewId="0">
      <selection activeCell="B17" sqref="B17"/>
    </sheetView>
  </sheetViews>
  <sheetFormatPr defaultColWidth="29.7109375" defaultRowHeight="15" x14ac:dyDescent="0.25"/>
  <cols>
    <col min="1" max="1" width="27.85546875" bestFit="1" customWidth="1"/>
    <col min="2" max="2" width="55" customWidth="1"/>
    <col min="3" max="11" width="22.140625" customWidth="1"/>
    <col min="12" max="12" width="14.28515625" bestFit="1" customWidth="1"/>
  </cols>
  <sheetData>
    <row r="1" spans="1:13" ht="27" thickBot="1" x14ac:dyDescent="0.45">
      <c r="A1" s="25" t="s">
        <v>17</v>
      </c>
      <c r="B1" s="26"/>
      <c r="C1" s="26"/>
      <c r="D1" s="26"/>
      <c r="E1" s="26"/>
      <c r="F1" s="26"/>
      <c r="G1" s="26"/>
      <c r="H1" s="26"/>
      <c r="I1" s="26"/>
      <c r="J1" s="26"/>
      <c r="K1" s="27"/>
    </row>
    <row r="2" spans="1:13" ht="60.75" thickBot="1" x14ac:dyDescent="0.3">
      <c r="A2" s="1" t="s">
        <v>0</v>
      </c>
      <c r="B2" s="2" t="s">
        <v>1</v>
      </c>
      <c r="C2" s="3" t="s">
        <v>5</v>
      </c>
      <c r="D2" s="3" t="s">
        <v>11</v>
      </c>
      <c r="E2" s="3" t="s">
        <v>14</v>
      </c>
      <c r="F2" s="3" t="s">
        <v>4</v>
      </c>
      <c r="G2" s="3" t="s">
        <v>12</v>
      </c>
      <c r="H2" s="3" t="s">
        <v>15</v>
      </c>
      <c r="I2" s="3" t="s">
        <v>3</v>
      </c>
      <c r="J2" s="3" t="s">
        <v>13</v>
      </c>
      <c r="K2" s="4" t="s">
        <v>16</v>
      </c>
    </row>
    <row r="3" spans="1:13" ht="75" x14ac:dyDescent="0.25">
      <c r="A3" s="5" t="s">
        <v>6</v>
      </c>
      <c r="B3" s="6" t="s">
        <v>2</v>
      </c>
      <c r="C3" s="22">
        <v>0</v>
      </c>
      <c r="D3" s="7">
        <v>3</v>
      </c>
      <c r="E3" s="8">
        <f>C3*D3</f>
        <v>0</v>
      </c>
      <c r="F3" s="22">
        <v>0</v>
      </c>
      <c r="G3" s="7">
        <v>3</v>
      </c>
      <c r="H3" s="8">
        <f>F3*G3</f>
        <v>0</v>
      </c>
      <c r="I3" s="22">
        <v>0</v>
      </c>
      <c r="J3" s="7">
        <v>3</v>
      </c>
      <c r="K3" s="9">
        <f>I3*J3</f>
        <v>0</v>
      </c>
    </row>
    <row r="4" spans="1:13" ht="75" x14ac:dyDescent="0.25">
      <c r="A4" s="10" t="s">
        <v>7</v>
      </c>
      <c r="B4" s="11" t="s">
        <v>8</v>
      </c>
      <c r="C4" s="22">
        <v>0</v>
      </c>
      <c r="D4" s="12">
        <v>2</v>
      </c>
      <c r="E4" s="8">
        <f>C4*D4</f>
        <v>0</v>
      </c>
      <c r="F4" s="22">
        <v>0</v>
      </c>
      <c r="G4" s="12">
        <v>2</v>
      </c>
      <c r="H4" s="8">
        <f>F4*G4</f>
        <v>0</v>
      </c>
      <c r="I4" s="22">
        <v>0</v>
      </c>
      <c r="J4" s="12">
        <v>2</v>
      </c>
      <c r="K4" s="9">
        <f>I4*J4</f>
        <v>0</v>
      </c>
    </row>
    <row r="5" spans="1:13" ht="63.6" customHeight="1" x14ac:dyDescent="0.25">
      <c r="A5" s="10" t="s">
        <v>9</v>
      </c>
      <c r="B5" s="11" t="s">
        <v>10</v>
      </c>
      <c r="C5" s="22">
        <v>0</v>
      </c>
      <c r="D5" s="12">
        <v>3</v>
      </c>
      <c r="E5" s="8">
        <f>C5*D5</f>
        <v>0</v>
      </c>
      <c r="F5" s="22">
        <v>0</v>
      </c>
      <c r="G5" s="12">
        <v>3</v>
      </c>
      <c r="H5" s="8">
        <f>F5*G5</f>
        <v>0</v>
      </c>
      <c r="I5" s="22">
        <v>0</v>
      </c>
      <c r="J5" s="12">
        <v>3</v>
      </c>
      <c r="K5" s="9">
        <f>I5*J5</f>
        <v>0</v>
      </c>
    </row>
    <row r="6" spans="1:13" ht="102" customHeight="1" x14ac:dyDescent="0.25">
      <c r="A6" s="10" t="s">
        <v>18</v>
      </c>
      <c r="B6" s="11" t="s">
        <v>26</v>
      </c>
      <c r="C6" s="23">
        <v>0</v>
      </c>
      <c r="D6" s="12">
        <v>7</v>
      </c>
      <c r="E6" s="8">
        <f>C6*D6</f>
        <v>0</v>
      </c>
      <c r="F6" s="23">
        <v>0</v>
      </c>
      <c r="G6" s="12">
        <v>26</v>
      </c>
      <c r="H6" s="8">
        <f>F6*G6</f>
        <v>0</v>
      </c>
      <c r="I6" s="23">
        <v>0</v>
      </c>
      <c r="J6" s="12">
        <v>7</v>
      </c>
      <c r="K6" s="9">
        <f>I6*J6</f>
        <v>0</v>
      </c>
    </row>
    <row r="7" spans="1:13" ht="81" customHeight="1" thickBot="1" x14ac:dyDescent="0.3">
      <c r="A7" s="13" t="s">
        <v>19</v>
      </c>
      <c r="B7" s="14" t="s">
        <v>27</v>
      </c>
      <c r="C7" s="24">
        <v>0</v>
      </c>
      <c r="D7" s="15">
        <v>7</v>
      </c>
      <c r="E7" s="16">
        <f>C7*D7</f>
        <v>0</v>
      </c>
      <c r="F7" s="24">
        <v>0</v>
      </c>
      <c r="G7" s="15">
        <v>26</v>
      </c>
      <c r="H7" s="16">
        <f>F7*G7</f>
        <v>0</v>
      </c>
      <c r="I7" s="24">
        <v>0</v>
      </c>
      <c r="J7" s="15">
        <v>7</v>
      </c>
      <c r="K7" s="17">
        <f>I7*J7</f>
        <v>0</v>
      </c>
      <c r="L7" s="18" t="s">
        <v>20</v>
      </c>
    </row>
    <row r="8" spans="1:13" x14ac:dyDescent="0.25">
      <c r="C8" s="19">
        <f>SUM(C3:C7)</f>
        <v>0</v>
      </c>
      <c r="D8" s="20">
        <f t="shared" ref="D8:K8" si="0">SUM(D3:D7)</f>
        <v>22</v>
      </c>
      <c r="E8" s="19">
        <f t="shared" si="0"/>
        <v>0</v>
      </c>
      <c r="F8" s="19">
        <f t="shared" si="0"/>
        <v>0</v>
      </c>
      <c r="G8" s="20">
        <f t="shared" si="0"/>
        <v>60</v>
      </c>
      <c r="H8" s="19">
        <f t="shared" si="0"/>
        <v>0</v>
      </c>
      <c r="I8" s="19">
        <f t="shared" si="0"/>
        <v>0</v>
      </c>
      <c r="J8" s="20">
        <f t="shared" si="0"/>
        <v>22</v>
      </c>
      <c r="K8" s="19">
        <f t="shared" si="0"/>
        <v>0</v>
      </c>
      <c r="L8" s="19">
        <f>E8+H8+K8</f>
        <v>0</v>
      </c>
      <c r="M8" t="s">
        <v>21</v>
      </c>
    </row>
    <row r="9" spans="1:13" x14ac:dyDescent="0.25">
      <c r="L9" s="19">
        <f>L8</f>
        <v>0</v>
      </c>
      <c r="M9" t="s">
        <v>22</v>
      </c>
    </row>
    <row r="10" spans="1:13" x14ac:dyDescent="0.25">
      <c r="L10" s="19">
        <f>L9</f>
        <v>0</v>
      </c>
      <c r="M10" t="s">
        <v>23</v>
      </c>
    </row>
    <row r="11" spans="1:13" x14ac:dyDescent="0.25">
      <c r="L11" s="19">
        <f>L10</f>
        <v>0</v>
      </c>
      <c r="M11" t="s">
        <v>24</v>
      </c>
    </row>
    <row r="12" spans="1:13" x14ac:dyDescent="0.25">
      <c r="L12" s="21">
        <f>SUM(L8:L11)</f>
        <v>0</v>
      </c>
      <c r="M12" t="s">
        <v>25</v>
      </c>
    </row>
  </sheetData>
  <sheetProtection algorithmName="SHA-512" hashValue="OkoXB2dIi9XMWJC/Q7rChZcDUV2isg3n3D4cB7NcaVR3UmHCBfC7PloVUkwNSVh82wz2B1R+eq02rRGeBHGa5Q==" saltValue="kulliGIx+k2+G8otIlNmMA==" spinCount="100000" sheet="1" objects="1" scenarios="1"/>
  <mergeCells count="1">
    <mergeCell ref="A1:K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39096CC8DA174A9DA35DAEB0845899" ma:contentTypeVersion="5" ma:contentTypeDescription="Create a new document." ma:contentTypeScope="" ma:versionID="168fca7d7980fdeb7299577c478927bc">
  <xsd:schema xmlns:xsd="http://www.w3.org/2001/XMLSchema" xmlns:xs="http://www.w3.org/2001/XMLSchema" xmlns:p="http://schemas.microsoft.com/office/2006/metadata/properties" xmlns:ns3="9fd0025d-b2ef-4445-81ee-07938d72c514" xmlns:ns4="e3bd9a00-8b4e-48ef-b067-6a2a1f44eba6" targetNamespace="http://schemas.microsoft.com/office/2006/metadata/properties" ma:root="true" ma:fieldsID="b037db8a68b928fbf6f26967db86b65d" ns3:_="" ns4:_="">
    <xsd:import namespace="9fd0025d-b2ef-4445-81ee-07938d72c514"/>
    <xsd:import namespace="e3bd9a00-8b4e-48ef-b067-6a2a1f44eba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0025d-b2ef-4445-81ee-07938d72c5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bd9a00-8b4e-48ef-b067-6a2a1f44eb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215753-112A-46C1-A4A4-463522FE8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d0025d-b2ef-4445-81ee-07938d72c514"/>
    <ds:schemaRef ds:uri="e3bd9a00-8b4e-48ef-b067-6a2a1f44eb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29FBA8-6D3F-48E6-AF1D-FD308AD5AC88}">
  <ds:schemaRefs>
    <ds:schemaRef ds:uri="http://schemas.microsoft.com/sharepoint/v3/contenttype/forms"/>
  </ds:schemaRefs>
</ds:datastoreItem>
</file>

<file path=customXml/itemProps3.xml><?xml version="1.0" encoding="utf-8"?>
<ds:datastoreItem xmlns:ds="http://schemas.openxmlformats.org/officeDocument/2006/customXml" ds:itemID="{74032F2B-F391-40A3-B6D0-1341857C622F}">
  <ds:schemaRefs>
    <ds:schemaRef ds:uri="http://purl.org/dc/dcmitype/"/>
    <ds:schemaRef ds:uri="http://www.w3.org/XML/1998/namespace"/>
    <ds:schemaRef ds:uri="http://purl.org/dc/term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e3bd9a00-8b4e-48ef-b067-6a2a1f44eba6"/>
    <ds:schemaRef ds:uri="9fd0025d-b2ef-4445-81ee-07938d72c5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8 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Michiel Rens</dc:creator>
  <cp:lastModifiedBy>Agnes van Heukelom</cp:lastModifiedBy>
  <dcterms:created xsi:type="dcterms:W3CDTF">2022-07-25T11:38:04Z</dcterms:created>
  <dcterms:modified xsi:type="dcterms:W3CDTF">2022-12-06T16:20:05Z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0x0101006139096CC8DA174A9DA35DAEB0845899</vt:lpwstr>
  </property>
</Properties>
</file>