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P:\Organisatie\Juridische Zaken (JZ)\Inkoop &amp; Aanbestedingen\5_Dossiers\1_Actuele dossiers\2022-384 Telefonie\_11 Nota van Inlichtingen\"/>
    </mc:Choice>
  </mc:AlternateContent>
  <xr:revisionPtr revIDLastSave="0" documentId="14_{0697434B-0BD9-4080-9750-125808730F7E}" xr6:coauthVersionLast="47" xr6:coauthVersionMax="47" xr10:uidLastSave="{00000000-0000-0000-0000-000000000000}"/>
  <bookViews>
    <workbookView xWindow="-120" yWindow="-120" windowWidth="29040" windowHeight="17640" xr2:uid="{1B9A67FB-0D5B-784D-9153-B485A38C59A7}"/>
  </bookViews>
  <sheets>
    <sheet name="Prijzenblad" sheetId="1" r:id="rId1"/>
    <sheet name="Specificatie kost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1" i="1" l="1"/>
  <c r="E49" i="1"/>
  <c r="F113" i="1"/>
  <c r="G105" i="1"/>
  <c r="G104" i="1"/>
  <c r="G103" i="1"/>
  <c r="G102" i="1"/>
  <c r="G101" i="1"/>
  <c r="G100" i="1"/>
  <c r="G99" i="1"/>
  <c r="G98" i="1"/>
  <c r="G97" i="1"/>
  <c r="G95" i="1"/>
  <c r="G94" i="1"/>
  <c r="G93" i="1"/>
  <c r="G92" i="1"/>
  <c r="G91" i="1"/>
  <c r="G90" i="1"/>
  <c r="G89" i="1"/>
  <c r="G88" i="1"/>
  <c r="G87" i="1"/>
  <c r="G85" i="1"/>
  <c r="G84" i="1"/>
  <c r="G83" i="1"/>
  <c r="G82" i="1"/>
  <c r="G81" i="1"/>
  <c r="G80" i="1"/>
  <c r="G79" i="1"/>
  <c r="G78" i="1"/>
  <c r="G77" i="1"/>
  <c r="F112" i="1"/>
  <c r="F111" i="1"/>
  <c r="F110" i="1"/>
  <c r="G75" i="1"/>
  <c r="G74" i="1"/>
  <c r="G73" i="1"/>
  <c r="G72" i="1"/>
  <c r="G71" i="1"/>
  <c r="G70" i="1"/>
  <c r="G69" i="1"/>
  <c r="G68" i="1"/>
  <c r="G67" i="1"/>
  <c r="E5" i="1"/>
  <c r="E6" i="1"/>
  <c r="E7" i="1"/>
  <c r="E8" i="1"/>
  <c r="E10" i="1"/>
  <c r="E16" i="1"/>
  <c r="E17" i="1"/>
  <c r="E18" i="1"/>
  <c r="E19" i="1"/>
  <c r="E20" i="1"/>
  <c r="E21" i="1"/>
  <c r="E22" i="1"/>
  <c r="E23" i="1"/>
  <c r="E24" i="1"/>
  <c r="E25" i="1"/>
  <c r="E26" i="1"/>
  <c r="E28" i="1"/>
  <c r="E33" i="1"/>
  <c r="B126" i="1"/>
  <c r="B125" i="1"/>
  <c r="B124" i="1"/>
  <c r="B123" i="1"/>
  <c r="B122" i="1"/>
  <c r="E43" i="1"/>
  <c r="E42" i="1"/>
  <c r="E47" i="1"/>
  <c r="E45" i="1"/>
  <c r="E52" i="1" l="1"/>
  <c r="E29" i="1"/>
  <c r="E11" i="1"/>
  <c r="E118" i="1"/>
  <c r="E119" i="1" l="1"/>
  <c r="E59" i="1"/>
  <c r="E61" i="1"/>
  <c r="E60" i="1"/>
  <c r="E58" i="1"/>
  <c r="E57" i="1"/>
  <c r="E62" i="1" l="1"/>
  <c r="C124" i="1" s="1"/>
  <c r="G106" i="1" l="1"/>
  <c r="C125" i="1" l="1"/>
  <c r="C122" i="1"/>
  <c r="C123" i="1"/>
  <c r="F114" i="1"/>
  <c r="C126" i="1" s="1"/>
  <c r="C127" i="1" l="1"/>
</calcChain>
</file>

<file path=xl/sharedStrings.xml><?xml version="1.0" encoding="utf-8"?>
<sst xmlns="http://schemas.openxmlformats.org/spreadsheetml/2006/main" count="186" uniqueCount="111">
  <si>
    <r>
      <t xml:space="preserve">Bijlage E Prijzenblad aanbesteding Telefonie (Versie 3.0)
</t>
    </r>
    <r>
      <rPr>
        <sz val="11"/>
        <color theme="1"/>
        <rFont val="Tahoma"/>
        <family val="2"/>
      </rPr>
      <t>31 januari 2023</t>
    </r>
  </si>
  <si>
    <t xml:space="preserve">Uit dit prijzenblad volgt een Inschrijfprijs. Deze Inschrijfprijs wordt berekend ten behoeve van het subgunningscriterium prijs.
Alle prijzen zijn in euro's excl. BTW.
Alle gele vakken dienen ingevuld te worden.
Indien er bij een onderdeel geen kosten worden berekend dient u het bedrag van € 0,00 in te vullen 
Voor alle ingediende prijzen geldt dat alle kosten, zowel direct als indirect, met betrekking tot de uitvoering van de opdracht conform aanbestedingsdocumenten, waaronder programma van eisen en de door inschrijver bij de gunningscriteria beschreven/aangeboden functionaliteiten in de aangeboden prijzen all-in verdisconteerd moeten zijn.			
Het separaat opgeven van additionele kosten en het indienen van de prijs op een andere wijze dan voorgeschreven leidt tot uitsluiting van deelname aan			
de procedure. 
Daar waar aangegeven dient een specificatie van de kosten opgegeven worden in tab2 specificatie kosten.
		</t>
  </si>
  <si>
    <t>Eenmalige kosten</t>
  </si>
  <si>
    <t>Kostenaspect</t>
  </si>
  <si>
    <t>Aantal</t>
  </si>
  <si>
    <t>Aangeboden kosten</t>
  </si>
  <si>
    <t>Kosten totaal</t>
  </si>
  <si>
    <t>Werkende oplevering SIP Trunks (Redundant uitgevoerd)</t>
  </si>
  <si>
    <t>Werkende oplevering van telefonie platform (Anywhere 365 en Teams)</t>
  </si>
  <si>
    <t>Kosten overname nummerblokken</t>
  </si>
  <si>
    <t>Migratie mobiele abonnementen - verwisseling SIM-kaarten</t>
  </si>
  <si>
    <t>Overige eenmalige kosten in te vullen door opdrachtnemer</t>
  </si>
  <si>
    <t xml:space="preserve"> </t>
  </si>
  <si>
    <t>Overige eenmalige kosten (specificeer de kosten in tab2 specificatie kosten)</t>
  </si>
  <si>
    <t>Totaal eenmalige kosten</t>
  </si>
  <si>
    <t>Deze kosten worden niet opgenomen in de Inschrijfprijs</t>
  </si>
  <si>
    <t>Kosten Telefonieplatform</t>
  </si>
  <si>
    <t>Het leveren en in stand houden van het telefonie platform</t>
  </si>
  <si>
    <t>Aantal Maanden</t>
  </si>
  <si>
    <t>Aangeboden kosten/per maand</t>
  </si>
  <si>
    <t>Kosten totaal per jaar</t>
  </si>
  <si>
    <t>SIP Trunks (Redundant) - Maandelijkse kosten infrastructuur</t>
  </si>
  <si>
    <t>SIP Trunks (Redundant) - Maandelijkse kosten SIP-dienst</t>
  </si>
  <si>
    <t>Kosten nummerblok(ken) - Maandelijkse kosten</t>
  </si>
  <si>
    <t>Direct routing kosten  - Maandelijkse kosten</t>
  </si>
  <si>
    <t>Hosting Anywhere 365 platform  - Maandelijkse kosten</t>
  </si>
  <si>
    <r>
      <rPr>
        <sz val="10"/>
        <color rgb="FF000000"/>
        <rFont val="Tahoma"/>
        <family val="2"/>
      </rPr>
      <t xml:space="preserve">Functioneel beheer Telefonieplatform </t>
    </r>
    <r>
      <rPr>
        <sz val="10"/>
        <color rgb="FFED7D31"/>
        <rFont val="Tahoma"/>
        <family val="2"/>
      </rPr>
      <t>(tijdens kantoortijden ma t/m vr 08:00-18:00 uur)</t>
    </r>
    <r>
      <rPr>
        <sz val="10"/>
        <color rgb="FF000000"/>
        <rFont val="Tahoma"/>
        <family val="2"/>
      </rPr>
      <t xml:space="preserve"> - Maandelijkse kosten</t>
    </r>
  </si>
  <si>
    <r>
      <t>Functioneel beheer Telefonieplatform</t>
    </r>
    <r>
      <rPr>
        <sz val="10"/>
        <color rgb="FF0070C0"/>
        <rFont val="Tahoma"/>
        <family val="2"/>
      </rPr>
      <t xml:space="preserve"> (7 x 24 uur)</t>
    </r>
    <r>
      <rPr>
        <sz val="10"/>
        <color theme="1"/>
        <rFont val="Tahoma"/>
        <family val="2"/>
      </rPr>
      <t xml:space="preserve"> - Maandelijkse kosten</t>
    </r>
  </si>
  <si>
    <t xml:space="preserve"> Optie, wordt niet doorberekend bij Inschrijfprijs</t>
  </si>
  <si>
    <r>
      <rPr>
        <sz val="10"/>
        <color rgb="FF000000"/>
        <rFont val="Tahoma"/>
        <family val="2"/>
      </rPr>
      <t xml:space="preserve">Technisch beheer Telefonieplatform  </t>
    </r>
    <r>
      <rPr>
        <sz val="10"/>
        <color rgb="FFED7D31"/>
        <rFont val="Tahoma"/>
        <family val="2"/>
      </rPr>
      <t>(tijdens kantoortijden ma t/m vr 08:00-18:00 uur)</t>
    </r>
    <r>
      <rPr>
        <sz val="10"/>
        <color rgb="FF000000"/>
        <rFont val="Tahoma"/>
        <family val="2"/>
      </rPr>
      <t xml:space="preserve"> - Maandelijkse kosten </t>
    </r>
  </si>
  <si>
    <r>
      <t xml:space="preserve">Technisch beheer Telefonieplatform  </t>
    </r>
    <r>
      <rPr>
        <sz val="10"/>
        <color rgb="FF0070C0"/>
        <rFont val="Tahoma"/>
        <family val="2"/>
      </rPr>
      <t>(7 x 24 uur)</t>
    </r>
    <r>
      <rPr>
        <sz val="10"/>
        <color theme="1"/>
        <rFont val="Tahoma"/>
        <family val="2"/>
      </rPr>
      <t xml:space="preserve"> - Maandelijkse kosten </t>
    </r>
  </si>
  <si>
    <r>
      <rPr>
        <sz val="10"/>
        <color rgb="FF000000"/>
        <rFont val="Tahoma"/>
        <family val="2"/>
      </rPr>
      <t xml:space="preserve">Kosten voorvloeiende uit de meegezonden SLA </t>
    </r>
    <r>
      <rPr>
        <sz val="10"/>
        <color rgb="FFED7D31"/>
        <rFont val="Tahoma"/>
        <family val="2"/>
      </rPr>
      <t>(tijdens kantoortijden ma t/m vr 08:00-18:00 uur)</t>
    </r>
    <r>
      <rPr>
        <sz val="10"/>
        <color rgb="FF000000"/>
        <rFont val="Tahoma"/>
        <family val="2"/>
      </rPr>
      <t xml:space="preserve"> - Maandelijkse kosten</t>
    </r>
  </si>
  <si>
    <r>
      <t xml:space="preserve">Kosten voorvloeiende uit de meegezonden SLA </t>
    </r>
    <r>
      <rPr>
        <sz val="10"/>
        <color rgb="FF0070C0"/>
        <rFont val="Tahoma"/>
        <family val="2"/>
      </rPr>
      <t>(7 x 24 uur)</t>
    </r>
    <r>
      <rPr>
        <sz val="10"/>
        <color theme="1"/>
        <rFont val="Tahoma"/>
        <family val="2"/>
      </rPr>
      <t xml:space="preserve"> - Maandelijkse kosten</t>
    </r>
  </si>
  <si>
    <t>Overige maandelijkse vaste kosten in te vullen door opdrachtnemer</t>
  </si>
  <si>
    <t>Overige maandelijkse kosten (specificeer de kosten in tab2 specificatie kosten)</t>
  </si>
  <si>
    <t>Jaarlijkse kosten Telefonieplatform</t>
  </si>
  <si>
    <t>Abonnementskosten Simkaarten voor Mobiele apparatuur</t>
  </si>
  <si>
    <t>Fictief aantal</t>
  </si>
  <si>
    <t>Tarief per eenheid/per maand</t>
  </si>
  <si>
    <t>Kosten totaal (per jaar)</t>
  </si>
  <si>
    <t>Abonnementskosten Simkaarten smartphones</t>
  </si>
  <si>
    <t>Onder abonnementskosten verwachten wij dat dit inclusief de volgende opties is:</t>
  </si>
  <si>
    <t xml:space="preserve">1) Onbeperkt mobiel bellen onderling (de afgenomen 06 nummers) </t>
  </si>
  <si>
    <t>2) Onbeperkt mobiel bellen naar vaste 023 nummers onderling (de gemeentelijke 023 nummers)</t>
  </si>
  <si>
    <t>3) Onbeperkt bellen vanuit vast naar mobiel onderling  (de gemeentelijke 023 nummers naar afgenomen 06 nummers)</t>
  </si>
  <si>
    <t>4) Onbeperkt mobiel bellen niet onderling naar vast en mobiel binnen de EU landen</t>
  </si>
  <si>
    <t>5) Onbeperkt verzenden en ontvangen SMS berichten binnen de EU landen</t>
  </si>
  <si>
    <t>6 a) Dataverbruik van 5 GB per maand binnen EU landen (opgenomen in bedrijfsbundel)</t>
  </si>
  <si>
    <t>Als keuze opties</t>
  </si>
  <si>
    <t xml:space="preserve">6 b) Bovenstaande abonnementskosten 1 t/m 5 en inclusief dataverbruik 10 GB binnen de EU landen (opgenomen in bedrijfsbundel) </t>
  </si>
  <si>
    <t>6 c) Bovenstaande abonnementskosten 1 t/m 5 en inclusief onbeperkt dataverbruik binnen de EU landen (opgenomen in bedrijfsbundel)</t>
  </si>
  <si>
    <t xml:space="preserve">Abonnement- en verbuikskosten Simkaarten voor mobiele devices zoals laptops en IPADs </t>
  </si>
  <si>
    <t>7 a) Bovenstaande abonnements kosten 1 t/m 5 en inclusief dataverbruik 10 GB binnen EU landen (niet opgenomen in bedrijfsbundel)</t>
  </si>
  <si>
    <t xml:space="preserve">Abonnement- en verbuikskosten Simkaarten voor (mobiele) devices zoals Pinautomaten, Verkeerslichten, Bruggen en gemalen </t>
  </si>
  <si>
    <t>7 b) Bovenstaande abonnements kosten 1 t/m 5 en inclusief onbeperkt dataverbruik binnen Nederland (niet opgenomen in bedrijfsbundel)</t>
  </si>
  <si>
    <t>Dataverbruik buiten bedrijfsbundel Simkaarten smartphones</t>
  </si>
  <si>
    <t>8 a) Extra GB buiten bedrijfsbundel (per GB)</t>
  </si>
  <si>
    <t>Extra dataverbruik Simkaarten voor mobiele devices zoals laptops en IPADs</t>
  </si>
  <si>
    <t>8 b) Extra GB ten opzichte van dataverbruik genoemd onder 7a (per GB)</t>
  </si>
  <si>
    <t>Jaarlijkse kosten abonnementen</t>
  </si>
  <si>
    <t>Kosten van het Servicepunt</t>
  </si>
  <si>
    <t>Fictief aantal per jaar</t>
  </si>
  <si>
    <t>Tarief per eenheid</t>
  </si>
  <si>
    <t>Tarieven voor:</t>
  </si>
  <si>
    <t>1) Uitgifte van smartphones aan nieuwe medewerkers</t>
  </si>
  <si>
    <t>2) Omruilen van smartphones bij defecten</t>
  </si>
  <si>
    <t>3) Afhandelen reparaties</t>
  </si>
  <si>
    <t>4) Registratie en actueel houden van de configuratie database van Simkaarten en smartphones</t>
  </si>
  <si>
    <t>5) Het maandelijks aanleveren van alle CMDB gegevens in MS Excel formaat</t>
  </si>
  <si>
    <t>Jaarlijkse kosten servicepunt</t>
  </si>
  <si>
    <t>Overige Mobiele telefonie tarieven en gebruikskosten</t>
  </si>
  <si>
    <t>Fictief aantal Berichten / MB's per jaar</t>
  </si>
  <si>
    <t>Fictief aantal minuten per jaar</t>
  </si>
  <si>
    <t>Starttarief</t>
  </si>
  <si>
    <t> Tarief per eenheid </t>
  </si>
  <si>
    <t xml:space="preserve">Bellen buiten EU landen </t>
  </si>
  <si>
    <t>Zone 1: Noord-Amerika en Caribisch gebied</t>
  </si>
  <si>
    <t>Zone 2: Afrika (met Aruba en Deense gebieden)</t>
  </si>
  <si>
    <t>Zone 3: Europa (1) (en Armenië en Cyprus</t>
  </si>
  <si>
    <t>Zone 4: Europa (2)</t>
  </si>
  <si>
    <t>Zone 5: Mexico, Zuid-Amerika en Centraal-Amerika</t>
  </si>
  <si>
    <t>Zone 6: Azië (1), Australië en Oceanië</t>
  </si>
  <si>
    <t>Zone 7: Rusland</t>
  </si>
  <si>
    <t>Zone 8: Azië (2)</t>
  </si>
  <si>
    <t>Zone 9: Azië (3)</t>
  </si>
  <si>
    <t xml:space="preserve">Gebeld worden buiten EU landen </t>
  </si>
  <si>
    <t>SMS Berichten ontvangen en verzenden buiten EU</t>
  </si>
  <si>
    <t>Data gebruik (internet) buiten EU</t>
  </si>
  <si>
    <t> </t>
  </si>
  <si>
    <t>Jaarlijkse overige mobiele telefonie- en gebruikskosten</t>
  </si>
  <si>
    <t xml:space="preserve">Vaste telefonie gebruikskosten </t>
  </si>
  <si>
    <t>Bellen van vast naar vaste nummers niet onderling binnen EU</t>
  </si>
  <si>
    <t>Bellen van vast naar mobiele nummers niet onderling binnen EU</t>
  </si>
  <si>
    <t>Gesprekken vast naar buiten EU</t>
  </si>
  <si>
    <t>Overige maandelijkse gebruikskosten</t>
  </si>
  <si>
    <t>Jaarlijkse vaste telefonie gebruikskosten</t>
  </si>
  <si>
    <t>Aanschaf smartphones</t>
  </si>
  <si>
    <t> Prijs per stuk</t>
  </si>
  <si>
    <t>Apple IPhone SE met 128 GB</t>
  </si>
  <si>
    <t>Totale kosten</t>
  </si>
  <si>
    <t>Inschrijfprijs</t>
  </si>
  <si>
    <t>Ondertekening</t>
  </si>
  <si>
    <t xml:space="preserve">Naam Inschrijver </t>
  </si>
  <si>
    <t xml:space="preserve">Naam ondertekenaar </t>
  </si>
  <si>
    <t xml:space="preserve">Functie ondertekenaar </t>
  </si>
  <si>
    <t xml:space="preserve">Datum </t>
  </si>
  <si>
    <t xml:space="preserve">Handtekening </t>
  </si>
  <si>
    <t>Specificeer de kosten die u heeft opgegeven bij tab 1.
Het is toegestaan regels toe te voegen.</t>
  </si>
  <si>
    <t>Overige eenmalige kosten</t>
  </si>
  <si>
    <t>Kosten</t>
  </si>
  <si>
    <t xml:space="preserve">Overige maandelijkse kosten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</si>
</sst>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 #,##0_ ;_ * \-#,##0_ ;_ * &quot;-&quot;??_ ;_ @_ "/>
  </numFmts>
  <fonts count="25" x14ac:knownFonts="1">
    <font>
      <sz val="12"/>
      <color theme="1"/>
      <name val="Calibri"/>
      <family val="2"/>
      <scheme val="minor"/>
    </font>
    <font>
      <sz val="12"/>
      <color theme="1"/>
      <name val="Calibri"/>
      <family val="2"/>
      <scheme val="minor"/>
    </font>
    <font>
      <sz val="10"/>
      <color theme="1"/>
      <name val="Tahoma"/>
      <family val="2"/>
    </font>
    <font>
      <sz val="16"/>
      <color theme="1"/>
      <name val="Tahoma"/>
      <family val="2"/>
    </font>
    <font>
      <b/>
      <sz val="10"/>
      <color theme="0"/>
      <name val="Tahoma"/>
      <family val="2"/>
    </font>
    <font>
      <i/>
      <sz val="10"/>
      <color theme="1"/>
      <name val="Tahoma"/>
      <family val="2"/>
    </font>
    <font>
      <b/>
      <i/>
      <sz val="10"/>
      <color theme="1"/>
      <name val="Tahoma"/>
      <family val="2"/>
    </font>
    <font>
      <b/>
      <sz val="10"/>
      <color theme="1"/>
      <name val="Tahoma"/>
      <family val="2"/>
    </font>
    <font>
      <i/>
      <sz val="11"/>
      <color theme="1"/>
      <name val="Tahoma"/>
      <family val="2"/>
    </font>
    <font>
      <b/>
      <sz val="10"/>
      <name val="Tahoma"/>
      <family val="2"/>
    </font>
    <font>
      <b/>
      <sz val="12"/>
      <color theme="1"/>
      <name val="Tahoma"/>
      <family val="2"/>
    </font>
    <font>
      <b/>
      <sz val="10"/>
      <color rgb="FFFFFFFF"/>
      <name val="Tahoma"/>
      <family val="2"/>
    </font>
    <font>
      <sz val="11"/>
      <color theme="1"/>
      <name val="Tahoma"/>
      <family val="2"/>
    </font>
    <font>
      <b/>
      <i/>
      <sz val="11"/>
      <color theme="1"/>
      <name val="Tahoma"/>
      <family val="2"/>
    </font>
    <font>
      <sz val="12"/>
      <color theme="1"/>
      <name val="Tahoma"/>
      <family val="2"/>
    </font>
    <font>
      <b/>
      <sz val="11"/>
      <color theme="1"/>
      <name val="Tahoma"/>
      <family val="2"/>
    </font>
    <font>
      <sz val="8"/>
      <name val="Calibri"/>
      <family val="2"/>
      <scheme val="minor"/>
    </font>
    <font>
      <sz val="10"/>
      <name val="Tahoma"/>
      <family val="2"/>
    </font>
    <font>
      <b/>
      <sz val="12"/>
      <name val="Tahoma"/>
      <family val="2"/>
    </font>
    <font>
      <sz val="10"/>
      <color rgb="FF0070C0"/>
      <name val="Tahoma"/>
      <family val="2"/>
    </font>
    <font>
      <u/>
      <sz val="12"/>
      <color theme="10"/>
      <name val="Calibri"/>
      <family val="2"/>
      <scheme val="minor"/>
    </font>
    <font>
      <sz val="10"/>
      <color rgb="FF000000"/>
      <name val="Tahoma"/>
      <family val="2"/>
    </font>
    <font>
      <sz val="10"/>
      <color rgb="FFED7D31"/>
      <name val="Tahoma"/>
      <family val="2"/>
    </font>
    <font>
      <u/>
      <sz val="10"/>
      <color rgb="FF000000"/>
      <name val="Tahoma"/>
      <family val="2"/>
    </font>
    <font>
      <b/>
      <i/>
      <sz val="10"/>
      <color rgb="FF000000"/>
      <name val="Tahoma"/>
      <family val="2"/>
    </font>
  </fonts>
  <fills count="9">
    <fill>
      <patternFill patternType="none"/>
    </fill>
    <fill>
      <patternFill patternType="gray125"/>
    </fill>
    <fill>
      <patternFill patternType="solid">
        <fgColor theme="1"/>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
      <patternFill patternType="solid">
        <fgColor rgb="FFB4C6E7"/>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ck">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ck">
        <color indexed="64"/>
      </bottom>
      <diagonal/>
    </border>
    <border>
      <left/>
      <right/>
      <top/>
      <bottom style="double">
        <color auto="1"/>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medium">
        <color rgb="FFA2A9B1"/>
      </bottom>
      <diagonal/>
    </border>
    <border>
      <left style="thin">
        <color indexed="64"/>
      </left>
      <right style="thin">
        <color indexed="64"/>
      </right>
      <top/>
      <bottom style="medium">
        <color rgb="FFA2A9B1"/>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indexed="64"/>
      </right>
      <top/>
      <bottom style="thin">
        <color indexed="64"/>
      </bottom>
      <diagonal/>
    </border>
  </borders>
  <cellStyleXfs count="4">
    <xf numFmtId="0" fontId="0" fillId="0" borderId="0"/>
    <xf numFmtId="164" fontId="1" fillId="0" borderId="0" applyFont="0" applyFill="0" applyBorder="0" applyAlignment="0" applyProtection="0"/>
    <xf numFmtId="43" fontId="1" fillId="0" borderId="0" applyFont="0" applyFill="0" applyBorder="0" applyAlignment="0" applyProtection="0"/>
    <xf numFmtId="0" fontId="20" fillId="0" borderId="0" applyNumberFormat="0" applyFill="0" applyBorder="0" applyAlignment="0" applyProtection="0"/>
  </cellStyleXfs>
  <cellXfs count="141">
    <xf numFmtId="0" fontId="0" fillId="0" borderId="0" xfId="0"/>
    <xf numFmtId="164" fontId="2" fillId="5" borderId="19" xfId="1" applyFont="1" applyFill="1" applyBorder="1" applyProtection="1">
      <protection locked="0"/>
    </xf>
    <xf numFmtId="164" fontId="2" fillId="5" borderId="20" xfId="1" applyFont="1" applyFill="1" applyBorder="1" applyProtection="1">
      <protection locked="0"/>
    </xf>
    <xf numFmtId="164" fontId="2" fillId="5" borderId="1" xfId="1" applyFont="1" applyFill="1" applyBorder="1" applyProtection="1">
      <protection locked="0"/>
    </xf>
    <xf numFmtId="164" fontId="2" fillId="5" borderId="2" xfId="1" applyFont="1" applyFill="1" applyBorder="1" applyProtection="1">
      <protection locked="0"/>
    </xf>
    <xf numFmtId="164" fontId="2" fillId="5" borderId="23" xfId="1" applyFont="1" applyFill="1" applyBorder="1" applyProtection="1">
      <protection locked="0"/>
    </xf>
    <xf numFmtId="0" fontId="0" fillId="0" borderId="19" xfId="0" applyBorder="1"/>
    <xf numFmtId="0" fontId="0" fillId="0" borderId="20" xfId="0" applyBorder="1"/>
    <xf numFmtId="0" fontId="0" fillId="8" borderId="20" xfId="0" applyFill="1" applyBorder="1"/>
    <xf numFmtId="0" fontId="0" fillId="8" borderId="19" xfId="0" applyFill="1" applyBorder="1"/>
    <xf numFmtId="0" fontId="0" fillId="0" borderId="23" xfId="0" applyBorder="1"/>
    <xf numFmtId="0" fontId="0" fillId="0" borderId="24" xfId="0" applyBorder="1"/>
    <xf numFmtId="164" fontId="2" fillId="5" borderId="9" xfId="1" applyFont="1" applyFill="1" applyBorder="1" applyProtection="1">
      <protection locked="0"/>
    </xf>
    <xf numFmtId="164" fontId="2" fillId="5" borderId="6" xfId="1" applyFont="1" applyFill="1" applyBorder="1" applyProtection="1">
      <protection locked="0"/>
    </xf>
    <xf numFmtId="164" fontId="5" fillId="0" borderId="5" xfId="1" applyFont="1" applyFill="1" applyBorder="1" applyProtection="1"/>
    <xf numFmtId="164" fontId="2" fillId="0" borderId="1" xfId="1" applyFont="1" applyFill="1" applyBorder="1" applyProtection="1"/>
    <xf numFmtId="164" fontId="2" fillId="0" borderId="2" xfId="1" applyFont="1" applyFill="1" applyBorder="1" applyProtection="1"/>
    <xf numFmtId="164" fontId="2" fillId="0" borderId="5" xfId="1" applyFont="1" applyFill="1" applyBorder="1" applyProtection="1"/>
    <xf numFmtId="164" fontId="5" fillId="0" borderId="0" xfId="1" applyFont="1" applyFill="1" applyBorder="1" applyProtection="1"/>
    <xf numFmtId="164" fontId="2" fillId="5" borderId="1" xfId="1" applyFont="1" applyFill="1" applyBorder="1" applyAlignment="1" applyProtection="1">
      <alignment horizontal="right"/>
      <protection locked="0"/>
    </xf>
    <xf numFmtId="164" fontId="2" fillId="0" borderId="5" xfId="1" applyFont="1" applyFill="1" applyBorder="1" applyAlignment="1" applyProtection="1">
      <alignment horizontal="right"/>
    </xf>
    <xf numFmtId="164" fontId="2" fillId="5" borderId="2" xfId="1" applyFont="1" applyFill="1" applyBorder="1" applyAlignment="1" applyProtection="1">
      <alignment horizontal="right"/>
      <protection locked="0"/>
    </xf>
    <xf numFmtId="164" fontId="2" fillId="5" borderId="9" xfId="1" applyFont="1" applyFill="1" applyBorder="1" applyAlignment="1" applyProtection="1">
      <alignment horizontal="right"/>
      <protection locked="0"/>
    </xf>
    <xf numFmtId="3" fontId="2" fillId="5" borderId="25" xfId="0" applyNumberFormat="1" applyFont="1" applyFill="1" applyBorder="1" applyAlignment="1" applyProtection="1">
      <alignment horizontal="center"/>
      <protection locked="0"/>
    </xf>
    <xf numFmtId="3" fontId="2" fillId="5" borderId="6" xfId="0" applyNumberFormat="1" applyFont="1" applyFill="1" applyBorder="1" applyAlignment="1" applyProtection="1">
      <alignment horizontal="center"/>
      <protection locked="0"/>
    </xf>
    <xf numFmtId="164" fontId="2" fillId="0" borderId="0" xfId="1" applyFont="1" applyProtection="1"/>
    <xf numFmtId="164" fontId="4" fillId="2" borderId="18" xfId="1" applyFont="1" applyFill="1" applyBorder="1" applyAlignment="1" applyProtection="1">
      <alignment horizontal="center" wrapText="1"/>
    </xf>
    <xf numFmtId="164" fontId="7" fillId="0" borderId="3" xfId="1" applyFont="1" applyBorder="1" applyAlignment="1" applyProtection="1">
      <alignment horizontal="left"/>
    </xf>
    <xf numFmtId="164" fontId="7" fillId="0" borderId="0" xfId="1" applyFont="1" applyAlignment="1" applyProtection="1">
      <alignment horizontal="right"/>
    </xf>
    <xf numFmtId="164" fontId="8" fillId="0" borderId="0" xfId="1" applyFont="1" applyProtection="1"/>
    <xf numFmtId="164" fontId="4" fillId="2" borderId="1" xfId="1" applyFont="1" applyFill="1" applyBorder="1" applyAlignment="1" applyProtection="1">
      <alignment horizontal="center" wrapText="1"/>
    </xf>
    <xf numFmtId="164" fontId="2" fillId="0" borderId="12" xfId="1" applyFont="1" applyFill="1" applyBorder="1" applyProtection="1"/>
    <xf numFmtId="0" fontId="23" fillId="0" borderId="17" xfId="3" applyFont="1" applyBorder="1" applyAlignment="1" applyProtection="1">
      <alignment vertical="center" wrapText="1"/>
    </xf>
    <xf numFmtId="164" fontId="2" fillId="0" borderId="1" xfId="1" applyFont="1" applyFill="1" applyBorder="1" applyAlignment="1" applyProtection="1">
      <alignment horizontal="right"/>
    </xf>
    <xf numFmtId="165" fontId="2" fillId="0" borderId="1" xfId="2" applyNumberFormat="1" applyFont="1" applyFill="1" applyBorder="1" applyAlignment="1" applyProtection="1">
      <alignment horizontal="center" vertical="center"/>
    </xf>
    <xf numFmtId="164" fontId="2" fillId="0" borderId="2" xfId="1" applyFont="1" applyFill="1" applyBorder="1" applyAlignment="1" applyProtection="1">
      <alignment horizontal="right"/>
    </xf>
    <xf numFmtId="164" fontId="2" fillId="0" borderId="9" xfId="1" applyFont="1" applyFill="1" applyBorder="1" applyAlignment="1" applyProtection="1">
      <alignment horizontal="right"/>
    </xf>
    <xf numFmtId="164" fontId="7" fillId="0" borderId="3" xfId="1" applyFont="1" applyFill="1" applyBorder="1" applyAlignment="1" applyProtection="1">
      <alignment horizontal="left"/>
    </xf>
    <xf numFmtId="164" fontId="2" fillId="0" borderId="3" xfId="1" applyFont="1" applyFill="1" applyBorder="1" applyProtection="1"/>
    <xf numFmtId="164" fontId="7" fillId="0" borderId="0" xfId="1" applyFont="1" applyFill="1" applyBorder="1" applyAlignment="1" applyProtection="1">
      <alignment horizontal="left"/>
    </xf>
    <xf numFmtId="164" fontId="2" fillId="0" borderId="0" xfId="1" applyFont="1" applyFill="1" applyBorder="1" applyProtection="1"/>
    <xf numFmtId="164" fontId="2" fillId="0" borderId="8" xfId="1" applyFont="1" applyFill="1" applyBorder="1" applyProtection="1"/>
    <xf numFmtId="164" fontId="7" fillId="0" borderId="10" xfId="1" applyFont="1" applyFill="1" applyBorder="1" applyAlignment="1" applyProtection="1">
      <alignment horizontal="left"/>
    </xf>
    <xf numFmtId="164" fontId="2" fillId="0" borderId="3" xfId="1" applyFont="1" applyBorder="1" applyProtection="1"/>
    <xf numFmtId="164" fontId="2" fillId="0" borderId="1" xfId="1" applyFont="1" applyBorder="1" applyAlignment="1" applyProtection="1">
      <alignment horizontal="left"/>
    </xf>
    <xf numFmtId="164" fontId="2" fillId="0" borderId="9" xfId="1" applyFont="1" applyBorder="1" applyAlignment="1" applyProtection="1">
      <alignment horizontal="left"/>
    </xf>
    <xf numFmtId="164" fontId="2" fillId="3" borderId="10" xfId="1" applyFont="1" applyFill="1" applyBorder="1" applyAlignment="1" applyProtection="1">
      <alignment horizontal="center"/>
    </xf>
    <xf numFmtId="164" fontId="17" fillId="7" borderId="0" xfId="1" applyFont="1" applyFill="1" applyProtection="1"/>
    <xf numFmtId="164" fontId="2" fillId="5" borderId="7" xfId="1" applyFont="1" applyFill="1" applyBorder="1" applyAlignment="1" applyProtection="1">
      <alignment horizontal="left" vertical="center"/>
      <protection locked="0"/>
    </xf>
    <xf numFmtId="0" fontId="14" fillId="5" borderId="5" xfId="0" applyFont="1" applyFill="1" applyBorder="1" applyAlignment="1" applyProtection="1">
      <alignment horizontal="left" vertical="center"/>
      <protection locked="0"/>
    </xf>
    <xf numFmtId="0" fontId="14" fillId="5" borderId="6" xfId="0" applyFont="1" applyFill="1" applyBorder="1" applyAlignment="1" applyProtection="1">
      <alignment vertical="center"/>
      <protection locked="0"/>
    </xf>
    <xf numFmtId="0" fontId="0" fillId="0" borderId="0" xfId="0" applyAlignment="1">
      <alignment horizontal="left" vertical="top" wrapText="1"/>
    </xf>
    <xf numFmtId="0" fontId="3" fillId="0" borderId="0" xfId="0" applyFont="1" applyAlignment="1" applyProtection="1">
      <alignment vertical="top" wrapText="1"/>
    </xf>
    <xf numFmtId="0" fontId="2" fillId="0" borderId="0" xfId="0" applyFont="1" applyAlignment="1" applyProtection="1">
      <alignment horizontal="center"/>
    </xf>
    <xf numFmtId="0" fontId="2" fillId="0" borderId="0" xfId="0" applyFont="1" applyProtection="1"/>
    <xf numFmtId="0" fontId="2" fillId="0" borderId="0" xfId="0" applyFont="1" applyAlignment="1" applyProtection="1">
      <alignment wrapText="1"/>
    </xf>
    <xf numFmtId="3" fontId="2" fillId="0" borderId="0" xfId="0" applyNumberFormat="1" applyFont="1" applyAlignment="1" applyProtection="1">
      <alignment horizontal="center"/>
    </xf>
    <xf numFmtId="0" fontId="18" fillId="6" borderId="0" xfId="0" applyFont="1" applyFill="1" applyProtection="1"/>
    <xf numFmtId="0" fontId="4" fillId="2" borderId="1" xfId="0" applyFont="1" applyFill="1" applyBorder="1" applyAlignment="1" applyProtection="1">
      <alignment wrapText="1"/>
    </xf>
    <xf numFmtId="3" fontId="4" fillId="2" borderId="1" xfId="0" applyNumberFormat="1" applyFont="1" applyFill="1" applyBorder="1" applyAlignment="1" applyProtection="1">
      <alignment horizontal="center" wrapText="1"/>
    </xf>
    <xf numFmtId="0" fontId="4" fillId="2" borderId="19" xfId="0" applyFont="1" applyFill="1" applyBorder="1" applyAlignment="1" applyProtection="1">
      <alignment horizontal="center" wrapText="1"/>
    </xf>
    <xf numFmtId="0" fontId="2" fillId="0" borderId="1" xfId="0" applyFont="1" applyBorder="1" applyProtection="1"/>
    <xf numFmtId="3" fontId="2" fillId="0" borderId="1" xfId="0" applyNumberFormat="1" applyFont="1" applyBorder="1" applyAlignment="1" applyProtection="1">
      <alignment horizontal="center"/>
    </xf>
    <xf numFmtId="44" fontId="2" fillId="0" borderId="19" xfId="0" applyNumberFormat="1" applyFont="1" applyBorder="1" applyProtection="1"/>
    <xf numFmtId="0" fontId="6" fillId="0" borderId="7" xfId="0" applyFont="1" applyBorder="1" applyProtection="1"/>
    <xf numFmtId="3" fontId="2" fillId="0" borderId="5" xfId="0" applyNumberFormat="1" applyFont="1" applyBorder="1" applyAlignment="1" applyProtection="1">
      <alignment horizontal="center"/>
    </xf>
    <xf numFmtId="44" fontId="5" fillId="0" borderId="19" xfId="0" applyNumberFormat="1" applyFont="1" applyBorder="1" applyProtection="1"/>
    <xf numFmtId="0" fontId="5" fillId="0" borderId="0" xfId="0" applyFont="1" applyProtection="1"/>
    <xf numFmtId="0" fontId="2" fillId="0" borderId="2" xfId="0" applyFont="1" applyBorder="1" applyProtection="1"/>
    <xf numFmtId="44" fontId="2" fillId="0" borderId="4" xfId="0" applyNumberFormat="1" applyFont="1" applyBorder="1" applyProtection="1"/>
    <xf numFmtId="3" fontId="2" fillId="0" borderId="3" xfId="0" applyNumberFormat="1" applyFont="1" applyBorder="1" applyAlignment="1" applyProtection="1">
      <alignment horizontal="center"/>
    </xf>
    <xf numFmtId="0" fontId="2" fillId="0" borderId="3" xfId="0" applyFont="1" applyBorder="1" applyProtection="1"/>
    <xf numFmtId="44" fontId="2" fillId="0" borderId="3" xfId="0" applyNumberFormat="1" applyFont="1" applyBorder="1" applyProtection="1"/>
    <xf numFmtId="0" fontId="2" fillId="0" borderId="21" xfId="0" applyFont="1" applyBorder="1" applyProtection="1"/>
    <xf numFmtId="44" fontId="2" fillId="0" borderId="0" xfId="0" applyNumberFormat="1" applyFont="1" applyProtection="1"/>
    <xf numFmtId="0" fontId="10" fillId="6" borderId="0" xfId="0" applyFont="1" applyFill="1" applyProtection="1"/>
    <xf numFmtId="0" fontId="8" fillId="6" borderId="0" xfId="0" applyFont="1" applyFill="1" applyProtection="1"/>
    <xf numFmtId="3" fontId="8" fillId="0" borderId="0" xfId="0" applyNumberFormat="1" applyFont="1" applyAlignment="1" applyProtection="1">
      <alignment horizontal="center"/>
    </xf>
    <xf numFmtId="0" fontId="8" fillId="0" borderId="0" xfId="0" applyFont="1" applyProtection="1"/>
    <xf numFmtId="0" fontId="4" fillId="2" borderId="0" xfId="0" applyFont="1" applyFill="1" applyAlignment="1" applyProtection="1">
      <alignment horizontal="center" wrapText="1"/>
    </xf>
    <xf numFmtId="0" fontId="7" fillId="0" borderId="0" xfId="0" applyFont="1" applyAlignment="1" applyProtection="1">
      <alignment wrapText="1"/>
    </xf>
    <xf numFmtId="44" fontId="2" fillId="0" borderId="1" xfId="0" applyNumberFormat="1" applyFont="1" applyBorder="1" applyProtection="1"/>
    <xf numFmtId="44" fontId="2" fillId="0" borderId="2" xfId="0" applyNumberFormat="1" applyFont="1" applyBorder="1" applyProtection="1"/>
    <xf numFmtId="3" fontId="2" fillId="0" borderId="2" xfId="0" applyNumberFormat="1" applyFont="1" applyBorder="1" applyAlignment="1" applyProtection="1">
      <alignment horizontal="center"/>
    </xf>
    <xf numFmtId="44" fontId="2" fillId="0" borderId="24" xfId="0" applyNumberFormat="1" applyFont="1" applyBorder="1" applyProtection="1"/>
    <xf numFmtId="0" fontId="2" fillId="0" borderId="18" xfId="0" applyFont="1" applyBorder="1" applyProtection="1"/>
    <xf numFmtId="3" fontId="2" fillId="0" borderId="20" xfId="0" applyNumberFormat="1" applyFont="1" applyBorder="1" applyAlignment="1" applyProtection="1">
      <alignment horizontal="center"/>
    </xf>
    <xf numFmtId="44" fontId="5" fillId="0" borderId="0" xfId="0" applyNumberFormat="1" applyFont="1" applyProtection="1"/>
    <xf numFmtId="0" fontId="5" fillId="0" borderId="21" xfId="0" applyFont="1" applyBorder="1" applyProtection="1"/>
    <xf numFmtId="44" fontId="2" fillId="0" borderId="22" xfId="0" applyNumberFormat="1" applyFont="1" applyBorder="1" applyProtection="1"/>
    <xf numFmtId="3" fontId="2" fillId="0" borderId="10" xfId="0" applyNumberFormat="1" applyFont="1" applyBorder="1" applyAlignment="1" applyProtection="1">
      <alignment horizontal="center"/>
    </xf>
    <xf numFmtId="0" fontId="2" fillId="0" borderId="10" xfId="0" applyFont="1" applyBorder="1" applyProtection="1"/>
    <xf numFmtId="44" fontId="2" fillId="0" borderId="10" xfId="0" applyNumberFormat="1" applyFont="1" applyBorder="1" applyProtection="1"/>
    <xf numFmtId="0" fontId="4" fillId="2" borderId="1" xfId="0" applyFont="1" applyFill="1" applyBorder="1" applyAlignment="1" applyProtection="1">
      <alignment horizontal="center" wrapText="1"/>
    </xf>
    <xf numFmtId="0" fontId="7" fillId="0" borderId="7" xfId="0" applyFont="1" applyBorder="1" applyProtection="1"/>
    <xf numFmtId="44" fontId="2" fillId="0" borderId="6" xfId="0" applyNumberFormat="1" applyFont="1" applyBorder="1" applyProtection="1"/>
    <xf numFmtId="0" fontId="2" fillId="0" borderId="7" xfId="0" applyFont="1" applyBorder="1" applyProtection="1"/>
    <xf numFmtId="44" fontId="2" fillId="0" borderId="5" xfId="0" applyNumberFormat="1" applyFont="1" applyBorder="1" applyProtection="1"/>
    <xf numFmtId="44" fontId="2" fillId="0" borderId="21" xfId="0" applyNumberFormat="1" applyFont="1" applyBorder="1" applyProtection="1"/>
    <xf numFmtId="0" fontId="9" fillId="0" borderId="13" xfId="0" applyFont="1" applyBorder="1" applyProtection="1"/>
    <xf numFmtId="3" fontId="2" fillId="0" borderId="12" xfId="0" applyNumberFormat="1" applyFont="1" applyBorder="1" applyAlignment="1" applyProtection="1">
      <alignment horizontal="center"/>
    </xf>
    <xf numFmtId="44" fontId="2" fillId="0" borderId="14" xfId="0" applyNumberFormat="1" applyFont="1" applyBorder="1" applyProtection="1"/>
    <xf numFmtId="0" fontId="2" fillId="0" borderId="11" xfId="0" applyFont="1" applyBorder="1" applyProtection="1"/>
    <xf numFmtId="3" fontId="2" fillId="0" borderId="11" xfId="0" applyNumberFormat="1" applyFont="1" applyBorder="1" applyAlignment="1" applyProtection="1">
      <alignment horizontal="center"/>
    </xf>
    <xf numFmtId="0" fontId="15" fillId="6" borderId="0" xfId="0" applyFont="1" applyFill="1" applyProtection="1"/>
    <xf numFmtId="0" fontId="11" fillId="0" borderId="0" xfId="0" applyFont="1" applyProtection="1"/>
    <xf numFmtId="0" fontId="6" fillId="0" borderId="7" xfId="0" applyFont="1" applyBorder="1" applyAlignment="1" applyProtection="1">
      <alignment vertical="center"/>
    </xf>
    <xf numFmtId="1" fontId="7" fillId="0" borderId="5" xfId="0" applyNumberFormat="1" applyFont="1" applyBorder="1" applyAlignment="1" applyProtection="1">
      <alignment horizontal="center" vertical="center"/>
    </xf>
    <xf numFmtId="1" fontId="7" fillId="0" borderId="5" xfId="0" applyNumberFormat="1" applyFont="1" applyBorder="1" applyAlignment="1" applyProtection="1">
      <alignment vertical="center"/>
    </xf>
    <xf numFmtId="1" fontId="7" fillId="0" borderId="5" xfId="0" applyNumberFormat="1" applyFont="1" applyBorder="1" applyAlignment="1" applyProtection="1">
      <alignment horizontal="right" vertical="center"/>
    </xf>
    <xf numFmtId="0" fontId="13" fillId="0" borderId="0" xfId="0" applyFont="1" applyProtection="1"/>
    <xf numFmtId="0" fontId="21" fillId="0" borderId="16" xfId="0" applyFont="1" applyBorder="1" applyAlignment="1" applyProtection="1">
      <alignment vertical="center" wrapText="1"/>
    </xf>
    <xf numFmtId="1" fontId="2" fillId="0" borderId="1" xfId="0" applyNumberFormat="1" applyFont="1" applyBorder="1" applyAlignment="1" applyProtection="1">
      <alignment horizontal="center" vertical="center"/>
    </xf>
    <xf numFmtId="1" fontId="2" fillId="0" borderId="1" xfId="0" applyNumberFormat="1" applyFont="1" applyBorder="1" applyAlignment="1" applyProtection="1">
      <alignment vertical="center"/>
    </xf>
    <xf numFmtId="0" fontId="12" fillId="0" borderId="0" xfId="0" applyFont="1" applyProtection="1"/>
    <xf numFmtId="0" fontId="21" fillId="0" borderId="17" xfId="0" applyFont="1" applyBorder="1" applyAlignment="1" applyProtection="1">
      <alignment vertical="center" wrapText="1"/>
    </xf>
    <xf numFmtId="0" fontId="24" fillId="0" borderId="7" xfId="0" applyFont="1" applyBorder="1" applyAlignment="1" applyProtection="1">
      <alignment vertical="center"/>
    </xf>
    <xf numFmtId="1" fontId="2" fillId="0" borderId="1" xfId="0" applyNumberFormat="1" applyFont="1" applyBorder="1" applyAlignment="1" applyProtection="1">
      <alignment horizontal="right" vertical="center"/>
    </xf>
    <xf numFmtId="0" fontId="2" fillId="0" borderId="5"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8" xfId="0" applyFont="1" applyBorder="1" applyAlignment="1" applyProtection="1">
      <alignment horizontal="center" vertical="center"/>
    </xf>
    <xf numFmtId="0" fontId="2" fillId="0" borderId="15" xfId="0" applyFont="1" applyBorder="1" applyProtection="1"/>
    <xf numFmtId="3" fontId="2" fillId="0" borderId="4" xfId="0" applyNumberFormat="1" applyFont="1" applyBorder="1" applyAlignment="1" applyProtection="1">
      <alignment horizontal="right"/>
    </xf>
    <xf numFmtId="3" fontId="2" fillId="0" borderId="1" xfId="0" applyNumberFormat="1" applyFont="1" applyBorder="1" applyAlignment="1" applyProtection="1">
      <alignment horizontal="right"/>
    </xf>
    <xf numFmtId="0" fontId="2" fillId="0" borderId="9" xfId="0" applyFont="1" applyBorder="1" applyProtection="1"/>
    <xf numFmtId="3" fontId="2" fillId="0" borderId="9" xfId="0" applyNumberFormat="1" applyFont="1" applyBorder="1" applyAlignment="1" applyProtection="1">
      <alignment horizontal="right"/>
    </xf>
    <xf numFmtId="3" fontId="2" fillId="0" borderId="9" xfId="0" applyNumberFormat="1" applyFont="1" applyBorder="1" applyAlignment="1" applyProtection="1">
      <alignment horizontal="center"/>
    </xf>
    <xf numFmtId="0" fontId="2" fillId="0" borderId="10" xfId="0" applyFont="1" applyBorder="1" applyAlignment="1" applyProtection="1">
      <alignment horizontal="center"/>
    </xf>
    <xf numFmtId="164" fontId="2" fillId="0" borderId="9" xfId="0" applyNumberFormat="1" applyFont="1" applyBorder="1" applyProtection="1"/>
    <xf numFmtId="0" fontId="7" fillId="0" borderId="3" xfId="0" applyFont="1" applyBorder="1" applyProtection="1"/>
    <xf numFmtId="0" fontId="10" fillId="4" borderId="0" xfId="0" applyFont="1" applyFill="1" applyProtection="1"/>
    <xf numFmtId="44" fontId="2" fillId="0" borderId="1" xfId="0" applyNumberFormat="1" applyFont="1" applyBorder="1" applyAlignment="1" applyProtection="1">
      <alignment horizontal="center"/>
    </xf>
    <xf numFmtId="44" fontId="2" fillId="0" borderId="11" xfId="0" applyNumberFormat="1" applyFont="1" applyBorder="1" applyAlignment="1" applyProtection="1">
      <alignment horizontal="center"/>
    </xf>
    <xf numFmtId="0" fontId="7" fillId="0" borderId="10" xfId="0" applyFont="1" applyBorder="1" applyAlignment="1" applyProtection="1">
      <alignment horizontal="left"/>
    </xf>
    <xf numFmtId="0" fontId="10" fillId="0" borderId="0" xfId="0" applyFont="1" applyProtection="1"/>
    <xf numFmtId="3" fontId="2" fillId="0" borderId="0" xfId="0" applyNumberFormat="1" applyFont="1" applyAlignment="1" applyProtection="1">
      <alignment horizontal="right" vertical="center"/>
    </xf>
    <xf numFmtId="164" fontId="2" fillId="5" borderId="7" xfId="1" applyFont="1" applyFill="1" applyBorder="1" applyProtection="1">
      <protection locked="0"/>
    </xf>
  </cellXfs>
  <cellStyles count="4">
    <cellStyle name="Hyperlink" xfId="3" builtinId="8"/>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nl.wikipedia.org/wiki/Europa_(continent)" TargetMode="External"/><Relationship Id="rId13" Type="http://schemas.openxmlformats.org/officeDocument/2006/relationships/hyperlink" Target="https://nl.wikipedia.org/wiki/Afrika" TargetMode="External"/><Relationship Id="rId18" Type="http://schemas.openxmlformats.org/officeDocument/2006/relationships/hyperlink" Target="https://nl.wikipedia.org/wiki/Azi%C3%AB" TargetMode="External"/><Relationship Id="rId3" Type="http://schemas.openxmlformats.org/officeDocument/2006/relationships/hyperlink" Target="https://nl.wikipedia.org/wiki/Europa_(continent)" TargetMode="External"/><Relationship Id="rId21" Type="http://schemas.openxmlformats.org/officeDocument/2006/relationships/hyperlink" Target="https://nl.wikipedia.org/wiki/Europa_(continent)" TargetMode="External"/><Relationship Id="rId7" Type="http://schemas.openxmlformats.org/officeDocument/2006/relationships/hyperlink" Target="https://nl.wikipedia.org/wiki/Afrika" TargetMode="External"/><Relationship Id="rId12" Type="http://schemas.openxmlformats.org/officeDocument/2006/relationships/hyperlink" Target="https://nl.wikipedia.org/wiki/Azi%C3%AB" TargetMode="External"/><Relationship Id="rId17" Type="http://schemas.openxmlformats.org/officeDocument/2006/relationships/hyperlink" Target="https://nl.wikipedia.org/wiki/Azi%C3%AB" TargetMode="External"/><Relationship Id="rId25" Type="http://schemas.openxmlformats.org/officeDocument/2006/relationships/printerSettings" Target="../printerSettings/printerSettings1.bin"/><Relationship Id="rId2" Type="http://schemas.openxmlformats.org/officeDocument/2006/relationships/hyperlink" Target="https://nl.wikipedia.org/wiki/Europa_(continent)" TargetMode="External"/><Relationship Id="rId16" Type="http://schemas.openxmlformats.org/officeDocument/2006/relationships/hyperlink" Target="https://nl.wikipedia.org/wiki/Rusland" TargetMode="External"/><Relationship Id="rId20" Type="http://schemas.openxmlformats.org/officeDocument/2006/relationships/hyperlink" Target="https://nl.wikipedia.org/wiki/Europa_(continent)" TargetMode="External"/><Relationship Id="rId1" Type="http://schemas.openxmlformats.org/officeDocument/2006/relationships/hyperlink" Target="https://nl.wikipedia.org/wiki/Afrika" TargetMode="External"/><Relationship Id="rId6" Type="http://schemas.openxmlformats.org/officeDocument/2006/relationships/hyperlink" Target="https://nl.wikipedia.org/wiki/Azi%C3%AB" TargetMode="External"/><Relationship Id="rId11" Type="http://schemas.openxmlformats.org/officeDocument/2006/relationships/hyperlink" Target="https://nl.wikipedia.org/wiki/Azi%C3%AB" TargetMode="External"/><Relationship Id="rId24" Type="http://schemas.openxmlformats.org/officeDocument/2006/relationships/hyperlink" Target="https://nl.wikipedia.org/wiki/Azi%C3%AB" TargetMode="External"/><Relationship Id="rId5" Type="http://schemas.openxmlformats.org/officeDocument/2006/relationships/hyperlink" Target="https://nl.wikipedia.org/wiki/Azi%C3%AB" TargetMode="External"/><Relationship Id="rId15" Type="http://schemas.openxmlformats.org/officeDocument/2006/relationships/hyperlink" Target="https://nl.wikipedia.org/wiki/Europa_(continent)" TargetMode="External"/><Relationship Id="rId23" Type="http://schemas.openxmlformats.org/officeDocument/2006/relationships/hyperlink" Target="https://nl.wikipedia.org/wiki/Azi%C3%AB" TargetMode="External"/><Relationship Id="rId10" Type="http://schemas.openxmlformats.org/officeDocument/2006/relationships/hyperlink" Target="https://nl.wikipedia.org/wiki/Rusland" TargetMode="External"/><Relationship Id="rId19" Type="http://schemas.openxmlformats.org/officeDocument/2006/relationships/hyperlink" Target="https://nl.wikipedia.org/wiki/Afrika" TargetMode="External"/><Relationship Id="rId4" Type="http://schemas.openxmlformats.org/officeDocument/2006/relationships/hyperlink" Target="https://nl.wikipedia.org/wiki/Rusland" TargetMode="External"/><Relationship Id="rId9" Type="http://schemas.openxmlformats.org/officeDocument/2006/relationships/hyperlink" Target="https://nl.wikipedia.org/wiki/Europa_(continent)" TargetMode="External"/><Relationship Id="rId14" Type="http://schemas.openxmlformats.org/officeDocument/2006/relationships/hyperlink" Target="https://nl.wikipedia.org/wiki/Europa_(continent)" TargetMode="External"/><Relationship Id="rId22" Type="http://schemas.openxmlformats.org/officeDocument/2006/relationships/hyperlink" Target="https://nl.wikipedia.org/wiki/Ruslan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D7FB6-2C5F-FB41-B6BA-D82A3953C9AC}">
  <dimension ref="B1:L143"/>
  <sheetViews>
    <sheetView showGridLines="0" tabSelected="1" topLeftCell="A54" zoomScale="85" zoomScaleNormal="85" workbookViewId="0">
      <selection activeCell="D137" sqref="D137:F137"/>
    </sheetView>
  </sheetViews>
  <sheetFormatPr defaultColWidth="9.125" defaultRowHeight="12.75" x14ac:dyDescent="0.2"/>
  <cols>
    <col min="1" max="1" width="5.625" style="54" customWidth="1"/>
    <col min="2" max="2" width="137.75" style="54" customWidth="1"/>
    <col min="3" max="3" width="17.25" style="56" customWidth="1"/>
    <col min="4" max="4" width="13" style="25" customWidth="1"/>
    <col min="5" max="5" width="15.625" style="54" customWidth="1"/>
    <col min="6" max="6" width="16.625" style="54" customWidth="1"/>
    <col min="7" max="7" width="19.625" style="54" customWidth="1"/>
    <col min="8" max="8" width="66.125" style="54" bestFit="1" customWidth="1"/>
    <col min="9" max="9" width="9.125" style="54"/>
    <col min="10" max="10" width="32.125" style="54" bestFit="1" customWidth="1"/>
    <col min="11" max="11" width="15.875" style="54" bestFit="1" customWidth="1"/>
    <col min="12" max="12" width="23.5" style="54" bestFit="1" customWidth="1"/>
    <col min="13" max="16384" width="9.125" style="54"/>
  </cols>
  <sheetData>
    <row r="1" spans="2:6" ht="54" customHeight="1" x14ac:dyDescent="0.2">
      <c r="B1" s="52" t="s">
        <v>0</v>
      </c>
      <c r="C1" s="53"/>
      <c r="D1" s="54"/>
    </row>
    <row r="2" spans="2:6" ht="168.75" customHeight="1" x14ac:dyDescent="0.2">
      <c r="B2" s="55" t="s">
        <v>1</v>
      </c>
    </row>
    <row r="3" spans="2:6" ht="15" x14ac:dyDescent="0.2">
      <c r="B3" s="57" t="s">
        <v>2</v>
      </c>
    </row>
    <row r="4" spans="2:6" ht="25.5" x14ac:dyDescent="0.2">
      <c r="B4" s="58" t="s">
        <v>3</v>
      </c>
      <c r="C4" s="59" t="s">
        <v>4</v>
      </c>
      <c r="D4" s="26" t="s">
        <v>5</v>
      </c>
      <c r="E4" s="60" t="s">
        <v>6</v>
      </c>
    </row>
    <row r="5" spans="2:6" x14ac:dyDescent="0.2">
      <c r="B5" s="61" t="s">
        <v>7</v>
      </c>
      <c r="C5" s="62">
        <v>1</v>
      </c>
      <c r="D5" s="140"/>
      <c r="E5" s="63">
        <f>C5*D5</f>
        <v>0</v>
      </c>
    </row>
    <row r="6" spans="2:6" x14ac:dyDescent="0.2">
      <c r="B6" s="61" t="s">
        <v>8</v>
      </c>
      <c r="C6" s="62">
        <v>1</v>
      </c>
      <c r="D6" s="140"/>
      <c r="E6" s="63">
        <f>C6*D6</f>
        <v>0</v>
      </c>
    </row>
    <row r="7" spans="2:6" x14ac:dyDescent="0.2">
      <c r="B7" s="61" t="s">
        <v>9</v>
      </c>
      <c r="C7" s="62">
        <v>1</v>
      </c>
      <c r="D7" s="140"/>
      <c r="E7" s="63">
        <f>C7*D7</f>
        <v>0</v>
      </c>
    </row>
    <row r="8" spans="2:6" x14ac:dyDescent="0.2">
      <c r="B8" s="61" t="s">
        <v>10</v>
      </c>
      <c r="C8" s="62">
        <v>1350</v>
      </c>
      <c r="D8" s="140"/>
      <c r="E8" s="63">
        <f>C8*D8</f>
        <v>0</v>
      </c>
    </row>
    <row r="9" spans="2:6" s="67" customFormat="1" x14ac:dyDescent="0.2">
      <c r="B9" s="64" t="s">
        <v>11</v>
      </c>
      <c r="C9" s="65"/>
      <c r="D9" s="14"/>
      <c r="E9" s="66" t="s">
        <v>12</v>
      </c>
    </row>
    <row r="10" spans="2:6" s="67" customFormat="1" ht="13.5" thickBot="1" x14ac:dyDescent="0.25">
      <c r="B10" s="68" t="s">
        <v>13</v>
      </c>
      <c r="C10" s="62"/>
      <c r="D10" s="3"/>
      <c r="E10" s="69">
        <f>D10</f>
        <v>0</v>
      </c>
    </row>
    <row r="11" spans="2:6" ht="14.25" thickTop="1" thickBot="1" x14ac:dyDescent="0.25">
      <c r="B11" s="27" t="s">
        <v>14</v>
      </c>
      <c r="C11" s="70"/>
      <c r="D11" s="71"/>
      <c r="E11" s="72">
        <f>SUM(E5:E10)</f>
        <v>0</v>
      </c>
      <c r="F11" s="73" t="s">
        <v>15</v>
      </c>
    </row>
    <row r="12" spans="2:6" ht="30" customHeight="1" thickTop="1" x14ac:dyDescent="0.2">
      <c r="D12" s="28"/>
      <c r="E12" s="74"/>
    </row>
    <row r="13" spans="2:6" ht="15" x14ac:dyDescent="0.2">
      <c r="B13" s="75" t="s">
        <v>16</v>
      </c>
    </row>
    <row r="14" spans="2:6" s="78" customFormat="1" ht="14.25" x14ac:dyDescent="0.2">
      <c r="B14" s="76" t="s">
        <v>17</v>
      </c>
      <c r="C14" s="77"/>
      <c r="D14" s="29"/>
    </row>
    <row r="15" spans="2:6" s="80" customFormat="1" ht="38.25" x14ac:dyDescent="0.2">
      <c r="B15" s="58" t="s">
        <v>3</v>
      </c>
      <c r="C15" s="59" t="s">
        <v>18</v>
      </c>
      <c r="D15" s="30" t="s">
        <v>19</v>
      </c>
      <c r="E15" s="79" t="s">
        <v>20</v>
      </c>
    </row>
    <row r="16" spans="2:6" x14ac:dyDescent="0.2">
      <c r="B16" s="61" t="s">
        <v>21</v>
      </c>
      <c r="C16" s="62">
        <v>12</v>
      </c>
      <c r="D16" s="1"/>
      <c r="E16" s="81">
        <f t="shared" ref="E16:E26" si="0">C16*D16</f>
        <v>0</v>
      </c>
    </row>
    <row r="17" spans="2:6" x14ac:dyDescent="0.2">
      <c r="B17" s="61" t="s">
        <v>22</v>
      </c>
      <c r="C17" s="62">
        <v>12</v>
      </c>
      <c r="D17" s="1"/>
      <c r="E17" s="81">
        <f t="shared" si="0"/>
        <v>0</v>
      </c>
    </row>
    <row r="18" spans="2:6" x14ac:dyDescent="0.2">
      <c r="B18" s="61" t="s">
        <v>23</v>
      </c>
      <c r="C18" s="62">
        <v>12</v>
      </c>
      <c r="D18" s="1"/>
      <c r="E18" s="81">
        <f t="shared" si="0"/>
        <v>0</v>
      </c>
    </row>
    <row r="19" spans="2:6" x14ac:dyDescent="0.2">
      <c r="B19" s="68" t="s">
        <v>24</v>
      </c>
      <c r="C19" s="62">
        <v>12</v>
      </c>
      <c r="D19" s="1"/>
      <c r="E19" s="81">
        <f t="shared" si="0"/>
        <v>0</v>
      </c>
    </row>
    <row r="20" spans="2:6" x14ac:dyDescent="0.2">
      <c r="B20" s="68" t="s">
        <v>25</v>
      </c>
      <c r="C20" s="62">
        <v>12</v>
      </c>
      <c r="D20" s="1"/>
      <c r="E20" s="81">
        <f t="shared" si="0"/>
        <v>0</v>
      </c>
    </row>
    <row r="21" spans="2:6" x14ac:dyDescent="0.2">
      <c r="B21" s="68" t="s">
        <v>26</v>
      </c>
      <c r="C21" s="62">
        <v>12</v>
      </c>
      <c r="D21" s="1"/>
      <c r="E21" s="82">
        <f t="shared" si="0"/>
        <v>0</v>
      </c>
    </row>
    <row r="22" spans="2:6" x14ac:dyDescent="0.2">
      <c r="B22" s="68" t="s">
        <v>27</v>
      </c>
      <c r="C22" s="62">
        <v>12</v>
      </c>
      <c r="D22" s="2"/>
      <c r="E22" s="63">
        <f t="shared" si="0"/>
        <v>0</v>
      </c>
      <c r="F22" s="74" t="s">
        <v>28</v>
      </c>
    </row>
    <row r="23" spans="2:6" x14ac:dyDescent="0.2">
      <c r="B23" s="68" t="s">
        <v>29</v>
      </c>
      <c r="C23" s="62">
        <v>12</v>
      </c>
      <c r="D23" s="2"/>
      <c r="E23" s="63">
        <f t="shared" si="0"/>
        <v>0</v>
      </c>
    </row>
    <row r="24" spans="2:6" x14ac:dyDescent="0.2">
      <c r="B24" s="68" t="s">
        <v>30</v>
      </c>
      <c r="C24" s="62">
        <v>12</v>
      </c>
      <c r="D24" s="2"/>
      <c r="E24" s="63">
        <f t="shared" si="0"/>
        <v>0</v>
      </c>
      <c r="F24" s="74" t="s">
        <v>28</v>
      </c>
    </row>
    <row r="25" spans="2:6" x14ac:dyDescent="0.2">
      <c r="B25" s="68" t="s">
        <v>31</v>
      </c>
      <c r="C25" s="83">
        <v>12</v>
      </c>
      <c r="D25" s="5"/>
      <c r="E25" s="84">
        <f t="shared" si="0"/>
        <v>0</v>
      </c>
    </row>
    <row r="26" spans="2:6" x14ac:dyDescent="0.2">
      <c r="B26" s="85" t="s">
        <v>32</v>
      </c>
      <c r="C26" s="86">
        <v>12</v>
      </c>
      <c r="D26" s="2"/>
      <c r="E26" s="63">
        <f t="shared" si="0"/>
        <v>0</v>
      </c>
      <c r="F26" s="74" t="s">
        <v>28</v>
      </c>
    </row>
    <row r="27" spans="2:6" s="67" customFormat="1" x14ac:dyDescent="0.2">
      <c r="B27" s="64" t="s">
        <v>33</v>
      </c>
      <c r="C27" s="56" t="s">
        <v>12</v>
      </c>
      <c r="D27" s="18"/>
      <c r="E27" s="87" t="s">
        <v>12</v>
      </c>
      <c r="F27" s="88"/>
    </row>
    <row r="28" spans="2:6" s="67" customFormat="1" ht="13.5" thickBot="1" x14ac:dyDescent="0.25">
      <c r="B28" s="85" t="s">
        <v>34</v>
      </c>
      <c r="C28" s="86">
        <v>12</v>
      </c>
      <c r="D28" s="1"/>
      <c r="E28" s="89">
        <f>C28*D28</f>
        <v>0</v>
      </c>
    </row>
    <row r="29" spans="2:6" ht="14.25" thickTop="1" thickBot="1" x14ac:dyDescent="0.25">
      <c r="B29" s="27" t="s">
        <v>35</v>
      </c>
      <c r="C29" s="90"/>
      <c r="D29" s="91"/>
      <c r="E29" s="92">
        <f>SUM(E16+E17+E18+E19+E20+E21+E23+E25+E28)</f>
        <v>0</v>
      </c>
      <c r="F29" s="73"/>
    </row>
    <row r="30" spans="2:6" ht="30" customHeight="1" thickTop="1" x14ac:dyDescent="0.2"/>
    <row r="31" spans="2:6" s="78" customFormat="1" ht="15" x14ac:dyDescent="0.2">
      <c r="B31" s="75" t="s">
        <v>36</v>
      </c>
      <c r="C31" s="77"/>
      <c r="D31" s="29"/>
    </row>
    <row r="32" spans="2:6" ht="38.25" x14ac:dyDescent="0.2">
      <c r="B32" s="58" t="s">
        <v>3</v>
      </c>
      <c r="C32" s="59" t="s">
        <v>37</v>
      </c>
      <c r="D32" s="30" t="s">
        <v>38</v>
      </c>
      <c r="E32" s="93" t="s">
        <v>39</v>
      </c>
    </row>
    <row r="33" spans="2:6" x14ac:dyDescent="0.2">
      <c r="B33" s="94" t="s">
        <v>40</v>
      </c>
      <c r="C33" s="62">
        <v>1300</v>
      </c>
      <c r="D33" s="3"/>
      <c r="E33" s="95">
        <f>12*C33*D33</f>
        <v>0</v>
      </c>
    </row>
    <row r="34" spans="2:6" x14ac:dyDescent="0.2">
      <c r="B34" s="96" t="s">
        <v>41</v>
      </c>
      <c r="C34" s="62"/>
      <c r="D34" s="15"/>
      <c r="E34" s="95"/>
    </row>
    <row r="35" spans="2:6" x14ac:dyDescent="0.2">
      <c r="B35" s="96" t="s">
        <v>42</v>
      </c>
      <c r="C35" s="62"/>
      <c r="D35" s="15"/>
      <c r="E35" s="95"/>
    </row>
    <row r="36" spans="2:6" x14ac:dyDescent="0.2">
      <c r="B36" s="96" t="s">
        <v>43</v>
      </c>
      <c r="C36" s="62"/>
      <c r="D36" s="15"/>
      <c r="E36" s="95"/>
    </row>
    <row r="37" spans="2:6" x14ac:dyDescent="0.2">
      <c r="B37" s="96" t="s">
        <v>44</v>
      </c>
      <c r="C37" s="62"/>
      <c r="D37" s="15"/>
      <c r="E37" s="95"/>
    </row>
    <row r="38" spans="2:6" x14ac:dyDescent="0.2">
      <c r="B38" s="96" t="s">
        <v>45</v>
      </c>
      <c r="C38" s="62"/>
      <c r="D38" s="15"/>
      <c r="E38" s="95"/>
    </row>
    <row r="39" spans="2:6" x14ac:dyDescent="0.2">
      <c r="B39" s="96" t="s">
        <v>46</v>
      </c>
      <c r="C39" s="62"/>
      <c r="D39" s="15"/>
      <c r="E39" s="95"/>
    </row>
    <row r="40" spans="2:6" x14ac:dyDescent="0.2">
      <c r="B40" s="96" t="s">
        <v>47</v>
      </c>
      <c r="C40" s="62"/>
      <c r="D40" s="15"/>
      <c r="E40" s="95"/>
    </row>
    <row r="41" spans="2:6" x14ac:dyDescent="0.2">
      <c r="B41" s="94" t="s">
        <v>48</v>
      </c>
      <c r="C41" s="65"/>
      <c r="D41" s="17"/>
      <c r="E41" s="95"/>
    </row>
    <row r="42" spans="2:6" x14ac:dyDescent="0.2">
      <c r="B42" s="61" t="s">
        <v>49</v>
      </c>
      <c r="C42" s="62">
        <v>1300</v>
      </c>
      <c r="D42" s="3"/>
      <c r="E42" s="97">
        <f>12*C42*D42</f>
        <v>0</v>
      </c>
      <c r="F42" s="98" t="s">
        <v>28</v>
      </c>
    </row>
    <row r="43" spans="2:6" ht="13.5" thickBot="1" x14ac:dyDescent="0.25">
      <c r="B43" s="68" t="s">
        <v>50</v>
      </c>
      <c r="C43" s="83">
        <v>1300</v>
      </c>
      <c r="D43" s="4"/>
      <c r="E43" s="97">
        <f>12*C43*D43</f>
        <v>0</v>
      </c>
      <c r="F43" s="98" t="s">
        <v>28</v>
      </c>
    </row>
    <row r="44" spans="2:6" x14ac:dyDescent="0.2">
      <c r="B44" s="99" t="s">
        <v>51</v>
      </c>
      <c r="C44" s="100" t="s">
        <v>12</v>
      </c>
      <c r="D44" s="31"/>
      <c r="E44" s="101" t="s">
        <v>12</v>
      </c>
    </row>
    <row r="45" spans="2:6" ht="13.5" thickBot="1" x14ac:dyDescent="0.25">
      <c r="B45" s="61" t="s">
        <v>52</v>
      </c>
      <c r="C45" s="62">
        <v>50</v>
      </c>
      <c r="D45" s="3"/>
      <c r="E45" s="81">
        <f>12*C45*D45</f>
        <v>0</v>
      </c>
    </row>
    <row r="46" spans="2:6" x14ac:dyDescent="0.2">
      <c r="B46" s="99" t="s">
        <v>53</v>
      </c>
      <c r="C46" s="83"/>
      <c r="D46" s="16"/>
      <c r="E46" s="82"/>
    </row>
    <row r="47" spans="2:6" ht="13.5" thickBot="1" x14ac:dyDescent="0.25">
      <c r="B47" s="102" t="s">
        <v>54</v>
      </c>
      <c r="C47" s="103">
        <v>25</v>
      </c>
      <c r="D47" s="4"/>
      <c r="E47" s="82">
        <f>12*C47*D47</f>
        <v>0</v>
      </c>
    </row>
    <row r="48" spans="2:6" x14ac:dyDescent="0.2">
      <c r="B48" s="99" t="s">
        <v>55</v>
      </c>
      <c r="C48" s="100" t="s">
        <v>12</v>
      </c>
      <c r="D48" s="31"/>
      <c r="E48" s="101" t="s">
        <v>12</v>
      </c>
    </row>
    <row r="49" spans="2:6" ht="13.5" thickBot="1" x14ac:dyDescent="0.25">
      <c r="B49" s="61" t="s">
        <v>56</v>
      </c>
      <c r="C49" s="62">
        <v>100</v>
      </c>
      <c r="D49" s="3"/>
      <c r="E49" s="81">
        <f>12*C49*D49</f>
        <v>0</v>
      </c>
    </row>
    <row r="50" spans="2:6" x14ac:dyDescent="0.2">
      <c r="B50" s="99" t="s">
        <v>57</v>
      </c>
      <c r="C50" s="83"/>
      <c r="D50" s="16"/>
      <c r="E50" s="82"/>
    </row>
    <row r="51" spans="2:6" ht="13.5" thickBot="1" x14ac:dyDescent="0.25">
      <c r="B51" s="102" t="s">
        <v>58</v>
      </c>
      <c r="C51" s="103">
        <v>100</v>
      </c>
      <c r="D51" s="4"/>
      <c r="E51" s="82">
        <f>12*C51*D51</f>
        <v>0</v>
      </c>
    </row>
    <row r="52" spans="2:6" ht="14.25" thickTop="1" thickBot="1" x14ac:dyDescent="0.25">
      <c r="B52" s="27" t="s">
        <v>59</v>
      </c>
      <c r="C52" s="70"/>
      <c r="D52" s="71"/>
      <c r="E52" s="72">
        <f>SUM(E33+E45+E47+E49+E51)</f>
        <v>0</v>
      </c>
      <c r="F52" s="73"/>
    </row>
    <row r="53" spans="2:6" ht="30" customHeight="1" thickTop="1" x14ac:dyDescent="0.2">
      <c r="D53" s="28"/>
      <c r="E53" s="74"/>
    </row>
    <row r="54" spans="2:6" s="78" customFormat="1" ht="15" x14ac:dyDescent="0.2">
      <c r="B54" s="75" t="s">
        <v>60</v>
      </c>
      <c r="C54" s="77"/>
      <c r="D54" s="29"/>
    </row>
    <row r="55" spans="2:6" ht="25.5" x14ac:dyDescent="0.2">
      <c r="B55" s="58" t="s">
        <v>3</v>
      </c>
      <c r="C55" s="59" t="s">
        <v>61</v>
      </c>
      <c r="D55" s="30" t="s">
        <v>62</v>
      </c>
      <c r="E55" s="93" t="s">
        <v>39</v>
      </c>
    </row>
    <row r="56" spans="2:6" x14ac:dyDescent="0.2">
      <c r="B56" s="94" t="s">
        <v>63</v>
      </c>
      <c r="C56" s="65" t="s">
        <v>12</v>
      </c>
      <c r="D56" s="17"/>
      <c r="E56" s="95" t="s">
        <v>12</v>
      </c>
    </row>
    <row r="57" spans="2:6" x14ac:dyDescent="0.2">
      <c r="B57" s="61" t="s">
        <v>64</v>
      </c>
      <c r="C57" s="62">
        <v>100</v>
      </c>
      <c r="D57" s="3"/>
      <c r="E57" s="81">
        <f>C57*D57</f>
        <v>0</v>
      </c>
    </row>
    <row r="58" spans="2:6" x14ac:dyDescent="0.2">
      <c r="B58" s="61" t="s">
        <v>65</v>
      </c>
      <c r="C58" s="62">
        <v>200</v>
      </c>
      <c r="D58" s="3"/>
      <c r="E58" s="81">
        <f>C58*D58</f>
        <v>0</v>
      </c>
    </row>
    <row r="59" spans="2:6" x14ac:dyDescent="0.2">
      <c r="B59" s="61" t="s">
        <v>66</v>
      </c>
      <c r="C59" s="62">
        <v>150</v>
      </c>
      <c r="D59" s="3"/>
      <c r="E59" s="81">
        <f>C59*D59</f>
        <v>0</v>
      </c>
    </row>
    <row r="60" spans="2:6" x14ac:dyDescent="0.2">
      <c r="B60" s="61" t="s">
        <v>67</v>
      </c>
      <c r="C60" s="62">
        <v>300</v>
      </c>
      <c r="D60" s="3"/>
      <c r="E60" s="81">
        <f>C60*D60</f>
        <v>0</v>
      </c>
    </row>
    <row r="61" spans="2:6" ht="13.5" thickBot="1" x14ac:dyDescent="0.25">
      <c r="B61" s="61" t="s">
        <v>68</v>
      </c>
      <c r="C61" s="62">
        <v>12</v>
      </c>
      <c r="D61" s="3"/>
      <c r="E61" s="81">
        <f>C61*D61</f>
        <v>0</v>
      </c>
    </row>
    <row r="62" spans="2:6" ht="14.25" thickTop="1" thickBot="1" x14ac:dyDescent="0.25">
      <c r="B62" s="27" t="s">
        <v>69</v>
      </c>
      <c r="C62" s="70"/>
      <c r="D62" s="71"/>
      <c r="E62" s="72">
        <f>SUM(E57:E61)</f>
        <v>0</v>
      </c>
      <c r="F62" s="73"/>
    </row>
    <row r="63" spans="2:6" s="67" customFormat="1" ht="30" customHeight="1" thickTop="1" x14ac:dyDescent="0.2">
      <c r="B63" s="54"/>
      <c r="C63" s="56"/>
      <c r="D63" s="25"/>
      <c r="E63" s="54"/>
    </row>
    <row r="64" spans="2:6" ht="14.25" x14ac:dyDescent="0.2">
      <c r="B64" s="104" t="s">
        <v>70</v>
      </c>
      <c r="C64" s="77"/>
      <c r="D64" s="29"/>
      <c r="E64" s="78"/>
    </row>
    <row r="65" spans="2:9" ht="38.25" x14ac:dyDescent="0.2">
      <c r="B65" s="58" t="s">
        <v>3</v>
      </c>
      <c r="C65" s="59" t="s">
        <v>71</v>
      </c>
      <c r="D65" s="59" t="s">
        <v>72</v>
      </c>
      <c r="E65" s="59" t="s">
        <v>73</v>
      </c>
      <c r="F65" s="30" t="s">
        <v>74</v>
      </c>
      <c r="G65" s="93" t="s">
        <v>39</v>
      </c>
      <c r="I65" s="105" t="s">
        <v>12</v>
      </c>
    </row>
    <row r="66" spans="2:9" ht="14.25" x14ac:dyDescent="0.2">
      <c r="B66" s="106" t="s">
        <v>75</v>
      </c>
      <c r="C66" s="107" t="s">
        <v>12</v>
      </c>
      <c r="D66" s="108"/>
      <c r="E66" s="109"/>
      <c r="F66" s="17"/>
      <c r="G66" s="95" t="s">
        <v>12</v>
      </c>
      <c r="I66" s="110" t="s">
        <v>12</v>
      </c>
    </row>
    <row r="67" spans="2:9" ht="15" thickBot="1" x14ac:dyDescent="0.25">
      <c r="B67" s="111" t="s">
        <v>76</v>
      </c>
      <c r="C67" s="112" t="s">
        <v>12</v>
      </c>
      <c r="D67" s="113">
        <v>60</v>
      </c>
      <c r="E67" s="19"/>
      <c r="F67" s="19"/>
      <c r="G67" s="81">
        <f>(D67*E67)+(D67*F67)</f>
        <v>0</v>
      </c>
      <c r="I67" s="114" t="s">
        <v>12</v>
      </c>
    </row>
    <row r="68" spans="2:9" ht="15" thickBot="1" x14ac:dyDescent="0.25">
      <c r="B68" s="32" t="s">
        <v>77</v>
      </c>
      <c r="C68" s="112"/>
      <c r="D68" s="113">
        <v>60</v>
      </c>
      <c r="E68" s="19"/>
      <c r="F68" s="19"/>
      <c r="G68" s="81">
        <f t="shared" ref="G68:G75" si="1">(D68*E68)+(D68*F68)</f>
        <v>0</v>
      </c>
      <c r="I68" s="114"/>
    </row>
    <row r="69" spans="2:9" ht="15" thickBot="1" x14ac:dyDescent="0.25">
      <c r="B69" s="32" t="s">
        <v>78</v>
      </c>
      <c r="C69" s="112"/>
      <c r="D69" s="113">
        <v>120</v>
      </c>
      <c r="E69" s="19"/>
      <c r="F69" s="19"/>
      <c r="G69" s="81">
        <f t="shared" si="1"/>
        <v>0</v>
      </c>
      <c r="I69" s="114"/>
    </row>
    <row r="70" spans="2:9" ht="15" thickBot="1" x14ac:dyDescent="0.25">
      <c r="B70" s="32" t="s">
        <v>79</v>
      </c>
      <c r="C70" s="112"/>
      <c r="D70" s="113">
        <v>120</v>
      </c>
      <c r="E70" s="19"/>
      <c r="F70" s="19"/>
      <c r="G70" s="81">
        <f t="shared" si="1"/>
        <v>0</v>
      </c>
      <c r="I70" s="114"/>
    </row>
    <row r="71" spans="2:9" ht="15" thickBot="1" x14ac:dyDescent="0.25">
      <c r="B71" s="115" t="s">
        <v>80</v>
      </c>
      <c r="C71" s="112"/>
      <c r="D71" s="113">
        <v>60</v>
      </c>
      <c r="E71" s="19"/>
      <c r="F71" s="19"/>
      <c r="G71" s="81">
        <f t="shared" si="1"/>
        <v>0</v>
      </c>
      <c r="I71" s="114"/>
    </row>
    <row r="72" spans="2:9" ht="15" thickBot="1" x14ac:dyDescent="0.25">
      <c r="B72" s="115" t="s">
        <v>81</v>
      </c>
      <c r="C72" s="112"/>
      <c r="D72" s="113">
        <v>60</v>
      </c>
      <c r="E72" s="19"/>
      <c r="F72" s="19"/>
      <c r="G72" s="81">
        <f t="shared" si="1"/>
        <v>0</v>
      </c>
      <c r="I72" s="114"/>
    </row>
    <row r="73" spans="2:9" ht="15" thickBot="1" x14ac:dyDescent="0.25">
      <c r="B73" s="32" t="s">
        <v>82</v>
      </c>
      <c r="C73" s="112"/>
      <c r="D73" s="113">
        <v>60</v>
      </c>
      <c r="E73" s="19"/>
      <c r="F73" s="19"/>
      <c r="G73" s="81">
        <f t="shared" si="1"/>
        <v>0</v>
      </c>
      <c r="I73" s="114"/>
    </row>
    <row r="74" spans="2:9" ht="15" thickBot="1" x14ac:dyDescent="0.25">
      <c r="B74" s="32" t="s">
        <v>83</v>
      </c>
      <c r="C74" s="112"/>
      <c r="D74" s="113">
        <v>60</v>
      </c>
      <c r="E74" s="19"/>
      <c r="F74" s="19"/>
      <c r="G74" s="81">
        <f t="shared" si="1"/>
        <v>0</v>
      </c>
      <c r="I74" s="114"/>
    </row>
    <row r="75" spans="2:9" ht="13.5" thickBot="1" x14ac:dyDescent="0.25">
      <c r="B75" s="32" t="s">
        <v>84</v>
      </c>
      <c r="C75" s="112" t="s">
        <v>12</v>
      </c>
      <c r="D75" s="113">
        <v>60</v>
      </c>
      <c r="E75" s="19"/>
      <c r="F75" s="19"/>
      <c r="G75" s="81">
        <f t="shared" si="1"/>
        <v>0</v>
      </c>
      <c r="I75" s="54" t="s">
        <v>12</v>
      </c>
    </row>
    <row r="76" spans="2:9" ht="14.25" x14ac:dyDescent="0.2">
      <c r="B76" s="106" t="s">
        <v>85</v>
      </c>
      <c r="C76" s="107" t="s">
        <v>12</v>
      </c>
      <c r="D76" s="108"/>
      <c r="E76" s="109"/>
      <c r="F76" s="17"/>
      <c r="G76" s="95" t="s">
        <v>12</v>
      </c>
      <c r="I76" s="110" t="s">
        <v>12</v>
      </c>
    </row>
    <row r="77" spans="2:9" ht="15" thickBot="1" x14ac:dyDescent="0.25">
      <c r="B77" s="111" t="s">
        <v>76</v>
      </c>
      <c r="C77" s="112" t="s">
        <v>12</v>
      </c>
      <c r="D77" s="113">
        <v>40</v>
      </c>
      <c r="E77" s="19"/>
      <c r="F77" s="19"/>
      <c r="G77" s="81">
        <f>(D77*E77)+(D77*F77)</f>
        <v>0</v>
      </c>
      <c r="I77" s="114" t="s">
        <v>12</v>
      </c>
    </row>
    <row r="78" spans="2:9" ht="15" thickBot="1" x14ac:dyDescent="0.25">
      <c r="B78" s="32" t="s">
        <v>77</v>
      </c>
      <c r="C78" s="112"/>
      <c r="D78" s="113">
        <v>40</v>
      </c>
      <c r="E78" s="19"/>
      <c r="F78" s="19"/>
      <c r="G78" s="81">
        <f t="shared" ref="G78:G85" si="2">(D78*E78)+(D78*F78)</f>
        <v>0</v>
      </c>
      <c r="I78" s="114"/>
    </row>
    <row r="79" spans="2:9" ht="15" thickBot="1" x14ac:dyDescent="0.25">
      <c r="B79" s="32" t="s">
        <v>78</v>
      </c>
      <c r="C79" s="112"/>
      <c r="D79" s="113">
        <v>80</v>
      </c>
      <c r="E79" s="19"/>
      <c r="F79" s="19"/>
      <c r="G79" s="81">
        <f t="shared" si="2"/>
        <v>0</v>
      </c>
      <c r="I79" s="114"/>
    </row>
    <row r="80" spans="2:9" ht="15" thickBot="1" x14ac:dyDescent="0.25">
      <c r="B80" s="32" t="s">
        <v>79</v>
      </c>
      <c r="C80" s="112"/>
      <c r="D80" s="113">
        <v>80</v>
      </c>
      <c r="E80" s="19"/>
      <c r="F80" s="19"/>
      <c r="G80" s="81">
        <f t="shared" si="2"/>
        <v>0</v>
      </c>
      <c r="I80" s="114"/>
    </row>
    <row r="81" spans="2:9" ht="15" thickBot="1" x14ac:dyDescent="0.25">
      <c r="B81" s="115" t="s">
        <v>80</v>
      </c>
      <c r="C81" s="112"/>
      <c r="D81" s="113">
        <v>40</v>
      </c>
      <c r="E81" s="19"/>
      <c r="F81" s="19"/>
      <c r="G81" s="81">
        <f t="shared" si="2"/>
        <v>0</v>
      </c>
      <c r="I81" s="114"/>
    </row>
    <row r="82" spans="2:9" ht="15" thickBot="1" x14ac:dyDescent="0.25">
      <c r="B82" s="115" t="s">
        <v>81</v>
      </c>
      <c r="C82" s="112"/>
      <c r="D82" s="113">
        <v>40</v>
      </c>
      <c r="E82" s="19"/>
      <c r="F82" s="19"/>
      <c r="G82" s="81">
        <f t="shared" si="2"/>
        <v>0</v>
      </c>
      <c r="I82" s="114"/>
    </row>
    <row r="83" spans="2:9" ht="15" thickBot="1" x14ac:dyDescent="0.25">
      <c r="B83" s="32" t="s">
        <v>82</v>
      </c>
      <c r="C83" s="112"/>
      <c r="D83" s="113">
        <v>40</v>
      </c>
      <c r="E83" s="19"/>
      <c r="F83" s="19"/>
      <c r="G83" s="81">
        <f t="shared" si="2"/>
        <v>0</v>
      </c>
      <c r="I83" s="114"/>
    </row>
    <row r="84" spans="2:9" ht="15" thickBot="1" x14ac:dyDescent="0.25">
      <c r="B84" s="32" t="s">
        <v>83</v>
      </c>
      <c r="C84" s="112"/>
      <c r="D84" s="113">
        <v>40</v>
      </c>
      <c r="E84" s="19"/>
      <c r="F84" s="19"/>
      <c r="G84" s="81">
        <f t="shared" si="2"/>
        <v>0</v>
      </c>
      <c r="I84" s="114"/>
    </row>
    <row r="85" spans="2:9" ht="13.5" thickBot="1" x14ac:dyDescent="0.25">
      <c r="B85" s="32" t="s">
        <v>84</v>
      </c>
      <c r="C85" s="112" t="s">
        <v>12</v>
      </c>
      <c r="D85" s="113">
        <v>40</v>
      </c>
      <c r="E85" s="19"/>
      <c r="F85" s="19"/>
      <c r="G85" s="81">
        <f t="shared" si="2"/>
        <v>0</v>
      </c>
      <c r="I85" s="54" t="s">
        <v>12</v>
      </c>
    </row>
    <row r="86" spans="2:9" x14ac:dyDescent="0.2">
      <c r="B86" s="116" t="s">
        <v>86</v>
      </c>
      <c r="C86" s="107" t="s">
        <v>12</v>
      </c>
      <c r="D86" s="107"/>
      <c r="E86" s="20"/>
      <c r="F86" s="20"/>
      <c r="G86" s="81"/>
    </row>
    <row r="87" spans="2:9" ht="13.5" thickBot="1" x14ac:dyDescent="0.25">
      <c r="B87" s="111" t="s">
        <v>76</v>
      </c>
      <c r="C87" s="117">
        <v>100</v>
      </c>
      <c r="D87" s="112"/>
      <c r="E87" s="33"/>
      <c r="F87" s="19"/>
      <c r="G87" s="81">
        <f>C87*F87</f>
        <v>0</v>
      </c>
    </row>
    <row r="88" spans="2:9" ht="13.5" thickBot="1" x14ac:dyDescent="0.25">
      <c r="B88" s="32" t="s">
        <v>77</v>
      </c>
      <c r="C88" s="117">
        <v>100</v>
      </c>
      <c r="D88" s="112"/>
      <c r="E88" s="33"/>
      <c r="F88" s="19"/>
      <c r="G88" s="81">
        <f>C88*F88</f>
        <v>0</v>
      </c>
    </row>
    <row r="89" spans="2:9" ht="13.5" thickBot="1" x14ac:dyDescent="0.25">
      <c r="B89" s="32" t="s">
        <v>78</v>
      </c>
      <c r="C89" s="117">
        <v>250</v>
      </c>
      <c r="D89" s="112"/>
      <c r="E89" s="33"/>
      <c r="F89" s="19"/>
      <c r="G89" s="81">
        <f t="shared" ref="G89:G103" si="3">C89*F89</f>
        <v>0</v>
      </c>
    </row>
    <row r="90" spans="2:9" ht="13.5" thickBot="1" x14ac:dyDescent="0.25">
      <c r="B90" s="32" t="s">
        <v>79</v>
      </c>
      <c r="C90" s="117">
        <v>250</v>
      </c>
      <c r="D90" s="112"/>
      <c r="E90" s="33"/>
      <c r="F90" s="19"/>
      <c r="G90" s="81">
        <f t="shared" si="3"/>
        <v>0</v>
      </c>
    </row>
    <row r="91" spans="2:9" ht="13.5" thickBot="1" x14ac:dyDescent="0.25">
      <c r="B91" s="115" t="s">
        <v>80</v>
      </c>
      <c r="C91" s="117">
        <v>100</v>
      </c>
      <c r="D91" s="112"/>
      <c r="E91" s="33"/>
      <c r="F91" s="19"/>
      <c r="G91" s="81">
        <f t="shared" si="3"/>
        <v>0</v>
      </c>
    </row>
    <row r="92" spans="2:9" ht="13.5" thickBot="1" x14ac:dyDescent="0.25">
      <c r="B92" s="115" t="s">
        <v>81</v>
      </c>
      <c r="C92" s="117">
        <v>100</v>
      </c>
      <c r="D92" s="112"/>
      <c r="E92" s="33"/>
      <c r="F92" s="19"/>
      <c r="G92" s="81">
        <f t="shared" si="3"/>
        <v>0</v>
      </c>
    </row>
    <row r="93" spans="2:9" ht="13.5" thickBot="1" x14ac:dyDescent="0.25">
      <c r="B93" s="32" t="s">
        <v>82</v>
      </c>
      <c r="C93" s="117">
        <v>100</v>
      </c>
      <c r="D93" s="112"/>
      <c r="E93" s="33"/>
      <c r="F93" s="19"/>
      <c r="G93" s="81">
        <f t="shared" si="3"/>
        <v>0</v>
      </c>
    </row>
    <row r="94" spans="2:9" ht="13.5" thickBot="1" x14ac:dyDescent="0.25">
      <c r="B94" s="32" t="s">
        <v>83</v>
      </c>
      <c r="C94" s="117">
        <v>100</v>
      </c>
      <c r="D94" s="112"/>
      <c r="E94" s="33"/>
      <c r="F94" s="19"/>
      <c r="G94" s="81">
        <f>C94*F94</f>
        <v>0</v>
      </c>
    </row>
    <row r="95" spans="2:9" ht="13.5" thickBot="1" x14ac:dyDescent="0.25">
      <c r="B95" s="32" t="s">
        <v>84</v>
      </c>
      <c r="C95" s="117">
        <v>100</v>
      </c>
      <c r="D95" s="112"/>
      <c r="E95" s="33"/>
      <c r="F95" s="19"/>
      <c r="G95" s="81">
        <f>C95*F95</f>
        <v>0</v>
      </c>
    </row>
    <row r="96" spans="2:9" x14ac:dyDescent="0.2">
      <c r="B96" s="116" t="s">
        <v>87</v>
      </c>
      <c r="C96" s="118"/>
      <c r="D96" s="118"/>
      <c r="E96" s="20"/>
      <c r="F96" s="20"/>
      <c r="G96" s="81"/>
    </row>
    <row r="97" spans="2:12" ht="13.5" thickBot="1" x14ac:dyDescent="0.25">
      <c r="B97" s="111" t="s">
        <v>76</v>
      </c>
      <c r="C97" s="34">
        <v>1000</v>
      </c>
      <c r="D97" s="118"/>
      <c r="E97" s="33"/>
      <c r="F97" s="19"/>
      <c r="G97" s="81">
        <f t="shared" si="3"/>
        <v>0</v>
      </c>
    </row>
    <row r="98" spans="2:12" ht="13.5" thickBot="1" x14ac:dyDescent="0.25">
      <c r="B98" s="32" t="s">
        <v>77</v>
      </c>
      <c r="C98" s="34">
        <v>1000</v>
      </c>
      <c r="D98" s="118"/>
      <c r="E98" s="33"/>
      <c r="F98" s="19"/>
      <c r="G98" s="81">
        <f t="shared" si="3"/>
        <v>0</v>
      </c>
    </row>
    <row r="99" spans="2:12" ht="13.5" thickBot="1" x14ac:dyDescent="0.25">
      <c r="B99" s="32" t="s">
        <v>78</v>
      </c>
      <c r="C99" s="34">
        <v>5000</v>
      </c>
      <c r="D99" s="118"/>
      <c r="E99" s="33"/>
      <c r="F99" s="19"/>
      <c r="G99" s="81">
        <f t="shared" si="3"/>
        <v>0</v>
      </c>
    </row>
    <row r="100" spans="2:12" ht="13.5" thickBot="1" x14ac:dyDescent="0.25">
      <c r="B100" s="32" t="s">
        <v>79</v>
      </c>
      <c r="C100" s="34">
        <v>5000</v>
      </c>
      <c r="D100" s="118"/>
      <c r="E100" s="33"/>
      <c r="F100" s="19"/>
      <c r="G100" s="81">
        <f t="shared" si="3"/>
        <v>0</v>
      </c>
    </row>
    <row r="101" spans="2:12" ht="13.5" thickBot="1" x14ac:dyDescent="0.25">
      <c r="B101" s="115" t="s">
        <v>80</v>
      </c>
      <c r="C101" s="34">
        <v>1000</v>
      </c>
      <c r="D101" s="118"/>
      <c r="E101" s="33"/>
      <c r="F101" s="19"/>
      <c r="G101" s="81">
        <f t="shared" si="3"/>
        <v>0</v>
      </c>
    </row>
    <row r="102" spans="2:12" ht="13.5" thickBot="1" x14ac:dyDescent="0.25">
      <c r="B102" s="115" t="s">
        <v>81</v>
      </c>
      <c r="C102" s="34">
        <v>1000</v>
      </c>
      <c r="D102" s="118"/>
      <c r="E102" s="33"/>
      <c r="F102" s="19"/>
      <c r="G102" s="81">
        <f t="shared" si="3"/>
        <v>0</v>
      </c>
    </row>
    <row r="103" spans="2:12" ht="13.5" thickBot="1" x14ac:dyDescent="0.25">
      <c r="B103" s="32" t="s">
        <v>82</v>
      </c>
      <c r="C103" s="34">
        <v>1000</v>
      </c>
      <c r="D103" s="119"/>
      <c r="E103" s="33"/>
      <c r="F103" s="19"/>
      <c r="G103" s="81">
        <f t="shared" si="3"/>
        <v>0</v>
      </c>
    </row>
    <row r="104" spans="2:12" ht="13.5" thickBot="1" x14ac:dyDescent="0.25">
      <c r="B104" s="32" t="s">
        <v>83</v>
      </c>
      <c r="C104" s="34">
        <v>1000</v>
      </c>
      <c r="D104" s="120"/>
      <c r="E104" s="35"/>
      <c r="F104" s="21"/>
      <c r="G104" s="81">
        <f>C104*F104</f>
        <v>0</v>
      </c>
    </row>
    <row r="105" spans="2:12" ht="13.5" thickBot="1" x14ac:dyDescent="0.25">
      <c r="B105" s="32" t="s">
        <v>84</v>
      </c>
      <c r="C105" s="34">
        <v>1000</v>
      </c>
      <c r="D105" s="121" t="s">
        <v>88</v>
      </c>
      <c r="E105" s="36"/>
      <c r="F105" s="22"/>
      <c r="G105" s="81">
        <f>C105*F105</f>
        <v>0</v>
      </c>
    </row>
    <row r="106" spans="2:12" ht="14.25" thickTop="1" thickBot="1" x14ac:dyDescent="0.25">
      <c r="B106" s="37" t="s">
        <v>89</v>
      </c>
      <c r="C106" s="122"/>
      <c r="D106" s="122"/>
      <c r="E106" s="122"/>
      <c r="F106" s="38"/>
      <c r="G106" s="72">
        <f>SUM(G66:G105)</f>
        <v>0</v>
      </c>
      <c r="H106" s="73"/>
    </row>
    <row r="107" spans="2:12" ht="30" customHeight="1" thickTop="1" x14ac:dyDescent="0.2">
      <c r="B107" s="39"/>
      <c r="C107" s="123"/>
      <c r="D107" s="123"/>
      <c r="E107" s="40"/>
      <c r="F107" s="74"/>
    </row>
    <row r="108" spans="2:12" ht="14.25" x14ac:dyDescent="0.2">
      <c r="B108" s="104" t="s">
        <v>90</v>
      </c>
      <c r="C108" s="124"/>
      <c r="D108" s="124"/>
      <c r="E108" s="41"/>
      <c r="F108" s="74"/>
    </row>
    <row r="109" spans="2:12" ht="42.75" customHeight="1" x14ac:dyDescent="0.2">
      <c r="B109" s="58" t="s">
        <v>3</v>
      </c>
      <c r="C109" s="59" t="s">
        <v>72</v>
      </c>
      <c r="D109" s="59" t="s">
        <v>73</v>
      </c>
      <c r="E109" s="30" t="s">
        <v>74</v>
      </c>
      <c r="F109" s="93" t="s">
        <v>39</v>
      </c>
      <c r="G109" s="125"/>
    </row>
    <row r="110" spans="2:12" s="67" customFormat="1" x14ac:dyDescent="0.2">
      <c r="B110" s="61" t="s">
        <v>91</v>
      </c>
      <c r="C110" s="126">
        <v>2500</v>
      </c>
      <c r="D110" s="23"/>
      <c r="E110" s="13"/>
      <c r="F110" s="81">
        <f>(C110*D110)+(C110*E110)</f>
        <v>0</v>
      </c>
    </row>
    <row r="111" spans="2:12" x14ac:dyDescent="0.2">
      <c r="B111" s="61" t="s">
        <v>92</v>
      </c>
      <c r="C111" s="127">
        <v>25000</v>
      </c>
      <c r="D111" s="24"/>
      <c r="E111" s="13"/>
      <c r="F111" s="81">
        <f t="shared" ref="F111:F112" si="4">(C111*D111)+(C111*E111)</f>
        <v>0</v>
      </c>
      <c r="J111" s="67"/>
      <c r="K111" s="67"/>
      <c r="L111" s="67"/>
    </row>
    <row r="112" spans="2:12" x14ac:dyDescent="0.2">
      <c r="B112" s="61" t="s">
        <v>93</v>
      </c>
      <c r="C112" s="127">
        <v>500</v>
      </c>
      <c r="D112" s="24"/>
      <c r="E112" s="13"/>
      <c r="F112" s="81">
        <f t="shared" si="4"/>
        <v>0</v>
      </c>
    </row>
    <row r="113" spans="2:7" ht="13.5" thickBot="1" x14ac:dyDescent="0.25">
      <c r="B113" s="128" t="s">
        <v>94</v>
      </c>
      <c r="C113" s="129">
        <v>1</v>
      </c>
      <c r="D113" s="130"/>
      <c r="E113" s="12"/>
      <c r="F113" s="81">
        <f>(C113*E113)</f>
        <v>0</v>
      </c>
    </row>
    <row r="114" spans="2:7" ht="14.25" thickTop="1" thickBot="1" x14ac:dyDescent="0.25">
      <c r="B114" s="42" t="s">
        <v>95</v>
      </c>
      <c r="C114" s="131"/>
      <c r="D114" s="131"/>
      <c r="E114" s="92" t="s">
        <v>12</v>
      </c>
      <c r="F114" s="92">
        <f>SUM(F110:F113)</f>
        <v>0</v>
      </c>
      <c r="G114" s="73"/>
    </row>
    <row r="115" spans="2:7" ht="30" customHeight="1" thickTop="1" x14ac:dyDescent="0.2">
      <c r="F115" s="67"/>
    </row>
    <row r="116" spans="2:7" ht="14.25" x14ac:dyDescent="0.2">
      <c r="B116" s="104" t="s">
        <v>96</v>
      </c>
      <c r="C116" s="124"/>
      <c r="D116" s="124"/>
      <c r="E116" s="41"/>
      <c r="F116" s="67"/>
    </row>
    <row r="117" spans="2:7" ht="25.5" x14ac:dyDescent="0.2">
      <c r="B117" s="58" t="s">
        <v>3</v>
      </c>
      <c r="C117" s="59" t="s">
        <v>61</v>
      </c>
      <c r="D117" s="30" t="s">
        <v>97</v>
      </c>
      <c r="E117" s="93" t="s">
        <v>39</v>
      </c>
      <c r="F117" s="67"/>
    </row>
    <row r="118" spans="2:7" ht="13.5" thickBot="1" x14ac:dyDescent="0.25">
      <c r="B118" s="128" t="s">
        <v>98</v>
      </c>
      <c r="C118" s="130">
        <v>300</v>
      </c>
      <c r="D118" s="12"/>
      <c r="E118" s="132">
        <f>C118*D118</f>
        <v>0</v>
      </c>
      <c r="F118" s="98" t="s">
        <v>28</v>
      </c>
    </row>
    <row r="119" spans="2:7" ht="14.25" thickTop="1" thickBot="1" x14ac:dyDescent="0.25">
      <c r="B119" s="133" t="s">
        <v>96</v>
      </c>
      <c r="C119" s="70"/>
      <c r="D119" s="43"/>
      <c r="E119" s="92">
        <f>E118</f>
        <v>0</v>
      </c>
    </row>
    <row r="120" spans="2:7" ht="30" customHeight="1" thickTop="1" x14ac:dyDescent="0.2">
      <c r="F120" s="67"/>
    </row>
    <row r="121" spans="2:7" ht="15" x14ac:dyDescent="0.2">
      <c r="B121" s="134" t="s">
        <v>99</v>
      </c>
    </row>
    <row r="122" spans="2:7" s="67" customFormat="1" x14ac:dyDescent="0.2">
      <c r="B122" s="44" t="str">
        <f>B29</f>
        <v>Jaarlijkse kosten Telefonieplatform</v>
      </c>
      <c r="C122" s="135">
        <f>E29</f>
        <v>0</v>
      </c>
      <c r="D122" s="54" t="s">
        <v>12</v>
      </c>
      <c r="E122" s="54"/>
      <c r="F122" s="54"/>
    </row>
    <row r="123" spans="2:7" x14ac:dyDescent="0.2">
      <c r="B123" s="44" t="str">
        <f>B52</f>
        <v>Jaarlijkse kosten abonnementen</v>
      </c>
      <c r="C123" s="135">
        <f>E52</f>
        <v>0</v>
      </c>
      <c r="D123" s="54" t="s">
        <v>12</v>
      </c>
    </row>
    <row r="124" spans="2:7" x14ac:dyDescent="0.2">
      <c r="B124" s="44" t="str">
        <f>B62</f>
        <v>Jaarlijkse kosten servicepunt</v>
      </c>
      <c r="C124" s="135">
        <f>E62</f>
        <v>0</v>
      </c>
      <c r="D124" s="54" t="s">
        <v>12</v>
      </c>
    </row>
    <row r="125" spans="2:7" x14ac:dyDescent="0.2">
      <c r="B125" s="44" t="str">
        <f>B106</f>
        <v>Jaarlijkse overige mobiele telefonie- en gebruikskosten</v>
      </c>
      <c r="C125" s="135">
        <f>G106</f>
        <v>0</v>
      </c>
      <c r="D125" s="54"/>
    </row>
    <row r="126" spans="2:7" ht="13.5" thickBot="1" x14ac:dyDescent="0.25">
      <c r="B126" s="45" t="str">
        <f>B114</f>
        <v>Jaarlijkse vaste telefonie gebruikskosten</v>
      </c>
      <c r="C126" s="136">
        <f>F114</f>
        <v>0</v>
      </c>
      <c r="D126" s="54"/>
    </row>
    <row r="127" spans="2:7" ht="28.5" customHeight="1" thickTop="1" thickBot="1" x14ac:dyDescent="0.25">
      <c r="B127" s="137" t="s">
        <v>100</v>
      </c>
      <c r="C127" s="46">
        <f>SUM(C122:C126)</f>
        <v>0</v>
      </c>
      <c r="D127" s="47"/>
    </row>
    <row r="128" spans="2:7" ht="13.5" thickTop="1" x14ac:dyDescent="0.2"/>
    <row r="129" spans="3:6" x14ac:dyDescent="0.2">
      <c r="C129" s="53"/>
    </row>
    <row r="130" spans="3:6" x14ac:dyDescent="0.2">
      <c r="C130" s="53"/>
      <c r="D130" s="54"/>
    </row>
    <row r="131" spans="3:6" x14ac:dyDescent="0.2">
      <c r="C131" s="53"/>
      <c r="D131" s="54"/>
    </row>
    <row r="132" spans="3:6" ht="15" x14ac:dyDescent="0.2">
      <c r="C132" s="53"/>
      <c r="D132" s="138" t="s">
        <v>101</v>
      </c>
    </row>
    <row r="133" spans="3:6" ht="30" customHeight="1" x14ac:dyDescent="0.2">
      <c r="C133" s="139" t="s">
        <v>102</v>
      </c>
      <c r="D133" s="48"/>
      <c r="E133" s="49"/>
      <c r="F133" s="50"/>
    </row>
    <row r="134" spans="3:6" ht="30" customHeight="1" x14ac:dyDescent="0.2">
      <c r="C134" s="139" t="s">
        <v>103</v>
      </c>
      <c r="D134" s="48"/>
      <c r="E134" s="49"/>
      <c r="F134" s="50"/>
    </row>
    <row r="135" spans="3:6" ht="30" customHeight="1" x14ac:dyDescent="0.2">
      <c r="C135" s="139" t="s">
        <v>104</v>
      </c>
      <c r="D135" s="48"/>
      <c r="E135" s="49"/>
      <c r="F135" s="50"/>
    </row>
    <row r="136" spans="3:6" ht="30" customHeight="1" x14ac:dyDescent="0.2">
      <c r="C136" s="139" t="s">
        <v>105</v>
      </c>
      <c r="D136" s="48"/>
      <c r="E136" s="49"/>
      <c r="F136" s="50"/>
    </row>
    <row r="137" spans="3:6" ht="69.95" customHeight="1" x14ac:dyDescent="0.2">
      <c r="C137" s="139" t="s">
        <v>106</v>
      </c>
      <c r="D137" s="48"/>
      <c r="E137" s="49"/>
      <c r="F137" s="50"/>
    </row>
    <row r="138" spans="3:6" x14ac:dyDescent="0.2">
      <c r="D138" s="54"/>
    </row>
    <row r="139" spans="3:6" x14ac:dyDescent="0.2">
      <c r="D139" s="54"/>
    </row>
    <row r="140" spans="3:6" x14ac:dyDescent="0.2">
      <c r="D140" s="67"/>
    </row>
    <row r="141" spans="3:6" x14ac:dyDescent="0.2">
      <c r="D141" s="54"/>
    </row>
    <row r="142" spans="3:6" x14ac:dyDescent="0.2">
      <c r="D142" s="54"/>
    </row>
    <row r="143" spans="3:6" x14ac:dyDescent="0.2">
      <c r="D143" s="54"/>
    </row>
  </sheetData>
  <sheetProtection algorithmName="SHA-512" hashValue="69W5BClctDxRTGl6Kcn65T/hoHbhdZ2dt6ZAfzW4aoxNEh2+QuZkoZVl86HxjHn3ZscG++wfCmC+o5G7agqZMA==" saltValue="j98ool4+yc2EwTVFxU6yDw==" spinCount="100000" sheet="1" objects="1" scenarios="1" selectLockedCells="1"/>
  <mergeCells count="5">
    <mergeCell ref="D133:F133"/>
    <mergeCell ref="D134:F134"/>
    <mergeCell ref="D135:F135"/>
    <mergeCell ref="D136:F136"/>
    <mergeCell ref="D137:F137"/>
  </mergeCells>
  <phoneticPr fontId="16" type="noConversion"/>
  <hyperlinks>
    <hyperlink ref="B68" r:id="rId1" tooltip="Afrika" display="https://nl.wikipedia.org/wiki/Afrika" xr:uid="{E5D2E3CC-040C-4503-B8C5-3DC6DDA70061}"/>
    <hyperlink ref="B69" r:id="rId2" tooltip="Europa (continent)" display="https://nl.wikipedia.org/wiki/Europa_(continent)" xr:uid="{F820CC7C-F6A9-4C43-BEB8-7FA89FC598FB}"/>
    <hyperlink ref="B70" r:id="rId3" tooltip="Europa (continent)" display="https://nl.wikipedia.org/wiki/Europa_(continent)" xr:uid="{BD2A7FD5-572C-4F50-966E-14A55DA652E6}"/>
    <hyperlink ref="B73" r:id="rId4" tooltip="Rusland" display="https://nl.wikipedia.org/wiki/Rusland" xr:uid="{DD1DE197-4D13-4E32-88C2-591FE2D6ADFD}"/>
    <hyperlink ref="B74" r:id="rId5" tooltip="Azië" display="https://nl.wikipedia.org/wiki/Azi%C3%AB" xr:uid="{C9FE2A20-BB85-4FA1-B49B-4A602B2F76AB}"/>
    <hyperlink ref="B75" r:id="rId6" tooltip="Azië" display="https://nl.wikipedia.org/wiki/Azi%C3%AB" xr:uid="{4A2E9B75-7741-44F6-86CE-6F55B109B78A}"/>
    <hyperlink ref="B88" r:id="rId7" tooltip="Afrika" display="https://nl.wikipedia.org/wiki/Afrika" xr:uid="{308C5783-7F3D-4B00-BA31-D39DC20A7DE0}"/>
    <hyperlink ref="B89" r:id="rId8" tooltip="Europa (continent)" display="https://nl.wikipedia.org/wiki/Europa_(continent)" xr:uid="{9E9E4E9B-5D07-4F20-BA62-3029DC642D5D}"/>
    <hyperlink ref="B90" r:id="rId9" tooltip="Europa (continent)" display="https://nl.wikipedia.org/wiki/Europa_(continent)" xr:uid="{E2B79459-113B-4CC7-B660-A568FE1B93D7}"/>
    <hyperlink ref="B93" r:id="rId10" tooltip="Rusland" display="https://nl.wikipedia.org/wiki/Rusland" xr:uid="{E34042DC-229E-4568-99AD-1816D140C515}"/>
    <hyperlink ref="B94" r:id="rId11" tooltip="Azië" display="https://nl.wikipedia.org/wiki/Azi%C3%AB" xr:uid="{1F2B6470-71EC-489A-9D86-91C0A175BDD6}"/>
    <hyperlink ref="B95" r:id="rId12" tooltip="Azië" display="https://nl.wikipedia.org/wiki/Azi%C3%AB" xr:uid="{97F870C7-AB40-42D2-8522-70C8420396C9}"/>
    <hyperlink ref="B98" r:id="rId13" tooltip="Afrika" display="https://nl.wikipedia.org/wiki/Afrika" xr:uid="{5618F9F7-33CD-419E-816A-744DB0A75D9B}"/>
    <hyperlink ref="B99" r:id="rId14" tooltip="Europa (continent)" display="https://nl.wikipedia.org/wiki/Europa_(continent)" xr:uid="{9F531EE7-524E-46BE-9341-A7A8C59B7ED5}"/>
    <hyperlink ref="B100" r:id="rId15" tooltip="Europa (continent)" display="https://nl.wikipedia.org/wiki/Europa_(continent)" xr:uid="{3D6275C7-1191-40C2-AC43-D1AF6925CE4B}"/>
    <hyperlink ref="B103" r:id="rId16" tooltip="Rusland" display="https://nl.wikipedia.org/wiki/Rusland" xr:uid="{91BFC75F-273F-416A-AB72-EF509346ED0D}"/>
    <hyperlink ref="B104" r:id="rId17" tooltip="Azië" display="https://nl.wikipedia.org/wiki/Azi%C3%AB" xr:uid="{CEC105C4-7B57-4120-B3F9-CD749F178D58}"/>
    <hyperlink ref="B105" r:id="rId18" tooltip="Azië" display="https://nl.wikipedia.org/wiki/Azi%C3%AB" xr:uid="{4DE645A8-C086-452B-8468-DB9081EED767}"/>
    <hyperlink ref="B78" r:id="rId19" tooltip="Afrika" display="https://nl.wikipedia.org/wiki/Afrika" xr:uid="{3CCACD64-2584-4D02-A25A-678F6F4A6228}"/>
    <hyperlink ref="B79" r:id="rId20" tooltip="Europa (continent)" display="https://nl.wikipedia.org/wiki/Europa_(continent)" xr:uid="{1438EABA-C893-4EF0-AF8F-CAA88A3A9382}"/>
    <hyperlink ref="B80" r:id="rId21" tooltip="Europa (continent)" display="https://nl.wikipedia.org/wiki/Europa_(continent)" xr:uid="{C5979427-2C13-4572-8EED-B46774B62749}"/>
    <hyperlink ref="B83" r:id="rId22" tooltip="Rusland" display="https://nl.wikipedia.org/wiki/Rusland" xr:uid="{43AC6820-7769-4650-A1E7-3A4BC46C60A4}"/>
    <hyperlink ref="B84" r:id="rId23" tooltip="Azië" display="https://nl.wikipedia.org/wiki/Azi%C3%AB" xr:uid="{79119676-20F2-4252-A254-343CABC1012F}"/>
    <hyperlink ref="B85" r:id="rId24" tooltip="Azië" display="https://nl.wikipedia.org/wiki/Azi%C3%AB" xr:uid="{2868297E-8318-4A4F-92C8-9BDE25C56382}"/>
  </hyperlinks>
  <pageMargins left="0.7" right="0.7" top="0.75" bottom="0.75" header="0.3" footer="0.3"/>
  <pageSetup paperSize="9" orientation="portrait" r:id="rId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4CD65-DE08-4E4C-B623-27573C18626D}">
  <dimension ref="A1:B10"/>
  <sheetViews>
    <sheetView workbookViewId="0">
      <selection activeCell="A4" sqref="A4"/>
    </sheetView>
  </sheetViews>
  <sheetFormatPr defaultRowHeight="15.75" x14ac:dyDescent="0.25"/>
  <cols>
    <col min="1" max="1" width="53.375" customWidth="1"/>
    <col min="2" max="2" width="35.5" customWidth="1"/>
  </cols>
  <sheetData>
    <row r="1" spans="1:2" ht="33.75" customHeight="1" x14ac:dyDescent="0.25">
      <c r="A1" s="51" t="s">
        <v>107</v>
      </c>
      <c r="B1" s="51"/>
    </row>
    <row r="3" spans="1:2" x14ac:dyDescent="0.25">
      <c r="A3" s="8" t="s">
        <v>108</v>
      </c>
      <c r="B3" s="9" t="s">
        <v>109</v>
      </c>
    </row>
    <row r="4" spans="1:2" x14ac:dyDescent="0.25">
      <c r="A4" s="7"/>
      <c r="B4" s="6"/>
    </row>
    <row r="5" spans="1:2" x14ac:dyDescent="0.25">
      <c r="A5" s="7"/>
      <c r="B5" s="6"/>
    </row>
    <row r="6" spans="1:2" x14ac:dyDescent="0.25">
      <c r="A6" s="7"/>
      <c r="B6" s="6"/>
    </row>
    <row r="7" spans="1:2" x14ac:dyDescent="0.25">
      <c r="A7" s="8" t="s">
        <v>110</v>
      </c>
      <c r="B7" s="9"/>
    </row>
    <row r="8" spans="1:2" x14ac:dyDescent="0.25">
      <c r="A8" s="7"/>
      <c r="B8" s="6"/>
    </row>
    <row r="9" spans="1:2" x14ac:dyDescent="0.25">
      <c r="A9" s="10"/>
      <c r="B9" s="11"/>
    </row>
    <row r="10" spans="1:2" x14ac:dyDescent="0.25">
      <c r="A10" s="6"/>
      <c r="B10" s="6"/>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bd092de-4b81-45aa-a7f7-4da56d8b62a2">
      <Terms xmlns="http://schemas.microsoft.com/office/infopath/2007/PartnerControls"/>
    </lcf76f155ced4ddcb4097134ff3c332f>
    <TaxCatchAll xmlns="923381aa-56a6-43ff-90b2-481cb873d1c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B7EEA2F4AA0FF4A9AD568B5484E5365" ma:contentTypeVersion="12" ma:contentTypeDescription="Een nieuw document maken." ma:contentTypeScope="" ma:versionID="f1c37ad13f969248ae1aa556556e6c08">
  <xsd:schema xmlns:xsd="http://www.w3.org/2001/XMLSchema" xmlns:xs="http://www.w3.org/2001/XMLSchema" xmlns:p="http://schemas.microsoft.com/office/2006/metadata/properties" xmlns:ns2="4bd092de-4b81-45aa-a7f7-4da56d8b62a2" xmlns:ns3="923381aa-56a6-43ff-90b2-481cb873d1c5" targetNamespace="http://schemas.microsoft.com/office/2006/metadata/properties" ma:root="true" ma:fieldsID="e5a3aca9ac824b09c8fe802dad990d53" ns2:_="" ns3:_="">
    <xsd:import namespace="4bd092de-4b81-45aa-a7f7-4da56d8b62a2"/>
    <xsd:import namespace="923381aa-56a6-43ff-90b2-481cb873d1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d092de-4b81-45aa-a7f7-4da56d8b62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3381aa-56a6-43ff-90b2-481cb873d1c5"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f42ad765-ce55-4d87-b5e1-50a661a491c2}" ma:internalName="TaxCatchAll" ma:showField="CatchAllData" ma:web="923381aa-56a6-43ff-90b2-481cb873d1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DFEF89-7C20-4B45-9314-90F68EE57A2A}">
  <ds:schemaRefs>
    <ds:schemaRef ds:uri="4bd092de-4b81-45aa-a7f7-4da56d8b62a2"/>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923381aa-56a6-43ff-90b2-481cb873d1c5"/>
    <ds:schemaRef ds:uri="http://www.w3.org/XML/1998/namespace"/>
    <ds:schemaRef ds:uri="http://purl.org/dc/dcmitype/"/>
  </ds:schemaRefs>
</ds:datastoreItem>
</file>

<file path=customXml/itemProps2.xml><?xml version="1.0" encoding="utf-8"?>
<ds:datastoreItem xmlns:ds="http://schemas.openxmlformats.org/officeDocument/2006/customXml" ds:itemID="{F529D303-A5E7-4ACB-A6AA-B3987C0AEDD2}">
  <ds:schemaRefs>
    <ds:schemaRef ds:uri="http://schemas.microsoft.com/sharepoint/v3/contenttype/forms"/>
  </ds:schemaRefs>
</ds:datastoreItem>
</file>

<file path=customXml/itemProps3.xml><?xml version="1.0" encoding="utf-8"?>
<ds:datastoreItem xmlns:ds="http://schemas.openxmlformats.org/officeDocument/2006/customXml" ds:itemID="{7D4E9319-4A87-4B37-9C7F-9D186252B2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d092de-4b81-45aa-a7f7-4da56d8b62a2"/>
    <ds:schemaRef ds:uri="923381aa-56a6-43ff-90b2-481cb873d1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Specificatie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Schoenmakers</dc:creator>
  <cp:keywords/>
  <dc:description/>
  <cp:lastModifiedBy>Mandy Reemnet</cp:lastModifiedBy>
  <cp:revision/>
  <dcterms:created xsi:type="dcterms:W3CDTF">2022-06-28T12:15:41Z</dcterms:created>
  <dcterms:modified xsi:type="dcterms:W3CDTF">2023-02-13T16:03:08Z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0x0101005B7EEA2F4AA0FF4A9AD568B5484E5365</vt:lpwstr>
  </property>
  <property fmtid="{D5CDD505-2E9C-101B-9397-08002B2CF9AE}" pid="3" name="MediaServiceImageTags">
    <vt:lpwstr/>
  </property>
</Properties>
</file>