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codeName="ThisWorkbook" defaultThemeVersion="124226"/>
  <mc:AlternateContent xmlns:mc="http://schemas.openxmlformats.org/markup-compatibility/2006">
    <mc:Choice Requires="x15">
      <x15ac:absPath xmlns:x15ac="http://schemas.microsoft.com/office/spreadsheetml/2010/11/ac" url="/Users/renedeklerk/Documents/"/>
    </mc:Choice>
  </mc:AlternateContent>
  <xr:revisionPtr revIDLastSave="0" documentId="8_{E1D67D4B-9812-BB4C-A279-86E9BE735EF4}" xr6:coauthVersionLast="46" xr6:coauthVersionMax="46" xr10:uidLastSave="{00000000-0000-0000-0000-000000000000}"/>
  <bookViews>
    <workbookView xWindow="0" yWindow="500" windowWidth="28800" windowHeight="16560" tabRatio="934" xr2:uid="{00000000-000D-0000-FFFF-FFFF00000000}"/>
  </bookViews>
  <sheets>
    <sheet name="FULL RESULTS" sheetId="1" r:id="rId1"/>
    <sheet name="HUMAN RIGHTS" sheetId="2" r:id="rId2"/>
    <sheet name="HUMAN RIGHTS.Health and safety" sheetId="3" r:id="rId3"/>
    <sheet name="HUMAN RIGHTS.Product stewardshi" sheetId="7" r:id="rId4"/>
    <sheet name="HUMAN RIGHTS.Hours, wages and l" sheetId="4" r:id="rId5"/>
    <sheet name="HUMAN RIGHTS.Community Impacts" sheetId="6" r:id="rId6"/>
    <sheet name="HUMAN RIGHTS.Country risk" sheetId="8" r:id="rId7"/>
    <sheet name="HUMAN RIGHTS.Suppliers" sheetId="9" r:id="rId8"/>
    <sheet name="LABOUR" sheetId="10" r:id="rId9"/>
    <sheet name="LABOUR.Trade Unions" sheetId="11" r:id="rId10"/>
    <sheet name="LABOUR.Forced labour" sheetId="12" r:id="rId11"/>
    <sheet name="LABOUR.Child labour" sheetId="13" r:id="rId12"/>
    <sheet name="LABOUR.Non-discrimination" sheetId="14" r:id="rId13"/>
    <sheet name="LABOUR.Suppliers" sheetId="15" r:id="rId14"/>
    <sheet name="ENVIRONMENT" sheetId="16" r:id="rId15"/>
    <sheet name="ENVIRONMENT.Compliance and Mana" sheetId="17" r:id="rId16"/>
    <sheet name="ENVIRONMENT.Precaution " sheetId="18" r:id="rId17"/>
    <sheet name="ENVIRONMENT.Responsibility and " sheetId="19" r:id="rId18"/>
    <sheet name="ENVIRONMENT.Technology" sheetId="20" r:id="rId19"/>
    <sheet name="ANTI-CORRUPTION" sheetId="21" r:id="rId20"/>
    <sheet name="ANTI-CORRUPTION.ANTI-CORRUPTION" sheetId="22" r:id="rId21"/>
    <sheet name="ANTI-CORRUPTION.Policy and proc" sheetId="23" r:id="rId22"/>
    <sheet name="ANTI-CORRUPTION.THIRD PARTIES" sheetId="24" r:id="rId23"/>
    <sheet name="ANTI-CORRUPTION.Joint Actions" sheetId="25" r:id="rId24"/>
  </sheets>
  <externalReferences>
    <externalReference r:id="rId25"/>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1" l="1"/>
  <c r="U20" i="3"/>
  <c r="P8" i="2" s="1"/>
  <c r="H4" i="21"/>
  <c r="I4" i="22" s="1"/>
  <c r="H4" i="16"/>
  <c r="I4" i="18" s="1"/>
  <c r="H4" i="10"/>
  <c r="I4" i="12" s="1"/>
  <c r="H4" i="2"/>
  <c r="C4" i="3"/>
  <c r="C4" i="4"/>
  <c r="C4" i="6"/>
  <c r="C4" i="7"/>
  <c r="C4" i="8"/>
  <c r="C4" i="9"/>
  <c r="C4" i="10"/>
  <c r="C4" i="11"/>
  <c r="C4" i="12"/>
  <c r="C4" i="13"/>
  <c r="C4" i="14"/>
  <c r="C4" i="15"/>
  <c r="C4" i="16"/>
  <c r="C4" i="17"/>
  <c r="C4" i="18"/>
  <c r="C4" i="19"/>
  <c r="C4" i="20"/>
  <c r="C4" i="21"/>
  <c r="C4" i="22"/>
  <c r="C4" i="23"/>
  <c r="C4" i="24"/>
  <c r="C4" i="25"/>
  <c r="C4" i="2"/>
  <c r="U14" i="25"/>
  <c r="P18" i="21" s="1"/>
  <c r="S12" i="25"/>
  <c r="R12" i="25"/>
  <c r="Q12" i="25"/>
  <c r="P12" i="25"/>
  <c r="O12" i="25"/>
  <c r="S11" i="25"/>
  <c r="R11" i="25"/>
  <c r="Q11" i="25"/>
  <c r="P11" i="25"/>
  <c r="O11" i="25"/>
  <c r="S10" i="25"/>
  <c r="R10" i="25"/>
  <c r="Q10" i="25"/>
  <c r="P10" i="25"/>
  <c r="O10" i="25"/>
  <c r="S9" i="25"/>
  <c r="S14" i="25" s="1"/>
  <c r="N18" i="21" s="1"/>
  <c r="G18" i="21" s="1"/>
  <c r="R9" i="25"/>
  <c r="R14" i="25" s="1"/>
  <c r="M18" i="21" s="1"/>
  <c r="F18" i="21" s="1"/>
  <c r="F17" i="21" s="1"/>
  <c r="E29" i="1" s="1"/>
  <c r="Q9" i="25"/>
  <c r="Q14" i="25" s="1"/>
  <c r="L18" i="21" s="1"/>
  <c r="E18" i="21" s="1"/>
  <c r="E17" i="21" s="1"/>
  <c r="D29" i="1" s="1"/>
  <c r="P9" i="25"/>
  <c r="O9" i="25"/>
  <c r="S7" i="25"/>
  <c r="R7" i="25"/>
  <c r="Q7" i="25"/>
  <c r="P7" i="25"/>
  <c r="P14" i="25" s="1"/>
  <c r="O7" i="25"/>
  <c r="U17" i="24"/>
  <c r="P15" i="21" s="1"/>
  <c r="S15" i="24"/>
  <c r="R15" i="24"/>
  <c r="Q15" i="24"/>
  <c r="P15" i="24"/>
  <c r="O15" i="24"/>
  <c r="S14" i="24"/>
  <c r="R14" i="24"/>
  <c r="Q14" i="24"/>
  <c r="P14" i="24"/>
  <c r="O14" i="24"/>
  <c r="S13" i="24"/>
  <c r="R13" i="24"/>
  <c r="Q13" i="24"/>
  <c r="P13" i="24"/>
  <c r="O13" i="24"/>
  <c r="S12" i="24"/>
  <c r="R12" i="24"/>
  <c r="Q12" i="24"/>
  <c r="P12" i="24"/>
  <c r="O12" i="24"/>
  <c r="S11" i="24"/>
  <c r="R11" i="24"/>
  <c r="Q11" i="24"/>
  <c r="P11" i="24"/>
  <c r="O11" i="24"/>
  <c r="S10" i="24"/>
  <c r="R10" i="24"/>
  <c r="Q10" i="24"/>
  <c r="P10" i="24"/>
  <c r="O10" i="24"/>
  <c r="S9" i="24"/>
  <c r="R9" i="24"/>
  <c r="Q9" i="24"/>
  <c r="P9" i="24"/>
  <c r="O9" i="24"/>
  <c r="S7" i="24"/>
  <c r="S17" i="24" s="1"/>
  <c r="N15" i="21" s="1"/>
  <c r="G15" i="21" s="1"/>
  <c r="R7" i="24"/>
  <c r="Q7" i="24"/>
  <c r="P7" i="24"/>
  <c r="P17" i="24" s="1"/>
  <c r="K15" i="21" s="1"/>
  <c r="D15" i="21" s="1"/>
  <c r="O7" i="24"/>
  <c r="U26" i="24"/>
  <c r="P16" i="21" s="1"/>
  <c r="S24" i="24"/>
  <c r="R24" i="24"/>
  <c r="Q24" i="24"/>
  <c r="P24" i="24"/>
  <c r="O24" i="24"/>
  <c r="S23" i="24"/>
  <c r="R23" i="24"/>
  <c r="Q23" i="24"/>
  <c r="P23" i="24"/>
  <c r="O23" i="24"/>
  <c r="S22" i="24"/>
  <c r="R22" i="24"/>
  <c r="Q22" i="24"/>
  <c r="P22" i="24"/>
  <c r="O22" i="24"/>
  <c r="S21" i="24"/>
  <c r="R21" i="24"/>
  <c r="Q21" i="24"/>
  <c r="P21" i="24"/>
  <c r="O21" i="24"/>
  <c r="S20" i="24"/>
  <c r="R20" i="24"/>
  <c r="Q20" i="24"/>
  <c r="P20" i="24"/>
  <c r="P26" i="24" s="1"/>
  <c r="K16" i="21" s="1"/>
  <c r="D16" i="21" s="1"/>
  <c r="O20" i="24"/>
  <c r="S18" i="24"/>
  <c r="R18" i="24"/>
  <c r="Q18" i="24"/>
  <c r="P18" i="24"/>
  <c r="O18" i="24"/>
  <c r="P13" i="21"/>
  <c r="U27" i="23"/>
  <c r="S25" i="23"/>
  <c r="R25" i="23"/>
  <c r="Q25" i="23"/>
  <c r="P25" i="23"/>
  <c r="O25" i="23"/>
  <c r="S24" i="23"/>
  <c r="R24" i="23"/>
  <c r="Q24" i="23"/>
  <c r="P24" i="23"/>
  <c r="O24" i="23"/>
  <c r="S23" i="23"/>
  <c r="R23" i="23"/>
  <c r="Q23" i="23"/>
  <c r="P23" i="23"/>
  <c r="O23" i="23"/>
  <c r="S22" i="23"/>
  <c r="R22" i="23"/>
  <c r="Q22" i="23"/>
  <c r="P22" i="23"/>
  <c r="O22" i="23"/>
  <c r="S21" i="23"/>
  <c r="R21" i="23"/>
  <c r="Q21" i="23"/>
  <c r="P21" i="23"/>
  <c r="O21" i="23"/>
  <c r="S20" i="23"/>
  <c r="R20" i="23"/>
  <c r="Q20" i="23"/>
  <c r="P20" i="23"/>
  <c r="O20" i="23"/>
  <c r="S19" i="23"/>
  <c r="R19" i="23"/>
  <c r="Q19" i="23"/>
  <c r="P19" i="23"/>
  <c r="O19" i="23"/>
  <c r="S18" i="23"/>
  <c r="S27" i="23" s="1"/>
  <c r="N13" i="21" s="1"/>
  <c r="G13" i="21" s="1"/>
  <c r="R18" i="23"/>
  <c r="R27" i="23" s="1"/>
  <c r="M13" i="21" s="1"/>
  <c r="F13" i="21" s="1"/>
  <c r="Q18" i="23"/>
  <c r="P18" i="23"/>
  <c r="O18" i="23"/>
  <c r="S16" i="23"/>
  <c r="R16" i="23"/>
  <c r="Q16" i="23"/>
  <c r="P16" i="23"/>
  <c r="O16" i="23"/>
  <c r="U15" i="23"/>
  <c r="P12" i="21" s="1"/>
  <c r="S13" i="23"/>
  <c r="R13" i="23"/>
  <c r="Q13" i="23"/>
  <c r="P13" i="23"/>
  <c r="O13" i="23"/>
  <c r="S12" i="23"/>
  <c r="R12" i="23"/>
  <c r="Q12" i="23"/>
  <c r="P12" i="23"/>
  <c r="O12" i="23"/>
  <c r="S11" i="23"/>
  <c r="R11" i="23"/>
  <c r="Q11" i="23"/>
  <c r="P11" i="23"/>
  <c r="O11" i="23"/>
  <c r="S10" i="23"/>
  <c r="R10" i="23"/>
  <c r="Q10" i="23"/>
  <c r="P10" i="23"/>
  <c r="O10" i="23"/>
  <c r="S9" i="23"/>
  <c r="R9" i="23"/>
  <c r="Q9" i="23"/>
  <c r="P9" i="23"/>
  <c r="P15" i="23" s="1"/>
  <c r="O9" i="23"/>
  <c r="S7" i="23"/>
  <c r="S15" i="23" s="1"/>
  <c r="N12" i="21" s="1"/>
  <c r="G12" i="21" s="1"/>
  <c r="R7" i="23"/>
  <c r="Q7" i="23"/>
  <c r="P7" i="23"/>
  <c r="O7" i="23"/>
  <c r="O7" i="22"/>
  <c r="P7" i="22"/>
  <c r="Q7" i="22"/>
  <c r="R7" i="22"/>
  <c r="S7" i="22"/>
  <c r="U14" i="22"/>
  <c r="P8" i="21" s="1"/>
  <c r="S12" i="22"/>
  <c r="R12" i="22"/>
  <c r="Q12" i="22"/>
  <c r="P12" i="22"/>
  <c r="O12" i="22"/>
  <c r="S11" i="22"/>
  <c r="R11" i="22"/>
  <c r="Q11" i="22"/>
  <c r="P11" i="22"/>
  <c r="O11" i="22"/>
  <c r="S10" i="22"/>
  <c r="R10" i="22"/>
  <c r="Q10" i="22"/>
  <c r="P10" i="22"/>
  <c r="O10" i="22"/>
  <c r="S9" i="22"/>
  <c r="R9" i="22"/>
  <c r="Q9" i="22"/>
  <c r="P9" i="22"/>
  <c r="O9" i="22"/>
  <c r="U32" i="22"/>
  <c r="P10" i="21" s="1"/>
  <c r="S30" i="22"/>
  <c r="R30" i="22"/>
  <c r="Q30" i="22"/>
  <c r="P30" i="22"/>
  <c r="O30" i="22"/>
  <c r="S29" i="22"/>
  <c r="S32" i="22" s="1"/>
  <c r="N10" i="21" s="1"/>
  <c r="G10" i="21" s="1"/>
  <c r="R29" i="22"/>
  <c r="Q29" i="22"/>
  <c r="P29" i="22"/>
  <c r="O29" i="22"/>
  <c r="S28" i="22"/>
  <c r="R28" i="22"/>
  <c r="Q28" i="22"/>
  <c r="P28" i="22"/>
  <c r="O28" i="22"/>
  <c r="S27" i="22"/>
  <c r="R27" i="22"/>
  <c r="Q27" i="22"/>
  <c r="Q32" i="22" s="1"/>
  <c r="L10" i="21" s="1"/>
  <c r="E10" i="21" s="1"/>
  <c r="P27" i="22"/>
  <c r="O27" i="22"/>
  <c r="S26" i="22"/>
  <c r="R26" i="22"/>
  <c r="Q26" i="22"/>
  <c r="P26" i="22"/>
  <c r="O26" i="22"/>
  <c r="S24" i="22"/>
  <c r="R24" i="22"/>
  <c r="Q24" i="22"/>
  <c r="P24" i="22"/>
  <c r="O24" i="22"/>
  <c r="U23" i="22"/>
  <c r="P9" i="21" s="1"/>
  <c r="S21" i="22"/>
  <c r="R21" i="22"/>
  <c r="Q21" i="22"/>
  <c r="P21" i="22"/>
  <c r="P23" i="22" s="1"/>
  <c r="K9" i="21" s="1"/>
  <c r="O21" i="22"/>
  <c r="S20" i="22"/>
  <c r="R20" i="22"/>
  <c r="Q20" i="22"/>
  <c r="P20" i="22"/>
  <c r="O20" i="22"/>
  <c r="S19" i="22"/>
  <c r="R19" i="22"/>
  <c r="Q19" i="22"/>
  <c r="P19" i="22"/>
  <c r="O19" i="22"/>
  <c r="S18" i="22"/>
  <c r="S23" i="22" s="1"/>
  <c r="N9" i="21" s="1"/>
  <c r="G9" i="21" s="1"/>
  <c r="R18" i="22"/>
  <c r="Q18" i="22"/>
  <c r="P18" i="22"/>
  <c r="O18" i="22"/>
  <c r="S17" i="22"/>
  <c r="R17" i="22"/>
  <c r="Q17" i="22"/>
  <c r="P17" i="22"/>
  <c r="D9" i="21"/>
  <c r="O17" i="22"/>
  <c r="S15" i="22"/>
  <c r="R15" i="22"/>
  <c r="Q15" i="22"/>
  <c r="P15" i="22"/>
  <c r="O15" i="22"/>
  <c r="U16" i="20"/>
  <c r="P27" i="16" s="1"/>
  <c r="S14" i="20"/>
  <c r="R14" i="20"/>
  <c r="Q14" i="20"/>
  <c r="P14" i="20"/>
  <c r="P16" i="20" s="1"/>
  <c r="O14" i="20"/>
  <c r="S13" i="20"/>
  <c r="R13" i="20"/>
  <c r="Q13" i="20"/>
  <c r="L27" i="16"/>
  <c r="E27" i="16" s="1"/>
  <c r="E26" i="16" s="1"/>
  <c r="P13" i="20"/>
  <c r="O13" i="20"/>
  <c r="S12" i="20"/>
  <c r="R12" i="20"/>
  <c r="Q12" i="20"/>
  <c r="P12" i="20"/>
  <c r="O12" i="20"/>
  <c r="S11" i="20"/>
  <c r="S16" i="20" s="1"/>
  <c r="N27" i="16" s="1"/>
  <c r="G27" i="16" s="1"/>
  <c r="G26" i="16" s="1"/>
  <c r="R11" i="20"/>
  <c r="Q11" i="20"/>
  <c r="P11" i="20"/>
  <c r="O11" i="20"/>
  <c r="S10" i="20"/>
  <c r="R10" i="20"/>
  <c r="Q10" i="20"/>
  <c r="Q16" i="20" s="1"/>
  <c r="P10" i="20"/>
  <c r="O10" i="20"/>
  <c r="S9" i="20"/>
  <c r="R9" i="20"/>
  <c r="Q9" i="20"/>
  <c r="P9" i="20"/>
  <c r="O9" i="20"/>
  <c r="S7" i="20"/>
  <c r="R7" i="20"/>
  <c r="Q7" i="20"/>
  <c r="P7" i="20"/>
  <c r="O7" i="20"/>
  <c r="P24" i="16"/>
  <c r="U109" i="19"/>
  <c r="O98" i="19"/>
  <c r="P98" i="19"/>
  <c r="Q98" i="19"/>
  <c r="R98" i="19"/>
  <c r="S98" i="19"/>
  <c r="R97" i="19"/>
  <c r="M23" i="16" s="1"/>
  <c r="F23" i="16" s="1"/>
  <c r="S95" i="19"/>
  <c r="R95" i="19"/>
  <c r="Q95" i="19"/>
  <c r="P95" i="19"/>
  <c r="O95" i="19"/>
  <c r="S94" i="19"/>
  <c r="R94" i="19"/>
  <c r="Q94" i="19"/>
  <c r="P94" i="19"/>
  <c r="O94" i="19"/>
  <c r="S93" i="19"/>
  <c r="S97" i="19" s="1"/>
  <c r="N23" i="16" s="1"/>
  <c r="G23" i="16" s="1"/>
  <c r="R93" i="19"/>
  <c r="Q93" i="19"/>
  <c r="P93" i="19"/>
  <c r="O93" i="19"/>
  <c r="S92" i="19"/>
  <c r="R92" i="19"/>
  <c r="Q92" i="19"/>
  <c r="P92" i="19"/>
  <c r="O92" i="19"/>
  <c r="S91" i="19"/>
  <c r="R91" i="19"/>
  <c r="Q91" i="19"/>
  <c r="P91" i="19"/>
  <c r="P97" i="19" s="1"/>
  <c r="O91" i="19"/>
  <c r="S89" i="19"/>
  <c r="R89" i="19"/>
  <c r="Q89" i="19"/>
  <c r="P89" i="19"/>
  <c r="O89" i="19"/>
  <c r="O69" i="19"/>
  <c r="P69" i="19"/>
  <c r="O70" i="19"/>
  <c r="P70" i="19"/>
  <c r="O71" i="19"/>
  <c r="P71" i="19"/>
  <c r="O72" i="19"/>
  <c r="P72" i="19"/>
  <c r="O73" i="19"/>
  <c r="P73" i="19"/>
  <c r="O74" i="19"/>
  <c r="P74" i="19"/>
  <c r="O77" i="19"/>
  <c r="P77" i="19"/>
  <c r="R74" i="19"/>
  <c r="Q74" i="19"/>
  <c r="Q73" i="19"/>
  <c r="U76" i="19"/>
  <c r="P21" i="16" s="1"/>
  <c r="S74" i="19"/>
  <c r="S73" i="19"/>
  <c r="R73" i="19"/>
  <c r="S72" i="19"/>
  <c r="R72" i="19"/>
  <c r="Q72" i="19"/>
  <c r="S71" i="19"/>
  <c r="R71" i="19"/>
  <c r="S70" i="19"/>
  <c r="R70" i="19"/>
  <c r="Q70" i="19"/>
  <c r="S69" i="19"/>
  <c r="R69" i="19"/>
  <c r="Q69" i="19"/>
  <c r="S67" i="19"/>
  <c r="R67" i="19"/>
  <c r="Q67" i="19"/>
  <c r="P67" i="19"/>
  <c r="O67" i="19"/>
  <c r="U66" i="19"/>
  <c r="P20" i="16"/>
  <c r="S64" i="19"/>
  <c r="R64" i="19"/>
  <c r="Q64" i="19"/>
  <c r="P64" i="19"/>
  <c r="O64" i="19"/>
  <c r="S63" i="19"/>
  <c r="R63" i="19"/>
  <c r="Q63" i="19"/>
  <c r="P63" i="19"/>
  <c r="O63" i="19"/>
  <c r="S62" i="19"/>
  <c r="R62" i="19"/>
  <c r="Q62" i="19"/>
  <c r="P62" i="19"/>
  <c r="O62" i="19"/>
  <c r="S61" i="19"/>
  <c r="R61" i="19"/>
  <c r="Q61" i="19"/>
  <c r="P61" i="19"/>
  <c r="O61" i="19"/>
  <c r="S60" i="19"/>
  <c r="R60" i="19"/>
  <c r="Q60" i="19"/>
  <c r="P60" i="19"/>
  <c r="O60" i="19"/>
  <c r="S59" i="19"/>
  <c r="R59" i="19"/>
  <c r="Q59" i="19"/>
  <c r="P59" i="19"/>
  <c r="O59" i="19"/>
  <c r="S57" i="19"/>
  <c r="R57" i="19"/>
  <c r="Q57" i="19"/>
  <c r="P57" i="19"/>
  <c r="O57" i="19"/>
  <c r="U56" i="19"/>
  <c r="O52" i="19"/>
  <c r="P52" i="19"/>
  <c r="Q52" i="19"/>
  <c r="R52" i="19"/>
  <c r="S52" i="19"/>
  <c r="O53" i="19"/>
  <c r="P53" i="19"/>
  <c r="Q53" i="19"/>
  <c r="R53" i="19"/>
  <c r="S53" i="19"/>
  <c r="O54" i="19"/>
  <c r="P54" i="19"/>
  <c r="Q54" i="19"/>
  <c r="R54" i="19"/>
  <c r="S54" i="19"/>
  <c r="S51" i="19"/>
  <c r="R51" i="19"/>
  <c r="Q51" i="19"/>
  <c r="P51" i="19"/>
  <c r="O51" i="19"/>
  <c r="S50" i="19"/>
  <c r="R50" i="19"/>
  <c r="Q50" i="19"/>
  <c r="P50" i="19"/>
  <c r="O50" i="19"/>
  <c r="S49" i="19"/>
  <c r="R49" i="19"/>
  <c r="Q49" i="19"/>
  <c r="P49" i="19"/>
  <c r="O49" i="19"/>
  <c r="S48" i="19"/>
  <c r="R48" i="19"/>
  <c r="Q48" i="19"/>
  <c r="P48" i="19"/>
  <c r="O48" i="19"/>
  <c r="S47" i="19"/>
  <c r="R47" i="19"/>
  <c r="Q47" i="19"/>
  <c r="P47" i="19"/>
  <c r="O47" i="19"/>
  <c r="S46" i="19"/>
  <c r="R46" i="19"/>
  <c r="Q46" i="19"/>
  <c r="Q56" i="19" s="1"/>
  <c r="L19" i="16" s="1"/>
  <c r="E19" i="16" s="1"/>
  <c r="P46" i="19"/>
  <c r="O46" i="19"/>
  <c r="S45" i="19"/>
  <c r="R45" i="19"/>
  <c r="R56" i="19" s="1"/>
  <c r="M19" i="16" s="1"/>
  <c r="F19" i="16" s="1"/>
  <c r="Q45" i="19"/>
  <c r="P45" i="19"/>
  <c r="O45" i="19"/>
  <c r="S44" i="19"/>
  <c r="S56" i="19" s="1"/>
  <c r="N19" i="16" s="1"/>
  <c r="G19" i="16" s="1"/>
  <c r="R44" i="19"/>
  <c r="Q44" i="19"/>
  <c r="P44" i="19"/>
  <c r="O44" i="19"/>
  <c r="S42" i="19"/>
  <c r="R42" i="19"/>
  <c r="Q42" i="19"/>
  <c r="P42" i="19"/>
  <c r="O42" i="19"/>
  <c r="U121" i="19"/>
  <c r="P25" i="16" s="1"/>
  <c r="S119" i="19"/>
  <c r="R119" i="19"/>
  <c r="Q119" i="19"/>
  <c r="P119" i="19"/>
  <c r="O119" i="19"/>
  <c r="S118" i="19"/>
  <c r="R118" i="19"/>
  <c r="Q118" i="19"/>
  <c r="P118" i="19"/>
  <c r="O118" i="19"/>
  <c r="S117" i="19"/>
  <c r="R117" i="19"/>
  <c r="Q117" i="19"/>
  <c r="P117" i="19"/>
  <c r="O117" i="19"/>
  <c r="S116" i="19"/>
  <c r="R116" i="19"/>
  <c r="Q116" i="19"/>
  <c r="P116" i="19"/>
  <c r="O116" i="19"/>
  <c r="S115" i="19"/>
  <c r="R115" i="19"/>
  <c r="Q115" i="19"/>
  <c r="P115" i="19"/>
  <c r="O115" i="19"/>
  <c r="S114" i="19"/>
  <c r="R114" i="19"/>
  <c r="Q114" i="19"/>
  <c r="P114" i="19"/>
  <c r="O114" i="19"/>
  <c r="S113" i="19"/>
  <c r="R113" i="19"/>
  <c r="Q113" i="19"/>
  <c r="P113" i="19"/>
  <c r="O113" i="19"/>
  <c r="S112" i="19"/>
  <c r="R112" i="19"/>
  <c r="Q112" i="19"/>
  <c r="Q121" i="19" s="1"/>
  <c r="L25" i="16" s="1"/>
  <c r="E25" i="16" s="1"/>
  <c r="P112" i="19"/>
  <c r="O112" i="19"/>
  <c r="S110" i="19"/>
  <c r="R110" i="19"/>
  <c r="Q110" i="19"/>
  <c r="P110" i="19"/>
  <c r="O110" i="19"/>
  <c r="S107" i="19"/>
  <c r="R107" i="19"/>
  <c r="Q107" i="19"/>
  <c r="P107" i="19"/>
  <c r="O107" i="19"/>
  <c r="S106" i="19"/>
  <c r="R106" i="19"/>
  <c r="Q106" i="19"/>
  <c r="P106" i="19"/>
  <c r="O106" i="19"/>
  <c r="S105" i="19"/>
  <c r="R105" i="19"/>
  <c r="Q105" i="19"/>
  <c r="P105" i="19"/>
  <c r="O105" i="19"/>
  <c r="S104" i="19"/>
  <c r="R104" i="19"/>
  <c r="Q104" i="19"/>
  <c r="P104" i="19"/>
  <c r="O104" i="19"/>
  <c r="S103" i="19"/>
  <c r="R103" i="19"/>
  <c r="Q103" i="19"/>
  <c r="P103" i="19"/>
  <c r="O103" i="19"/>
  <c r="S102" i="19"/>
  <c r="R102" i="19"/>
  <c r="Q102" i="19"/>
  <c r="P102" i="19"/>
  <c r="O102" i="19"/>
  <c r="S101" i="19"/>
  <c r="R101" i="19"/>
  <c r="Q101" i="19"/>
  <c r="P101" i="19"/>
  <c r="O101" i="19"/>
  <c r="S100" i="19"/>
  <c r="R100" i="19"/>
  <c r="Q100" i="19"/>
  <c r="P100" i="19"/>
  <c r="O100" i="19"/>
  <c r="U88" i="19"/>
  <c r="P22" i="16"/>
  <c r="S86" i="19"/>
  <c r="R86" i="19"/>
  <c r="Q86" i="19"/>
  <c r="P86" i="19"/>
  <c r="O86" i="19"/>
  <c r="S85" i="19"/>
  <c r="R85" i="19"/>
  <c r="Q85" i="19"/>
  <c r="P85" i="19"/>
  <c r="O85" i="19"/>
  <c r="S84" i="19"/>
  <c r="R84" i="19"/>
  <c r="Q84" i="19"/>
  <c r="P84" i="19"/>
  <c r="O84" i="19"/>
  <c r="S83" i="19"/>
  <c r="R83" i="19"/>
  <c r="Q83" i="19"/>
  <c r="P83" i="19"/>
  <c r="O83" i="19"/>
  <c r="S82" i="19"/>
  <c r="R82" i="19"/>
  <c r="Q82" i="19"/>
  <c r="P82" i="19"/>
  <c r="O82" i="19"/>
  <c r="S81" i="19"/>
  <c r="R81" i="19"/>
  <c r="Q81" i="19"/>
  <c r="P81" i="19"/>
  <c r="O81" i="19"/>
  <c r="S80" i="19"/>
  <c r="R80" i="19"/>
  <c r="R88" i="19" s="1"/>
  <c r="M22" i="16" s="1"/>
  <c r="F22" i="16" s="1"/>
  <c r="Q80" i="19"/>
  <c r="P80" i="19"/>
  <c r="O80" i="19"/>
  <c r="S79" i="19"/>
  <c r="S88" i="19" s="1"/>
  <c r="N22" i="16" s="1"/>
  <c r="G22" i="16" s="1"/>
  <c r="R79" i="19"/>
  <c r="Q79" i="19"/>
  <c r="P79" i="19"/>
  <c r="O79" i="19"/>
  <c r="S77" i="19"/>
  <c r="R77" i="19"/>
  <c r="Q77" i="19"/>
  <c r="U41" i="19"/>
  <c r="P18" i="16" s="1"/>
  <c r="S39" i="19"/>
  <c r="R39" i="19"/>
  <c r="Q39" i="19"/>
  <c r="P39" i="19"/>
  <c r="O39" i="19"/>
  <c r="S38" i="19"/>
  <c r="R38" i="19"/>
  <c r="Q38" i="19"/>
  <c r="P38" i="19"/>
  <c r="O38" i="19"/>
  <c r="S37" i="19"/>
  <c r="R37" i="19"/>
  <c r="Q37" i="19"/>
  <c r="P37" i="19"/>
  <c r="O37" i="19"/>
  <c r="S36" i="19"/>
  <c r="R36" i="19"/>
  <c r="Q36" i="19"/>
  <c r="P36" i="19"/>
  <c r="O36" i="19"/>
  <c r="S35" i="19"/>
  <c r="R35" i="19"/>
  <c r="Q35" i="19"/>
  <c r="P35" i="19"/>
  <c r="O35" i="19"/>
  <c r="S34" i="19"/>
  <c r="R34" i="19"/>
  <c r="Q34" i="19"/>
  <c r="P34" i="19"/>
  <c r="P41" i="19" s="1"/>
  <c r="O34" i="19"/>
  <c r="S33" i="19"/>
  <c r="R33" i="19"/>
  <c r="Q33" i="19"/>
  <c r="Q41" i="19" s="1"/>
  <c r="L18" i="16" s="1"/>
  <c r="E18" i="16" s="1"/>
  <c r="P33" i="19"/>
  <c r="O33" i="19"/>
  <c r="S31" i="19"/>
  <c r="R31" i="19"/>
  <c r="Q31" i="19"/>
  <c r="P31" i="19"/>
  <c r="O31" i="19"/>
  <c r="P17" i="16"/>
  <c r="U30" i="19"/>
  <c r="S28" i="19"/>
  <c r="R28" i="19"/>
  <c r="Q28" i="19"/>
  <c r="P28" i="19"/>
  <c r="O28" i="19"/>
  <c r="S27" i="19"/>
  <c r="R27" i="19"/>
  <c r="Q27" i="19"/>
  <c r="P27" i="19"/>
  <c r="O27" i="19"/>
  <c r="S26" i="19"/>
  <c r="R26" i="19"/>
  <c r="Q26" i="19"/>
  <c r="P26" i="19"/>
  <c r="O26" i="19"/>
  <c r="S25" i="19"/>
  <c r="R25" i="19"/>
  <c r="Q25" i="19"/>
  <c r="P25" i="19"/>
  <c r="O25" i="19"/>
  <c r="S24" i="19"/>
  <c r="R24" i="19"/>
  <c r="Q24" i="19"/>
  <c r="P24" i="19"/>
  <c r="O24" i="19"/>
  <c r="S23" i="19"/>
  <c r="R23" i="19"/>
  <c r="R30" i="19" s="1"/>
  <c r="M17" i="16" s="1"/>
  <c r="F17" i="16" s="1"/>
  <c r="Q23" i="19"/>
  <c r="P23" i="19"/>
  <c r="O23" i="19"/>
  <c r="S22" i="19"/>
  <c r="S30" i="19" s="1"/>
  <c r="N17" i="16" s="1"/>
  <c r="G17" i="16" s="1"/>
  <c r="R22" i="19"/>
  <c r="Q22" i="19"/>
  <c r="P22" i="19"/>
  <c r="O22" i="19"/>
  <c r="S21" i="19"/>
  <c r="R21" i="19"/>
  <c r="Q21" i="19"/>
  <c r="P21" i="19"/>
  <c r="P30" i="19" s="1"/>
  <c r="O21" i="19"/>
  <c r="S19" i="19"/>
  <c r="R19" i="19"/>
  <c r="Q19" i="19"/>
  <c r="P19" i="19"/>
  <c r="O19" i="19"/>
  <c r="O15" i="19"/>
  <c r="P15" i="19"/>
  <c r="Q15" i="19"/>
  <c r="R15" i="19"/>
  <c r="S15" i="19"/>
  <c r="O16" i="19"/>
  <c r="P16" i="19"/>
  <c r="Q16" i="19"/>
  <c r="R16" i="19"/>
  <c r="S16" i="19"/>
  <c r="U18" i="19"/>
  <c r="P16" i="16"/>
  <c r="S14" i="19"/>
  <c r="R14" i="19"/>
  <c r="Q14" i="19"/>
  <c r="P14" i="19"/>
  <c r="O14" i="19"/>
  <c r="S13" i="19"/>
  <c r="R13" i="19"/>
  <c r="Q13" i="19"/>
  <c r="P13" i="19"/>
  <c r="O13" i="19"/>
  <c r="S12" i="19"/>
  <c r="R12" i="19"/>
  <c r="Q12" i="19"/>
  <c r="P12" i="19"/>
  <c r="O12" i="19"/>
  <c r="S11" i="19"/>
  <c r="R11" i="19"/>
  <c r="Q11" i="19"/>
  <c r="Q18" i="19" s="1"/>
  <c r="L16" i="16" s="1"/>
  <c r="E16" i="16" s="1"/>
  <c r="P11" i="19"/>
  <c r="O11" i="19"/>
  <c r="S10" i="19"/>
  <c r="R10" i="19"/>
  <c r="R18" i="19" s="1"/>
  <c r="M16" i="16" s="1"/>
  <c r="F16" i="16" s="1"/>
  <c r="Q10" i="19"/>
  <c r="P10" i="19"/>
  <c r="P18" i="19" s="1"/>
  <c r="K16" i="16" s="1"/>
  <c r="D16" i="16" s="1"/>
  <c r="O10" i="19"/>
  <c r="S9" i="19"/>
  <c r="S18" i="19" s="1"/>
  <c r="N16" i="16" s="1"/>
  <c r="G16" i="16" s="1"/>
  <c r="R9" i="19"/>
  <c r="Q9" i="19"/>
  <c r="P9" i="19"/>
  <c r="O9" i="19"/>
  <c r="S7" i="19"/>
  <c r="R7" i="19"/>
  <c r="Q7" i="19"/>
  <c r="P7" i="19"/>
  <c r="O7" i="19"/>
  <c r="P14" i="16"/>
  <c r="U16" i="18"/>
  <c r="S14" i="18"/>
  <c r="R14" i="18"/>
  <c r="Q14" i="18"/>
  <c r="P14" i="18"/>
  <c r="O14" i="18"/>
  <c r="S13" i="18"/>
  <c r="R13" i="18"/>
  <c r="Q13" i="18"/>
  <c r="P13" i="18"/>
  <c r="O13" i="18"/>
  <c r="S12" i="18"/>
  <c r="R12" i="18"/>
  <c r="Q12" i="18"/>
  <c r="P12" i="18"/>
  <c r="P16" i="18" s="1"/>
  <c r="O12" i="18"/>
  <c r="S11" i="18"/>
  <c r="R11" i="18"/>
  <c r="Q11" i="18"/>
  <c r="P11" i="18"/>
  <c r="O11" i="18"/>
  <c r="S10" i="18"/>
  <c r="R10" i="18"/>
  <c r="R16" i="18" s="1"/>
  <c r="M14" i="16" s="1"/>
  <c r="F14" i="16" s="1"/>
  <c r="F13" i="16" s="1"/>
  <c r="E22" i="1" s="1"/>
  <c r="Q10" i="18"/>
  <c r="P10" i="18"/>
  <c r="O10" i="18"/>
  <c r="S9" i="18"/>
  <c r="S16" i="18" s="1"/>
  <c r="N14" i="16" s="1"/>
  <c r="G14" i="16" s="1"/>
  <c r="G13" i="16" s="1"/>
  <c r="F22" i="1" s="1"/>
  <c r="R9" i="18"/>
  <c r="Q9" i="18"/>
  <c r="P9" i="18"/>
  <c r="O9" i="18"/>
  <c r="S7" i="18"/>
  <c r="R7" i="18"/>
  <c r="Q7" i="18"/>
  <c r="P7" i="18"/>
  <c r="O7" i="18"/>
  <c r="U63" i="17"/>
  <c r="P12" i="16" s="1"/>
  <c r="O61" i="17"/>
  <c r="P61" i="17"/>
  <c r="Q61" i="17"/>
  <c r="R61" i="17"/>
  <c r="S61" i="17"/>
  <c r="S60" i="17"/>
  <c r="R60" i="17"/>
  <c r="Q60" i="17"/>
  <c r="P60" i="17"/>
  <c r="O60" i="17"/>
  <c r="S59" i="17"/>
  <c r="R59" i="17"/>
  <c r="Q59" i="17"/>
  <c r="P59" i="17"/>
  <c r="O59" i="17"/>
  <c r="S58" i="17"/>
  <c r="R58" i="17"/>
  <c r="Q58" i="17"/>
  <c r="P58" i="17"/>
  <c r="O58" i="17"/>
  <c r="S57" i="17"/>
  <c r="R57" i="17"/>
  <c r="R63" i="17" s="1"/>
  <c r="M12" i="16" s="1"/>
  <c r="F12" i="16" s="1"/>
  <c r="Q57" i="17"/>
  <c r="P57" i="17"/>
  <c r="O57" i="17"/>
  <c r="S56" i="17"/>
  <c r="S63" i="17" s="1"/>
  <c r="N12" i="16" s="1"/>
  <c r="G12" i="16" s="1"/>
  <c r="R56" i="17"/>
  <c r="Q56" i="17"/>
  <c r="P56" i="17"/>
  <c r="O56" i="17"/>
  <c r="S55" i="17"/>
  <c r="R55" i="17"/>
  <c r="Q55" i="17"/>
  <c r="P55" i="17"/>
  <c r="P63" i="17" s="1"/>
  <c r="O55" i="17"/>
  <c r="S53" i="17"/>
  <c r="R53" i="17"/>
  <c r="Q53" i="17"/>
  <c r="P53" i="17"/>
  <c r="O53" i="17"/>
  <c r="U52" i="17"/>
  <c r="P11" i="16" s="1"/>
  <c r="S50" i="17"/>
  <c r="R50" i="17"/>
  <c r="Q50" i="17"/>
  <c r="P50" i="17"/>
  <c r="O50" i="17"/>
  <c r="S49" i="17"/>
  <c r="R49" i="17"/>
  <c r="Q49" i="17"/>
  <c r="P49" i="17"/>
  <c r="O49" i="17"/>
  <c r="S48" i="17"/>
  <c r="S52" i="17" s="1"/>
  <c r="N11" i="16" s="1"/>
  <c r="G11" i="16" s="1"/>
  <c r="R48" i="17"/>
  <c r="Q48" i="17"/>
  <c r="P48" i="17"/>
  <c r="O48" i="17"/>
  <c r="S47" i="17"/>
  <c r="R47" i="17"/>
  <c r="Q47" i="17"/>
  <c r="P47" i="17"/>
  <c r="O47" i="17"/>
  <c r="S46" i="17"/>
  <c r="R46" i="17"/>
  <c r="Q46" i="17"/>
  <c r="P46" i="17"/>
  <c r="O46" i="17"/>
  <c r="S45" i="17"/>
  <c r="R45" i="17"/>
  <c r="Q45" i="17"/>
  <c r="P45" i="17"/>
  <c r="O45" i="17"/>
  <c r="S43" i="17"/>
  <c r="R43" i="17"/>
  <c r="Q43" i="17"/>
  <c r="P43" i="17"/>
  <c r="O43" i="17"/>
  <c r="P10" i="16"/>
  <c r="U42" i="17"/>
  <c r="S40" i="17"/>
  <c r="R40" i="17"/>
  <c r="Q40" i="17"/>
  <c r="P40" i="17"/>
  <c r="O40" i="17"/>
  <c r="S39" i="17"/>
  <c r="R39" i="17"/>
  <c r="Q39" i="17"/>
  <c r="P39" i="17"/>
  <c r="O39" i="17"/>
  <c r="S38" i="17"/>
  <c r="R38" i="17"/>
  <c r="Q38" i="17"/>
  <c r="P38" i="17"/>
  <c r="O38" i="17"/>
  <c r="S37" i="17"/>
  <c r="R37" i="17"/>
  <c r="Q37" i="17"/>
  <c r="P37" i="17"/>
  <c r="O37" i="17"/>
  <c r="S36" i="17"/>
  <c r="R36" i="17"/>
  <c r="Q36" i="17"/>
  <c r="P36" i="17"/>
  <c r="P42" i="17" s="1"/>
  <c r="O36" i="17"/>
  <c r="S35" i="17"/>
  <c r="R35" i="17"/>
  <c r="Q35" i="17"/>
  <c r="P35" i="17"/>
  <c r="O35" i="17"/>
  <c r="S33" i="17"/>
  <c r="R33" i="17"/>
  <c r="Q33" i="17"/>
  <c r="P33" i="17"/>
  <c r="O33" i="17"/>
  <c r="U32" i="17"/>
  <c r="P9" i="16" s="1"/>
  <c r="S30" i="17"/>
  <c r="R30" i="17"/>
  <c r="Q30" i="17"/>
  <c r="P30" i="17"/>
  <c r="O30" i="17"/>
  <c r="S29" i="17"/>
  <c r="R29" i="17"/>
  <c r="Q29" i="17"/>
  <c r="P29" i="17"/>
  <c r="O29" i="17"/>
  <c r="S28" i="17"/>
  <c r="R28" i="17"/>
  <c r="Q28" i="17"/>
  <c r="P28" i="17"/>
  <c r="O28" i="17"/>
  <c r="S27" i="17"/>
  <c r="R27" i="17"/>
  <c r="Q27" i="17"/>
  <c r="P27" i="17"/>
  <c r="O27" i="17"/>
  <c r="S26" i="17"/>
  <c r="R26" i="17"/>
  <c r="Q26" i="17"/>
  <c r="P26" i="17"/>
  <c r="O26" i="17"/>
  <c r="S25" i="17"/>
  <c r="R25" i="17"/>
  <c r="Q25" i="17"/>
  <c r="P25" i="17"/>
  <c r="O25" i="17"/>
  <c r="S24" i="17"/>
  <c r="R24" i="17"/>
  <c r="R32" i="17" s="1"/>
  <c r="M9" i="16" s="1"/>
  <c r="F9" i="16" s="1"/>
  <c r="Q24" i="17"/>
  <c r="P24" i="17"/>
  <c r="O24" i="17"/>
  <c r="S23" i="17"/>
  <c r="S32" i="17" s="1"/>
  <c r="R23" i="17"/>
  <c r="Q23" i="17"/>
  <c r="P23" i="17"/>
  <c r="O23" i="17"/>
  <c r="S22" i="17"/>
  <c r="R22" i="17"/>
  <c r="Q22" i="17"/>
  <c r="P22" i="17"/>
  <c r="O22" i="17"/>
  <c r="S20" i="17"/>
  <c r="R20" i="17"/>
  <c r="Q20" i="17"/>
  <c r="P20" i="17"/>
  <c r="O20" i="17"/>
  <c r="O16" i="17"/>
  <c r="P16" i="17"/>
  <c r="Q16" i="17"/>
  <c r="R16" i="17"/>
  <c r="S16" i="17"/>
  <c r="O17" i="17"/>
  <c r="P17" i="17"/>
  <c r="Q17" i="17"/>
  <c r="R17" i="17"/>
  <c r="S17" i="17"/>
  <c r="U19" i="17"/>
  <c r="P8" i="16" s="1"/>
  <c r="S15" i="17"/>
  <c r="R15" i="17"/>
  <c r="Q15" i="17"/>
  <c r="P15" i="17"/>
  <c r="O15" i="17"/>
  <c r="S14" i="17"/>
  <c r="R14" i="17"/>
  <c r="Q14" i="17"/>
  <c r="P14" i="17"/>
  <c r="O14" i="17"/>
  <c r="S13" i="17"/>
  <c r="R13" i="17"/>
  <c r="Q13" i="17"/>
  <c r="P13" i="17"/>
  <c r="O13" i="17"/>
  <c r="S12" i="17"/>
  <c r="R12" i="17"/>
  <c r="Q12" i="17"/>
  <c r="P12" i="17"/>
  <c r="O12" i="17"/>
  <c r="S11" i="17"/>
  <c r="R11" i="17"/>
  <c r="R19" i="17" s="1"/>
  <c r="M8" i="16" s="1"/>
  <c r="F8" i="16" s="1"/>
  <c r="Q11" i="17"/>
  <c r="P11" i="17"/>
  <c r="O11" i="17"/>
  <c r="S10" i="17"/>
  <c r="S19" i="17" s="1"/>
  <c r="N8" i="16" s="1"/>
  <c r="G8" i="16" s="1"/>
  <c r="R10" i="17"/>
  <c r="Q10" i="17"/>
  <c r="P10" i="17"/>
  <c r="O10" i="17"/>
  <c r="S9" i="17"/>
  <c r="R9" i="17"/>
  <c r="Q9" i="17"/>
  <c r="P9" i="17"/>
  <c r="O9" i="17"/>
  <c r="S7" i="17"/>
  <c r="R7" i="17"/>
  <c r="Q7" i="17"/>
  <c r="P7" i="17"/>
  <c r="O7" i="17"/>
  <c r="U17" i="15"/>
  <c r="P17" i="10" s="1"/>
  <c r="S15" i="15"/>
  <c r="R15" i="15"/>
  <c r="Q15" i="15"/>
  <c r="P15" i="15"/>
  <c r="O15" i="15"/>
  <c r="S14" i="15"/>
  <c r="R14" i="15"/>
  <c r="Q14" i="15"/>
  <c r="P14" i="15"/>
  <c r="O14" i="15"/>
  <c r="S13" i="15"/>
  <c r="R13" i="15"/>
  <c r="Q13" i="15"/>
  <c r="P13" i="15"/>
  <c r="O13" i="15"/>
  <c r="S12" i="15"/>
  <c r="S17" i="15" s="1"/>
  <c r="N17" i="10" s="1"/>
  <c r="G17" i="10" s="1"/>
  <c r="G16" i="10" s="1"/>
  <c r="F19" i="1" s="1"/>
  <c r="R12" i="15"/>
  <c r="Q12" i="15"/>
  <c r="P12" i="15"/>
  <c r="O12" i="15"/>
  <c r="S11" i="15"/>
  <c r="R11" i="15"/>
  <c r="Q11" i="15"/>
  <c r="P11" i="15"/>
  <c r="P17" i="15" s="1"/>
  <c r="O11" i="15"/>
  <c r="S10" i="15"/>
  <c r="R10" i="15"/>
  <c r="Q10" i="15"/>
  <c r="Q17" i="15" s="1"/>
  <c r="L17" i="10" s="1"/>
  <c r="E17" i="10" s="1"/>
  <c r="E16" i="10" s="1"/>
  <c r="D19" i="1" s="1"/>
  <c r="P10" i="15"/>
  <c r="O10" i="15"/>
  <c r="S9" i="15"/>
  <c r="R9" i="15"/>
  <c r="Q9" i="15"/>
  <c r="P9" i="15"/>
  <c r="O9" i="15"/>
  <c r="S7" i="15"/>
  <c r="R7" i="15"/>
  <c r="Q7" i="15"/>
  <c r="P7" i="15"/>
  <c r="O7" i="15"/>
  <c r="U17" i="14"/>
  <c r="P15" i="10" s="1"/>
  <c r="O7" i="14"/>
  <c r="P7" i="14"/>
  <c r="Q7" i="14"/>
  <c r="R7" i="14"/>
  <c r="S7" i="14"/>
  <c r="O15" i="14"/>
  <c r="P15" i="14"/>
  <c r="Q15" i="14"/>
  <c r="R15" i="14"/>
  <c r="S15" i="14"/>
  <c r="S14" i="14"/>
  <c r="R14" i="14"/>
  <c r="Q14" i="14"/>
  <c r="P14" i="14"/>
  <c r="O14" i="14"/>
  <c r="S13" i="14"/>
  <c r="R13" i="14"/>
  <c r="Q13" i="14"/>
  <c r="P13" i="14"/>
  <c r="O13" i="14"/>
  <c r="S12" i="14"/>
  <c r="R12" i="14"/>
  <c r="Q12" i="14"/>
  <c r="P12" i="14"/>
  <c r="O12" i="14"/>
  <c r="S11" i="14"/>
  <c r="R11" i="14"/>
  <c r="Q11" i="14"/>
  <c r="P11" i="14"/>
  <c r="O11" i="14"/>
  <c r="S10" i="14"/>
  <c r="R10" i="14"/>
  <c r="Q10" i="14"/>
  <c r="P10" i="14"/>
  <c r="O10" i="14"/>
  <c r="S9" i="14"/>
  <c r="R9" i="14"/>
  <c r="R17" i="14" s="1"/>
  <c r="M15" i="10" s="1"/>
  <c r="F15" i="10" s="1"/>
  <c r="F14" i="10" s="1"/>
  <c r="E18" i="1" s="1"/>
  <c r="Q9" i="14"/>
  <c r="P9" i="14"/>
  <c r="O9" i="14"/>
  <c r="P13" i="10"/>
  <c r="P11" i="10"/>
  <c r="U16" i="13"/>
  <c r="S14" i="13"/>
  <c r="R14" i="13"/>
  <c r="Q14" i="13"/>
  <c r="P14" i="13"/>
  <c r="O14" i="13"/>
  <c r="S13" i="13"/>
  <c r="R13" i="13"/>
  <c r="Q13" i="13"/>
  <c r="P13" i="13"/>
  <c r="O13" i="13"/>
  <c r="S12" i="13"/>
  <c r="R12" i="13"/>
  <c r="Q12" i="13"/>
  <c r="P12" i="13"/>
  <c r="O12" i="13"/>
  <c r="S11" i="13"/>
  <c r="R11" i="13"/>
  <c r="Q11" i="13"/>
  <c r="Q16" i="13" s="1"/>
  <c r="P11" i="13"/>
  <c r="O11" i="13"/>
  <c r="S10" i="13"/>
  <c r="R10" i="13"/>
  <c r="R16" i="13" s="1"/>
  <c r="Q10" i="13"/>
  <c r="P10" i="13"/>
  <c r="O10" i="13"/>
  <c r="S9" i="13"/>
  <c r="R9" i="13"/>
  <c r="Q9" i="13"/>
  <c r="P9" i="13"/>
  <c r="O9" i="13"/>
  <c r="S7" i="13"/>
  <c r="R7" i="13"/>
  <c r="Q7" i="13"/>
  <c r="P7" i="13"/>
  <c r="O7" i="13"/>
  <c r="U19" i="12"/>
  <c r="O7" i="12"/>
  <c r="P7" i="12"/>
  <c r="Q7" i="12"/>
  <c r="R7" i="12"/>
  <c r="S7" i="12"/>
  <c r="O9" i="12"/>
  <c r="P9" i="12"/>
  <c r="Q9" i="12"/>
  <c r="R9" i="12"/>
  <c r="S9" i="12"/>
  <c r="O10" i="12"/>
  <c r="P10" i="12"/>
  <c r="Q10" i="12"/>
  <c r="R10" i="12"/>
  <c r="S10" i="12"/>
  <c r="O11" i="12"/>
  <c r="P11" i="12"/>
  <c r="Q11" i="12"/>
  <c r="R11" i="12"/>
  <c r="S11" i="12"/>
  <c r="O12" i="12"/>
  <c r="P12" i="12"/>
  <c r="Q12" i="12"/>
  <c r="R12" i="12"/>
  <c r="S12" i="12"/>
  <c r="O13" i="12"/>
  <c r="P13" i="12"/>
  <c r="Q13" i="12"/>
  <c r="R13" i="12"/>
  <c r="S13" i="12"/>
  <c r="S19" i="12" s="1"/>
  <c r="N11" i="10" s="1"/>
  <c r="G11" i="10" s="1"/>
  <c r="G10" i="10" s="1"/>
  <c r="F16" i="1" s="1"/>
  <c r="S17" i="12"/>
  <c r="R17" i="12"/>
  <c r="Q17" i="12"/>
  <c r="P17" i="12"/>
  <c r="O17" i="12"/>
  <c r="S16" i="12"/>
  <c r="R16" i="12"/>
  <c r="Q16" i="12"/>
  <c r="P16" i="12"/>
  <c r="O16" i="12"/>
  <c r="S15" i="12"/>
  <c r="R15" i="12"/>
  <c r="Q15" i="12"/>
  <c r="P15" i="12"/>
  <c r="O15" i="12"/>
  <c r="S14" i="12"/>
  <c r="R14" i="12"/>
  <c r="Q14" i="12"/>
  <c r="P14" i="12"/>
  <c r="O14" i="12"/>
  <c r="P9" i="10"/>
  <c r="U24" i="11"/>
  <c r="S22" i="11"/>
  <c r="R22" i="11"/>
  <c r="Q22" i="11"/>
  <c r="P22" i="11"/>
  <c r="O22" i="11"/>
  <c r="S21" i="11"/>
  <c r="R21" i="11"/>
  <c r="Q21" i="11"/>
  <c r="P21" i="11"/>
  <c r="O21" i="11"/>
  <c r="S20" i="11"/>
  <c r="R20" i="11"/>
  <c r="Q20" i="11"/>
  <c r="P20" i="11"/>
  <c r="O20" i="11"/>
  <c r="S19" i="11"/>
  <c r="R19" i="11"/>
  <c r="Q19" i="11"/>
  <c r="P19" i="11"/>
  <c r="O19" i="11"/>
  <c r="S17" i="11"/>
  <c r="S24" i="11" s="1"/>
  <c r="N9" i="10" s="1"/>
  <c r="G9" i="10" s="1"/>
  <c r="R17" i="11"/>
  <c r="R24" i="11" s="1"/>
  <c r="M9" i="10" s="1"/>
  <c r="F9" i="10" s="1"/>
  <c r="Q17" i="11"/>
  <c r="P17" i="11"/>
  <c r="O17" i="11"/>
  <c r="U16" i="11"/>
  <c r="P8" i="10" s="1"/>
  <c r="S14" i="11"/>
  <c r="R14" i="11"/>
  <c r="Q14" i="11"/>
  <c r="P14" i="11"/>
  <c r="O14" i="11"/>
  <c r="S13" i="11"/>
  <c r="R13" i="11"/>
  <c r="Q13" i="11"/>
  <c r="P13" i="11"/>
  <c r="O13" i="11"/>
  <c r="S12" i="11"/>
  <c r="R12" i="11"/>
  <c r="Q12" i="11"/>
  <c r="P12" i="11"/>
  <c r="O12" i="11"/>
  <c r="S11" i="11"/>
  <c r="R11" i="11"/>
  <c r="Q11" i="11"/>
  <c r="P11" i="11"/>
  <c r="O11" i="11"/>
  <c r="S10" i="11"/>
  <c r="R10" i="11"/>
  <c r="Q10" i="11"/>
  <c r="P10" i="11"/>
  <c r="P16" i="11" s="1"/>
  <c r="K8" i="10" s="1"/>
  <c r="D8" i="10" s="1"/>
  <c r="O10" i="11"/>
  <c r="S9" i="11"/>
  <c r="R9" i="11"/>
  <c r="Q9" i="11"/>
  <c r="P9" i="11"/>
  <c r="O9" i="11"/>
  <c r="S7" i="11"/>
  <c r="R7" i="11"/>
  <c r="Q7" i="11"/>
  <c r="P7" i="11"/>
  <c r="O7" i="11"/>
  <c r="O13" i="9"/>
  <c r="P13" i="9"/>
  <c r="Q13" i="9"/>
  <c r="R13" i="9"/>
  <c r="S13" i="9"/>
  <c r="O14" i="9"/>
  <c r="P14" i="9"/>
  <c r="Q14" i="9"/>
  <c r="R14" i="9"/>
  <c r="S14" i="9"/>
  <c r="O15" i="9"/>
  <c r="P15" i="9"/>
  <c r="Q15" i="9"/>
  <c r="R15" i="9"/>
  <c r="S15" i="9"/>
  <c r="U17" i="9"/>
  <c r="P27" i="2" s="1"/>
  <c r="S12" i="9"/>
  <c r="R12" i="9"/>
  <c r="Q12" i="9"/>
  <c r="P12" i="9"/>
  <c r="O12" i="9"/>
  <c r="S11" i="9"/>
  <c r="R11" i="9"/>
  <c r="Q11" i="9"/>
  <c r="P11" i="9"/>
  <c r="O11" i="9"/>
  <c r="S10" i="9"/>
  <c r="R10" i="9"/>
  <c r="Q10" i="9"/>
  <c r="P10" i="9"/>
  <c r="O10" i="9"/>
  <c r="S9" i="9"/>
  <c r="S17" i="9" s="1"/>
  <c r="N27" i="2" s="1"/>
  <c r="G27" i="2" s="1"/>
  <c r="G26" i="2" s="1"/>
  <c r="F13" i="1" s="1"/>
  <c r="R9" i="9"/>
  <c r="Q9" i="9"/>
  <c r="P9" i="9"/>
  <c r="O9" i="9"/>
  <c r="S7" i="9"/>
  <c r="R7" i="9"/>
  <c r="Q7" i="9"/>
  <c r="P7" i="9"/>
  <c r="O7" i="9"/>
  <c r="U14" i="8"/>
  <c r="P25" i="2" s="1"/>
  <c r="S12" i="8"/>
  <c r="R12" i="8"/>
  <c r="Q12" i="8"/>
  <c r="P12" i="8"/>
  <c r="O12" i="8"/>
  <c r="S11" i="8"/>
  <c r="R11" i="8"/>
  <c r="Q11" i="8"/>
  <c r="P11" i="8"/>
  <c r="O11" i="8"/>
  <c r="S10" i="8"/>
  <c r="R10" i="8"/>
  <c r="R14" i="8" s="1"/>
  <c r="M25" i="2" s="1"/>
  <c r="F25" i="2" s="1"/>
  <c r="F24" i="2" s="1"/>
  <c r="E12" i="1" s="1"/>
  <c r="Q10" i="8"/>
  <c r="P10" i="8"/>
  <c r="O10" i="8"/>
  <c r="S9" i="8"/>
  <c r="S14" i="8" s="1"/>
  <c r="N25" i="2" s="1"/>
  <c r="G25" i="2" s="1"/>
  <c r="G24" i="2" s="1"/>
  <c r="F12" i="1" s="1"/>
  <c r="R9" i="8"/>
  <c r="Q9" i="8"/>
  <c r="P9" i="8"/>
  <c r="O9" i="8"/>
  <c r="S7" i="8"/>
  <c r="R7" i="8"/>
  <c r="Q7" i="8"/>
  <c r="P7" i="8"/>
  <c r="O7" i="8"/>
  <c r="O14" i="7"/>
  <c r="P14" i="7"/>
  <c r="Q14" i="7"/>
  <c r="R14" i="7"/>
  <c r="S14" i="7"/>
  <c r="U16" i="7"/>
  <c r="P23" i="2" s="1"/>
  <c r="S13" i="7"/>
  <c r="R13" i="7"/>
  <c r="Q13" i="7"/>
  <c r="P13" i="7"/>
  <c r="O13" i="7"/>
  <c r="S12" i="7"/>
  <c r="R12" i="7"/>
  <c r="Q12" i="7"/>
  <c r="P12" i="7"/>
  <c r="O12" i="7"/>
  <c r="S11" i="7"/>
  <c r="R11" i="7"/>
  <c r="R16" i="7" s="1"/>
  <c r="M23" i="2" s="1"/>
  <c r="F23" i="2" s="1"/>
  <c r="F22" i="2" s="1"/>
  <c r="E11" i="1" s="1"/>
  <c r="Q11" i="7"/>
  <c r="P11" i="7"/>
  <c r="O11" i="7"/>
  <c r="S10" i="7"/>
  <c r="S16" i="7" s="1"/>
  <c r="N23" i="2" s="1"/>
  <c r="G23" i="2" s="1"/>
  <c r="G22" i="2" s="1"/>
  <c r="F11" i="1" s="1"/>
  <c r="R10" i="7"/>
  <c r="Q10" i="7"/>
  <c r="P10" i="7"/>
  <c r="O10" i="7"/>
  <c r="S9" i="7"/>
  <c r="R9" i="7"/>
  <c r="Q9" i="7"/>
  <c r="P9" i="7"/>
  <c r="P16" i="7" s="1"/>
  <c r="K23" i="2" s="1"/>
  <c r="D23" i="2" s="1"/>
  <c r="D22" i="2" s="1"/>
  <c r="C11" i="1" s="1"/>
  <c r="O9" i="7"/>
  <c r="S7" i="7"/>
  <c r="R7" i="7"/>
  <c r="Q7" i="7"/>
  <c r="P7" i="7"/>
  <c r="O7" i="7"/>
  <c r="U36" i="6"/>
  <c r="P21" i="2" s="1"/>
  <c r="O29" i="6"/>
  <c r="P29" i="6"/>
  <c r="Q29" i="6"/>
  <c r="R29" i="6"/>
  <c r="S29" i="6"/>
  <c r="O30" i="6"/>
  <c r="P30" i="6"/>
  <c r="Q30" i="6"/>
  <c r="R30" i="6"/>
  <c r="S30" i="6"/>
  <c r="O31" i="6"/>
  <c r="P31" i="6"/>
  <c r="Q31" i="6"/>
  <c r="R31" i="6"/>
  <c r="S31" i="6"/>
  <c r="O32" i="6"/>
  <c r="P32" i="6"/>
  <c r="Q32" i="6"/>
  <c r="R32" i="6"/>
  <c r="S32" i="6"/>
  <c r="O33" i="6"/>
  <c r="P33" i="6"/>
  <c r="Q33" i="6"/>
  <c r="R33" i="6"/>
  <c r="S33" i="6"/>
  <c r="O34" i="6"/>
  <c r="P34" i="6"/>
  <c r="Q34" i="6"/>
  <c r="R34" i="6"/>
  <c r="S34" i="6"/>
  <c r="S28" i="6"/>
  <c r="R28" i="6"/>
  <c r="Q28" i="6"/>
  <c r="P28" i="6"/>
  <c r="O28" i="6"/>
  <c r="S27" i="6"/>
  <c r="R27" i="6"/>
  <c r="Q27" i="6"/>
  <c r="Q36" i="6" s="1"/>
  <c r="L21" i="2" s="1"/>
  <c r="E21" i="2" s="1"/>
  <c r="P27" i="6"/>
  <c r="O27" i="6"/>
  <c r="S25" i="6"/>
  <c r="R25" i="6"/>
  <c r="R36" i="6" s="1"/>
  <c r="M21" i="2" s="1"/>
  <c r="F21" i="2" s="1"/>
  <c r="Q25" i="6"/>
  <c r="P25" i="6"/>
  <c r="O25" i="6"/>
  <c r="P20" i="2"/>
  <c r="U24" i="6"/>
  <c r="S22" i="6"/>
  <c r="R22" i="6"/>
  <c r="Q22" i="6"/>
  <c r="P22" i="6"/>
  <c r="O22" i="6"/>
  <c r="S21" i="6"/>
  <c r="R21" i="6"/>
  <c r="R24" i="6" s="1"/>
  <c r="M20" i="2" s="1"/>
  <c r="F20" i="2" s="1"/>
  <c r="Q21" i="6"/>
  <c r="P21" i="6"/>
  <c r="O21" i="6"/>
  <c r="S20" i="6"/>
  <c r="R20" i="6"/>
  <c r="Q20" i="6"/>
  <c r="P20" i="6"/>
  <c r="O20" i="6"/>
  <c r="S19" i="6"/>
  <c r="R19" i="6"/>
  <c r="Q19" i="6"/>
  <c r="Q24" i="6"/>
  <c r="L20" i="2" s="1"/>
  <c r="E20" i="2" s="1"/>
  <c r="P19" i="6"/>
  <c r="O19" i="6"/>
  <c r="S17" i="6"/>
  <c r="R17" i="6"/>
  <c r="Q17" i="6"/>
  <c r="P17" i="6"/>
  <c r="O17" i="6"/>
  <c r="P19" i="2"/>
  <c r="O11" i="6"/>
  <c r="P11" i="6"/>
  <c r="Q11" i="6"/>
  <c r="R11" i="6"/>
  <c r="S11" i="6"/>
  <c r="O12" i="6"/>
  <c r="P12" i="6"/>
  <c r="Q12" i="6"/>
  <c r="R12" i="6"/>
  <c r="S12" i="6"/>
  <c r="O13" i="6"/>
  <c r="P13" i="6"/>
  <c r="Q13" i="6"/>
  <c r="R13" i="6"/>
  <c r="S13" i="6"/>
  <c r="O14" i="6"/>
  <c r="P14" i="6"/>
  <c r="Q14" i="6"/>
  <c r="R14" i="6"/>
  <c r="S14" i="6"/>
  <c r="U16" i="6"/>
  <c r="S10" i="6"/>
  <c r="R10" i="6"/>
  <c r="R16" i="6" s="1"/>
  <c r="M19" i="2" s="1"/>
  <c r="F19" i="2" s="1"/>
  <c r="Q10" i="6"/>
  <c r="P10" i="6"/>
  <c r="O10" i="6"/>
  <c r="S9" i="6"/>
  <c r="R9" i="6"/>
  <c r="Q9" i="6"/>
  <c r="P9" i="6"/>
  <c r="O9" i="6"/>
  <c r="S7" i="6"/>
  <c r="R7" i="6"/>
  <c r="Q7" i="6"/>
  <c r="P7" i="6"/>
  <c r="P16" i="6" s="1"/>
  <c r="O7" i="6"/>
  <c r="P17" i="2"/>
  <c r="P16" i="2"/>
  <c r="P15" i="2"/>
  <c r="P13" i="2"/>
  <c r="U35" i="4"/>
  <c r="O33" i="4"/>
  <c r="P33" i="4"/>
  <c r="Q33" i="4"/>
  <c r="R33" i="4"/>
  <c r="S33" i="4"/>
  <c r="S32" i="4"/>
  <c r="R32" i="4"/>
  <c r="Q32" i="4"/>
  <c r="P32" i="4"/>
  <c r="O32" i="4"/>
  <c r="S31" i="4"/>
  <c r="R31" i="4"/>
  <c r="Q31" i="4"/>
  <c r="P31" i="4"/>
  <c r="O31" i="4"/>
  <c r="S30" i="4"/>
  <c r="R30" i="4"/>
  <c r="Q30" i="4"/>
  <c r="P30" i="4"/>
  <c r="O30" i="4"/>
  <c r="S29" i="4"/>
  <c r="R29" i="4"/>
  <c r="Q29" i="4"/>
  <c r="P29" i="4"/>
  <c r="O29" i="4"/>
  <c r="S27" i="4"/>
  <c r="R27" i="4"/>
  <c r="Q27" i="4"/>
  <c r="P27" i="4"/>
  <c r="O27" i="4"/>
  <c r="P12" i="2"/>
  <c r="U26" i="4"/>
  <c r="O23" i="4"/>
  <c r="P23" i="4"/>
  <c r="Q23" i="4"/>
  <c r="R23" i="4"/>
  <c r="S23" i="4"/>
  <c r="O24" i="4"/>
  <c r="P24" i="4"/>
  <c r="Q24" i="4"/>
  <c r="R24" i="4"/>
  <c r="S24" i="4"/>
  <c r="S22" i="4"/>
  <c r="R22" i="4"/>
  <c r="Q22" i="4"/>
  <c r="P22" i="4"/>
  <c r="O22" i="4"/>
  <c r="S21" i="4"/>
  <c r="R21" i="4"/>
  <c r="R26" i="4"/>
  <c r="M12" i="2"/>
  <c r="F12" i="2" s="1"/>
  <c r="Q21" i="4"/>
  <c r="P21" i="4"/>
  <c r="O21" i="4"/>
  <c r="S20" i="4"/>
  <c r="R20" i="4"/>
  <c r="Q20" i="4"/>
  <c r="P20" i="4"/>
  <c r="O20" i="4"/>
  <c r="S19" i="4"/>
  <c r="R19" i="4"/>
  <c r="Q19" i="4"/>
  <c r="P19" i="4"/>
  <c r="O19" i="4"/>
  <c r="S17" i="4"/>
  <c r="S26" i="4" s="1"/>
  <c r="N12" i="2" s="1"/>
  <c r="G12" i="2" s="1"/>
  <c r="R17" i="4"/>
  <c r="Q17" i="4"/>
  <c r="Q26" i="4" s="1"/>
  <c r="L12" i="2" s="1"/>
  <c r="E12" i="2" s="1"/>
  <c r="P17" i="4"/>
  <c r="O17" i="4"/>
  <c r="U16" i="4"/>
  <c r="P11" i="2" s="1"/>
  <c r="S14" i="4"/>
  <c r="R14" i="4"/>
  <c r="Q14" i="4"/>
  <c r="P14" i="4"/>
  <c r="O14" i="4"/>
  <c r="S13" i="4"/>
  <c r="R13" i="4"/>
  <c r="Q13" i="4"/>
  <c r="P13" i="4"/>
  <c r="O13" i="4"/>
  <c r="S12" i="4"/>
  <c r="R12" i="4"/>
  <c r="Q12" i="4"/>
  <c r="P12" i="4"/>
  <c r="O12" i="4"/>
  <c r="S11" i="4"/>
  <c r="R11" i="4"/>
  <c r="Q11" i="4"/>
  <c r="P11" i="4"/>
  <c r="O11" i="4"/>
  <c r="S10" i="4"/>
  <c r="R10" i="4"/>
  <c r="Q10" i="4"/>
  <c r="P10" i="4"/>
  <c r="O10" i="4"/>
  <c r="S9" i="4"/>
  <c r="R9" i="4"/>
  <c r="Q9" i="4"/>
  <c r="P9" i="4"/>
  <c r="O9" i="4"/>
  <c r="S7" i="4"/>
  <c r="R7" i="4"/>
  <c r="R16" i="4" s="1"/>
  <c r="M11" i="2" s="1"/>
  <c r="F11" i="2" s="1"/>
  <c r="Q7" i="4"/>
  <c r="P7" i="4"/>
  <c r="O7" i="4"/>
  <c r="P9" i="2"/>
  <c r="U28" i="3"/>
  <c r="P21" i="3"/>
  <c r="Q21" i="3"/>
  <c r="Q28" i="3" s="1"/>
  <c r="P23" i="3"/>
  <c r="Q23" i="3"/>
  <c r="P24" i="3"/>
  <c r="Q24" i="3"/>
  <c r="P25" i="3"/>
  <c r="Q25" i="3"/>
  <c r="P26" i="3"/>
  <c r="Q26" i="3"/>
  <c r="O7" i="3"/>
  <c r="P7" i="3"/>
  <c r="Q7" i="3"/>
  <c r="R7" i="3"/>
  <c r="S7" i="3"/>
  <c r="O10" i="3"/>
  <c r="P10" i="3"/>
  <c r="Q10" i="3"/>
  <c r="R10" i="3"/>
  <c r="S10" i="3"/>
  <c r="O11" i="3"/>
  <c r="P11" i="3"/>
  <c r="Q11" i="3"/>
  <c r="R11" i="3"/>
  <c r="S11" i="3"/>
  <c r="O12" i="3"/>
  <c r="P12" i="3"/>
  <c r="Q12" i="3"/>
  <c r="R12" i="3"/>
  <c r="S12" i="3"/>
  <c r="O13" i="3"/>
  <c r="P13" i="3"/>
  <c r="Q13" i="3"/>
  <c r="R13" i="3"/>
  <c r="S13" i="3"/>
  <c r="O14" i="3"/>
  <c r="P14" i="3"/>
  <c r="Q14" i="3"/>
  <c r="R14" i="3"/>
  <c r="S14" i="3"/>
  <c r="O15" i="3"/>
  <c r="P15" i="3"/>
  <c r="Q15" i="3"/>
  <c r="R15" i="3"/>
  <c r="S15" i="3"/>
  <c r="O16" i="3"/>
  <c r="P16" i="3"/>
  <c r="Q16" i="3"/>
  <c r="R16" i="3"/>
  <c r="S16" i="3"/>
  <c r="O17" i="3"/>
  <c r="P17" i="3"/>
  <c r="Q17" i="3"/>
  <c r="R17" i="3"/>
  <c r="S17" i="3"/>
  <c r="O18" i="3"/>
  <c r="P18" i="3"/>
  <c r="Q18" i="3"/>
  <c r="R18" i="3"/>
  <c r="S18" i="3"/>
  <c r="O21" i="3"/>
  <c r="R21" i="3"/>
  <c r="S21" i="3"/>
  <c r="O23" i="3"/>
  <c r="R23" i="3"/>
  <c r="S23" i="3"/>
  <c r="O24" i="3"/>
  <c r="R24" i="3"/>
  <c r="S24" i="3"/>
  <c r="O25" i="3"/>
  <c r="R25" i="3"/>
  <c r="S25" i="3"/>
  <c r="O26" i="3"/>
  <c r="R26" i="3"/>
  <c r="S26" i="3"/>
  <c r="S9" i="3"/>
  <c r="R9" i="3"/>
  <c r="Q9" i="3"/>
  <c r="P9" i="3"/>
  <c r="O9" i="3"/>
  <c r="E7" i="3"/>
  <c r="F7" i="3"/>
  <c r="G7" i="3"/>
  <c r="B7" i="1"/>
  <c r="B8" i="1"/>
  <c r="B10" i="1"/>
  <c r="B11" i="1"/>
  <c r="B12" i="1"/>
  <c r="B13" i="1"/>
  <c r="B15" i="1"/>
  <c r="B16" i="1"/>
  <c r="B17" i="1"/>
  <c r="B18" i="1"/>
  <c r="B19" i="1"/>
  <c r="B21" i="1"/>
  <c r="B22" i="1"/>
  <c r="B23" i="1"/>
  <c r="B24" i="1"/>
  <c r="B26" i="1"/>
  <c r="B27" i="1"/>
  <c r="B28" i="1"/>
  <c r="B29" i="1"/>
  <c r="S16" i="4"/>
  <c r="N11" i="2" s="1"/>
  <c r="G11" i="2" s="1"/>
  <c r="P16" i="4"/>
  <c r="K11" i="2"/>
  <c r="Q26" i="24"/>
  <c r="L16" i="21"/>
  <c r="E16" i="21" s="1"/>
  <c r="R15" i="23"/>
  <c r="M12" i="21" s="1"/>
  <c r="F12" i="21" s="1"/>
  <c r="G17" i="21"/>
  <c r="F29" i="1" s="1"/>
  <c r="R26" i="24"/>
  <c r="M16" i="21"/>
  <c r="F16" i="21" s="1"/>
  <c r="S26" i="24"/>
  <c r="N16" i="21" s="1"/>
  <c r="G16" i="21" s="1"/>
  <c r="P27" i="23"/>
  <c r="Q27" i="23"/>
  <c r="L13" i="21" s="1"/>
  <c r="E13" i="21" s="1"/>
  <c r="Q15" i="23"/>
  <c r="L12" i="21" s="1"/>
  <c r="E12" i="21" s="1"/>
  <c r="P32" i="22"/>
  <c r="R32" i="22"/>
  <c r="M10" i="21"/>
  <c r="F10" i="21" s="1"/>
  <c r="Q88" i="19"/>
  <c r="L22" i="16" s="1"/>
  <c r="E22" i="16" s="1"/>
  <c r="R66" i="19"/>
  <c r="M20" i="16" s="1"/>
  <c r="F20" i="16" s="1"/>
  <c r="S121" i="19"/>
  <c r="N25" i="16" s="1"/>
  <c r="G25" i="16" s="1"/>
  <c r="P121" i="19"/>
  <c r="P66" i="19"/>
  <c r="Q66" i="19"/>
  <c r="L20" i="16"/>
  <c r="E20" i="16" s="1"/>
  <c r="R121" i="19"/>
  <c r="M25" i="16" s="1"/>
  <c r="F25" i="16" s="1"/>
  <c r="S76" i="19"/>
  <c r="N21" i="16"/>
  <c r="G21" i="16" s="1"/>
  <c r="P88" i="19"/>
  <c r="T88" i="19" s="1"/>
  <c r="O22" i="16" s="1"/>
  <c r="Q71" i="19"/>
  <c r="Q76" i="19"/>
  <c r="R76" i="19"/>
  <c r="M21" i="16"/>
  <c r="F21" i="16" s="1"/>
  <c r="N9" i="16"/>
  <c r="G9" i="16" s="1"/>
  <c r="M13" i="10"/>
  <c r="F13" i="10" s="1"/>
  <c r="F12" i="10" s="1"/>
  <c r="E17" i="1" s="1"/>
  <c r="P24" i="11"/>
  <c r="K9" i="10" s="1"/>
  <c r="D9" i="10" s="1"/>
  <c r="Q24" i="11"/>
  <c r="L9" i="10" s="1"/>
  <c r="E9" i="10" s="1"/>
  <c r="K13" i="21"/>
  <c r="D13" i="21" s="1"/>
  <c r="K27" i="16"/>
  <c r="D27" i="16" s="1"/>
  <c r="D26" i="16" s="1"/>
  <c r="K22" i="16"/>
  <c r="D22" i="16" s="1"/>
  <c r="L21" i="16"/>
  <c r="E21" i="16" s="1"/>
  <c r="L13" i="10"/>
  <c r="E13" i="10" s="1"/>
  <c r="E12" i="10" s="1"/>
  <c r="D17" i="1" s="1"/>
  <c r="U97" i="19"/>
  <c r="P23" i="16" s="1"/>
  <c r="I4" i="15"/>
  <c r="I4" i="14"/>
  <c r="I4" i="17"/>
  <c r="I4" i="24"/>
  <c r="I4" i="6"/>
  <c r="L9" i="2"/>
  <c r="E9" i="2" s="1"/>
  <c r="I4" i="19" l="1"/>
  <c r="I4" i="20"/>
  <c r="I4" i="8"/>
  <c r="K12" i="16"/>
  <c r="D12" i="16" s="1"/>
  <c r="G7" i="16"/>
  <c r="F21" i="1" s="1"/>
  <c r="Q19" i="17"/>
  <c r="L8" i="16" s="1"/>
  <c r="E8" i="16" s="1"/>
  <c r="E7" i="16" s="1"/>
  <c r="D21" i="1" s="1"/>
  <c r="K25" i="16"/>
  <c r="D25" i="16" s="1"/>
  <c r="T121" i="19"/>
  <c r="V121" i="19" s="1"/>
  <c r="Q25" i="16" s="1"/>
  <c r="H25" i="16" s="1"/>
  <c r="S24" i="6"/>
  <c r="N20" i="2" s="1"/>
  <c r="G20" i="2" s="1"/>
  <c r="Q17" i="14"/>
  <c r="L15" i="10" s="1"/>
  <c r="E15" i="10" s="1"/>
  <c r="E14" i="10" s="1"/>
  <c r="D18" i="1" s="1"/>
  <c r="K17" i="10"/>
  <c r="D17" i="10" s="1"/>
  <c r="D16" i="10" s="1"/>
  <c r="C19" i="1" s="1"/>
  <c r="K23" i="16"/>
  <c r="D23" i="16" s="1"/>
  <c r="T97" i="19"/>
  <c r="T18" i="19"/>
  <c r="Q35" i="4"/>
  <c r="L13" i="2" s="1"/>
  <c r="E13" i="2" s="1"/>
  <c r="Q17" i="9"/>
  <c r="L27" i="2" s="1"/>
  <c r="E27" i="2" s="1"/>
  <c r="E26" i="2" s="1"/>
  <c r="D13" i="1" s="1"/>
  <c r="S16" i="13"/>
  <c r="N13" i="10" s="1"/>
  <c r="G13" i="10" s="1"/>
  <c r="G12" i="10" s="1"/>
  <c r="F17" i="1" s="1"/>
  <c r="R17" i="15"/>
  <c r="M17" i="10" s="1"/>
  <c r="F17" i="10" s="1"/>
  <c r="F16" i="10" s="1"/>
  <c r="E19" i="1" s="1"/>
  <c r="R52" i="17"/>
  <c r="M11" i="16" s="1"/>
  <c r="F11" i="16" s="1"/>
  <c r="K17" i="16"/>
  <c r="D17" i="16" s="1"/>
  <c r="K18" i="16"/>
  <c r="D18" i="16" s="1"/>
  <c r="R41" i="19"/>
  <c r="M18" i="16" s="1"/>
  <c r="F18" i="16" s="1"/>
  <c r="P109" i="19"/>
  <c r="K14" i="16"/>
  <c r="D14" i="16" s="1"/>
  <c r="D13" i="16" s="1"/>
  <c r="C22" i="1" s="1"/>
  <c r="T16" i="18"/>
  <c r="V16" i="18" s="1"/>
  <c r="Q14" i="16" s="1"/>
  <c r="H14" i="16" s="1"/>
  <c r="H13" i="16" s="1"/>
  <c r="G22" i="1" s="1"/>
  <c r="K19" i="2"/>
  <c r="D19" i="2" s="1"/>
  <c r="P16" i="13"/>
  <c r="P17" i="14"/>
  <c r="P56" i="19"/>
  <c r="P76" i="19"/>
  <c r="T24" i="11"/>
  <c r="O9" i="10" s="1"/>
  <c r="L16" i="2"/>
  <c r="E16" i="2" s="1"/>
  <c r="R17" i="9"/>
  <c r="M27" i="2" s="1"/>
  <c r="F27" i="2" s="1"/>
  <c r="F26" i="2" s="1"/>
  <c r="E13" i="1" s="1"/>
  <c r="V88" i="19"/>
  <c r="Q22" i="16" s="1"/>
  <c r="H22" i="16" s="1"/>
  <c r="D11" i="2"/>
  <c r="O11" i="2"/>
  <c r="R19" i="12"/>
  <c r="M11" i="10" s="1"/>
  <c r="F11" i="10" s="1"/>
  <c r="F10" i="10" s="1"/>
  <c r="E16" i="1" s="1"/>
  <c r="Q19" i="12"/>
  <c r="L11" i="10" s="1"/>
  <c r="E11" i="10" s="1"/>
  <c r="E10" i="10" s="1"/>
  <c r="P32" i="17"/>
  <c r="Q42" i="17"/>
  <c r="L10" i="16" s="1"/>
  <c r="E10" i="16" s="1"/>
  <c r="P52" i="17"/>
  <c r="Q30" i="19"/>
  <c r="L17" i="16" s="1"/>
  <c r="E17" i="16" s="1"/>
  <c r="S28" i="3"/>
  <c r="N9" i="2" s="1"/>
  <c r="G9" i="2" s="1"/>
  <c r="R16" i="11"/>
  <c r="M8" i="10" s="1"/>
  <c r="F8" i="10" s="1"/>
  <c r="Q16" i="18"/>
  <c r="L14" i="16" s="1"/>
  <c r="E14" i="16" s="1"/>
  <c r="E13" i="16" s="1"/>
  <c r="D22" i="1" s="1"/>
  <c r="K10" i="21"/>
  <c r="D10" i="21" s="1"/>
  <c r="T32" i="22"/>
  <c r="P26" i="4"/>
  <c r="P19" i="12"/>
  <c r="P19" i="17"/>
  <c r="K10" i="16"/>
  <c r="D10" i="16" s="1"/>
  <c r="Q63" i="17"/>
  <c r="L12" i="16" s="1"/>
  <c r="E12" i="16" s="1"/>
  <c r="Q109" i="19"/>
  <c r="L24" i="16" s="1"/>
  <c r="E24" i="16" s="1"/>
  <c r="R16" i="20"/>
  <c r="M27" i="16" s="1"/>
  <c r="F27" i="16" s="1"/>
  <c r="F26" i="16" s="1"/>
  <c r="T26" i="24"/>
  <c r="T16" i="7"/>
  <c r="R28" i="3"/>
  <c r="Q16" i="7"/>
  <c r="L23" i="2" s="1"/>
  <c r="E23" i="2" s="1"/>
  <c r="E22" i="2" s="1"/>
  <c r="D11" i="1" s="1"/>
  <c r="P17" i="9"/>
  <c r="S17" i="14"/>
  <c r="N15" i="10" s="1"/>
  <c r="G15" i="10" s="1"/>
  <c r="G14" i="10" s="1"/>
  <c r="F18" i="1" s="1"/>
  <c r="Q52" i="17"/>
  <c r="L11" i="16" s="1"/>
  <c r="E11" i="16" s="1"/>
  <c r="S41" i="19"/>
  <c r="N18" i="16" s="1"/>
  <c r="G18" i="16" s="1"/>
  <c r="Q97" i="19"/>
  <c r="L23" i="16" s="1"/>
  <c r="E23" i="16" s="1"/>
  <c r="Q23" i="22"/>
  <c r="L9" i="21" s="1"/>
  <c r="E9" i="21" s="1"/>
  <c r="S14" i="22"/>
  <c r="N8" i="21" s="1"/>
  <c r="G8" i="21" s="1"/>
  <c r="K20" i="16"/>
  <c r="D20" i="16" s="1"/>
  <c r="T27" i="23"/>
  <c r="V27" i="23" s="1"/>
  <c r="Q13" i="21" s="1"/>
  <c r="H13" i="21" s="1"/>
  <c r="P28" i="3"/>
  <c r="R35" i="4"/>
  <c r="M13" i="2" s="1"/>
  <c r="F13" i="2" s="1"/>
  <c r="L15" i="2"/>
  <c r="E15" i="2" s="1"/>
  <c r="E14" i="2" s="1"/>
  <c r="D9" i="1" s="1"/>
  <c r="N16" i="2"/>
  <c r="G16" i="2" s="1"/>
  <c r="M16" i="2"/>
  <c r="F16" i="2" s="1"/>
  <c r="N17" i="2"/>
  <c r="G17" i="2" s="1"/>
  <c r="S16" i="6"/>
  <c r="N19" i="2" s="1"/>
  <c r="G19" i="2" s="1"/>
  <c r="G18" i="2" s="1"/>
  <c r="F10" i="1" s="1"/>
  <c r="P36" i="6"/>
  <c r="S42" i="17"/>
  <c r="N10" i="16" s="1"/>
  <c r="G10" i="16" s="1"/>
  <c r="R109" i="19"/>
  <c r="M24" i="16" s="1"/>
  <c r="F24" i="16" s="1"/>
  <c r="P19" i="16"/>
  <c r="R23" i="22"/>
  <c r="M9" i="21" s="1"/>
  <c r="F9" i="21" s="1"/>
  <c r="Q16" i="4"/>
  <c r="L11" i="2" s="1"/>
  <c r="E11" i="2" s="1"/>
  <c r="S35" i="4"/>
  <c r="N13" i="2" s="1"/>
  <c r="M15" i="2"/>
  <c r="F15" i="2" s="1"/>
  <c r="M17" i="2"/>
  <c r="F17" i="2" s="1"/>
  <c r="Q16" i="6"/>
  <c r="L19" i="2" s="1"/>
  <c r="E19" i="2" s="1"/>
  <c r="E18" i="2" s="1"/>
  <c r="D10" i="1" s="1"/>
  <c r="P24" i="6"/>
  <c r="S36" i="6"/>
  <c r="N21" i="2" s="1"/>
  <c r="G21" i="2" s="1"/>
  <c r="P14" i="8"/>
  <c r="T14" i="8" s="1"/>
  <c r="Q16" i="11"/>
  <c r="L8" i="10" s="1"/>
  <c r="E8" i="10" s="1"/>
  <c r="E7" i="10" s="1"/>
  <c r="D15" i="1" s="1"/>
  <c r="Q32" i="17"/>
  <c r="L9" i="16" s="1"/>
  <c r="E9" i="16" s="1"/>
  <c r="R42" i="17"/>
  <c r="M10" i="16" s="1"/>
  <c r="F10" i="16" s="1"/>
  <c r="S109" i="19"/>
  <c r="N24" i="16" s="1"/>
  <c r="G24" i="16" s="1"/>
  <c r="S66" i="19"/>
  <c r="N20" i="16" s="1"/>
  <c r="G20" i="16" s="1"/>
  <c r="G15" i="16" s="1"/>
  <c r="F23" i="1" s="1"/>
  <c r="K18" i="21"/>
  <c r="D18" i="21" s="1"/>
  <c r="D17" i="21" s="1"/>
  <c r="C29" i="1" s="1"/>
  <c r="T14" i="25"/>
  <c r="V14" i="25" s="1"/>
  <c r="Q18" i="21" s="1"/>
  <c r="H18" i="21" s="1"/>
  <c r="H17" i="21" s="1"/>
  <c r="G29" i="1" s="1"/>
  <c r="R14" i="22"/>
  <c r="M8" i="21" s="1"/>
  <c r="F8" i="21" s="1"/>
  <c r="Q14" i="22"/>
  <c r="L8" i="21" s="1"/>
  <c r="E8" i="21" s="1"/>
  <c r="E7" i="21" s="1"/>
  <c r="D26" i="1" s="1"/>
  <c r="P14" i="22"/>
  <c r="Q17" i="24"/>
  <c r="L15" i="21" s="1"/>
  <c r="E15" i="21" s="1"/>
  <c r="E14" i="21" s="1"/>
  <c r="D28" i="1" s="1"/>
  <c r="M9" i="2"/>
  <c r="F9" i="2" s="1"/>
  <c r="P35" i="4"/>
  <c r="T35" i="4" s="1"/>
  <c r="V35" i="4" s="1"/>
  <c r="Q13" i="2" s="1"/>
  <c r="H13" i="2" s="1"/>
  <c r="N15" i="2"/>
  <c r="G15" i="2" s="1"/>
  <c r="L17" i="2"/>
  <c r="E17" i="2" s="1"/>
  <c r="Q14" i="8"/>
  <c r="L25" i="2" s="1"/>
  <c r="E25" i="2" s="1"/>
  <c r="E24" i="2" s="1"/>
  <c r="D12" i="1" s="1"/>
  <c r="S16" i="11"/>
  <c r="N8" i="10" s="1"/>
  <c r="G8" i="10" s="1"/>
  <c r="G7" i="10" s="1"/>
  <c r="R17" i="24"/>
  <c r="M15" i="21" s="1"/>
  <c r="F15" i="21" s="1"/>
  <c r="D7" i="10"/>
  <c r="K15" i="2"/>
  <c r="D15" i="2" s="1"/>
  <c r="K13" i="2"/>
  <c r="D13" i="2" s="1"/>
  <c r="F10" i="2"/>
  <c r="E8" i="1" s="1"/>
  <c r="O18" i="21"/>
  <c r="D14" i="21"/>
  <c r="C28" i="1" s="1"/>
  <c r="F14" i="21"/>
  <c r="E28" i="1" s="1"/>
  <c r="F7" i="21"/>
  <c r="E26" i="1" s="1"/>
  <c r="G11" i="21"/>
  <c r="F27" i="1" s="1"/>
  <c r="G14" i="21"/>
  <c r="F28" i="1" s="1"/>
  <c r="G7" i="21"/>
  <c r="F26" i="1" s="1"/>
  <c r="E11" i="21"/>
  <c r="D27" i="1" s="1"/>
  <c r="F11" i="21"/>
  <c r="E27" i="1" s="1"/>
  <c r="O25" i="16"/>
  <c r="O14" i="16"/>
  <c r="F7" i="16"/>
  <c r="E21" i="1" s="1"/>
  <c r="F15" i="16"/>
  <c r="E23" i="1" s="1"/>
  <c r="C24" i="1"/>
  <c r="F24" i="1"/>
  <c r="E24" i="1"/>
  <c r="E15" i="16"/>
  <c r="D23" i="1" s="1"/>
  <c r="D24" i="1"/>
  <c r="V24" i="11"/>
  <c r="Q9" i="10" s="1"/>
  <c r="H9" i="10" s="1"/>
  <c r="D16" i="1"/>
  <c r="F7" i="10"/>
  <c r="F18" i="2"/>
  <c r="E10" i="1" s="1"/>
  <c r="K16" i="2"/>
  <c r="D16" i="2" s="1"/>
  <c r="F14" i="2"/>
  <c r="E9" i="1" s="1"/>
  <c r="E10" i="2"/>
  <c r="D8" i="1" s="1"/>
  <c r="G13" i="2"/>
  <c r="G10" i="2" s="1"/>
  <c r="F8" i="1" s="1"/>
  <c r="I4" i="13"/>
  <c r="I4" i="9"/>
  <c r="I4" i="3"/>
  <c r="I4" i="7"/>
  <c r="I4" i="23"/>
  <c r="I4" i="25"/>
  <c r="I4" i="4"/>
  <c r="I4" i="11"/>
  <c r="T17" i="24"/>
  <c r="T15" i="23"/>
  <c r="V15" i="23" s="1"/>
  <c r="Q12" i="21" s="1"/>
  <c r="H12" i="21" s="1"/>
  <c r="O12" i="21"/>
  <c r="K12" i="21"/>
  <c r="D12" i="21" s="1"/>
  <c r="D11" i="21" s="1"/>
  <c r="C27" i="1" s="1"/>
  <c r="K8" i="21"/>
  <c r="D8" i="21" s="1"/>
  <c r="D7" i="21" s="1"/>
  <c r="F19" i="21"/>
  <c r="E25" i="1" s="1"/>
  <c r="Q20" i="3"/>
  <c r="L8" i="2" s="1"/>
  <c r="E8" i="2" s="1"/>
  <c r="E7" i="2" s="1"/>
  <c r="D7" i="1" s="1"/>
  <c r="P20" i="3"/>
  <c r="K8" i="2" s="1"/>
  <c r="D8" i="2" s="1"/>
  <c r="S20" i="3"/>
  <c r="N8" i="2" s="1"/>
  <c r="G8" i="2" s="1"/>
  <c r="R20" i="3"/>
  <c r="M8" i="2" s="1"/>
  <c r="F8" i="2" s="1"/>
  <c r="F28" i="2" s="1"/>
  <c r="E6" i="1" s="1"/>
  <c r="G14" i="2" l="1"/>
  <c r="F9" i="1" s="1"/>
  <c r="F15" i="1"/>
  <c r="G18" i="10"/>
  <c r="F14" i="1" s="1"/>
  <c r="H10" i="2"/>
  <c r="G8" i="1" s="1"/>
  <c r="Q17" i="2"/>
  <c r="H17" i="2" s="1"/>
  <c r="O17" i="2"/>
  <c r="D18" i="10"/>
  <c r="C14" i="1" s="1"/>
  <c r="O10" i="21"/>
  <c r="V32" i="22"/>
  <c r="Q10" i="21" s="1"/>
  <c r="H10" i="21" s="1"/>
  <c r="O23" i="16"/>
  <c r="V97" i="19"/>
  <c r="Q23" i="16" s="1"/>
  <c r="H23" i="16" s="1"/>
  <c r="G7" i="2"/>
  <c r="F7" i="1" s="1"/>
  <c r="O13" i="21"/>
  <c r="T16" i="11"/>
  <c r="O8" i="10" s="1"/>
  <c r="K15" i="10"/>
  <c r="D15" i="10" s="1"/>
  <c r="D14" i="10" s="1"/>
  <c r="C18" i="1" s="1"/>
  <c r="T17" i="14"/>
  <c r="T14" i="22"/>
  <c r="O8" i="21" s="1"/>
  <c r="K17" i="2"/>
  <c r="D17" i="2" s="1"/>
  <c r="D14" i="2" s="1"/>
  <c r="C9" i="1" s="1"/>
  <c r="K25" i="2"/>
  <c r="D25" i="2" s="1"/>
  <c r="D24" i="2" s="1"/>
  <c r="C12" i="1" s="1"/>
  <c r="O13" i="2"/>
  <c r="T23" i="22"/>
  <c r="K12" i="2"/>
  <c r="T26" i="4"/>
  <c r="V26" i="4" s="1"/>
  <c r="Q12" i="2" s="1"/>
  <c r="H12" i="2" s="1"/>
  <c r="T52" i="17"/>
  <c r="K11" i="16"/>
  <c r="D11" i="16" s="1"/>
  <c r="T16" i="20"/>
  <c r="K13" i="10"/>
  <c r="D13" i="10" s="1"/>
  <c r="D12" i="10" s="1"/>
  <c r="C17" i="1" s="1"/>
  <c r="T16" i="13"/>
  <c r="T17" i="15"/>
  <c r="T63" i="17"/>
  <c r="V16" i="7"/>
  <c r="Q23" i="2" s="1"/>
  <c r="H23" i="2" s="1"/>
  <c r="H22" i="2" s="1"/>
  <c r="G11" i="1" s="1"/>
  <c r="O23" i="2"/>
  <c r="T19" i="17"/>
  <c r="K8" i="16"/>
  <c r="D8" i="16" s="1"/>
  <c r="T56" i="19"/>
  <c r="K19" i="16"/>
  <c r="D19" i="16" s="1"/>
  <c r="D15" i="16" s="1"/>
  <c r="H11" i="21"/>
  <c r="G27" i="1" s="1"/>
  <c r="T66" i="19"/>
  <c r="T17" i="9"/>
  <c r="K27" i="2"/>
  <c r="D27" i="2" s="1"/>
  <c r="D26" i="2" s="1"/>
  <c r="C13" i="1" s="1"/>
  <c r="V26" i="24"/>
  <c r="Q16" i="21" s="1"/>
  <c r="H16" i="21" s="1"/>
  <c r="O16" i="21"/>
  <c r="K11" i="10"/>
  <c r="D11" i="10" s="1"/>
  <c r="D10" i="10" s="1"/>
  <c r="C16" i="1" s="1"/>
  <c r="T19" i="12"/>
  <c r="T32" i="17"/>
  <c r="K9" i="16"/>
  <c r="D9" i="16" s="1"/>
  <c r="T41" i="19"/>
  <c r="T24" i="6"/>
  <c r="K20" i="2"/>
  <c r="D20" i="2" s="1"/>
  <c r="D18" i="2" s="1"/>
  <c r="C10" i="1" s="1"/>
  <c r="T36" i="6"/>
  <c r="K21" i="2"/>
  <c r="D21" i="2" s="1"/>
  <c r="T16" i="4"/>
  <c r="V16" i="4" s="1"/>
  <c r="Q11" i="2" s="1"/>
  <c r="H11" i="2" s="1"/>
  <c r="T42" i="17"/>
  <c r="K21" i="16"/>
  <c r="D21" i="16" s="1"/>
  <c r="T76" i="19"/>
  <c r="T16" i="6"/>
  <c r="K24" i="16"/>
  <c r="D24" i="16" s="1"/>
  <c r="T109" i="19"/>
  <c r="T30" i="19"/>
  <c r="O16" i="16"/>
  <c r="V18" i="19"/>
  <c r="Q16" i="16" s="1"/>
  <c r="H16" i="16" s="1"/>
  <c r="C15" i="1"/>
  <c r="E18" i="10"/>
  <c r="D14" i="1" s="1"/>
  <c r="G19" i="21"/>
  <c r="F25" i="1" s="1"/>
  <c r="E19" i="21"/>
  <c r="D25" i="1" s="1"/>
  <c r="G28" i="16"/>
  <c r="F20" i="1" s="1"/>
  <c r="E28" i="16"/>
  <c r="D20" i="1" s="1"/>
  <c r="F28" i="16"/>
  <c r="E20" i="1" s="1"/>
  <c r="E15" i="1"/>
  <c r="F18" i="10"/>
  <c r="E14" i="1" s="1"/>
  <c r="O25" i="2"/>
  <c r="V14" i="8"/>
  <c r="Q25" i="2" s="1"/>
  <c r="H25" i="2" s="1"/>
  <c r="H24" i="2" s="1"/>
  <c r="G12" i="1" s="1"/>
  <c r="O16" i="2"/>
  <c r="Q16" i="2"/>
  <c r="H16" i="2" s="1"/>
  <c r="D30" i="1"/>
  <c r="V17" i="24"/>
  <c r="Q15" i="21" s="1"/>
  <c r="H15" i="21" s="1"/>
  <c r="O15" i="21"/>
  <c r="D19" i="21"/>
  <c r="C25" i="1" s="1"/>
  <c r="C26" i="1"/>
  <c r="V14" i="22"/>
  <c r="Q8" i="21" s="1"/>
  <c r="H8" i="21" s="1"/>
  <c r="E28" i="2"/>
  <c r="D6" i="1" s="1"/>
  <c r="G28" i="2"/>
  <c r="F6" i="1" s="1"/>
  <c r="T28" i="3"/>
  <c r="V28" i="3" s="1"/>
  <c r="Q9" i="2" s="1"/>
  <c r="H9" i="2" s="1"/>
  <c r="K9" i="2"/>
  <c r="F7" i="2"/>
  <c r="E7" i="1" s="1"/>
  <c r="E30" i="1" s="1"/>
  <c r="O8" i="2"/>
  <c r="T20" i="3"/>
  <c r="V20" i="3" s="1"/>
  <c r="Q8" i="2" s="1"/>
  <c r="H8" i="2" s="1"/>
  <c r="F30" i="1" l="1"/>
  <c r="C23" i="1"/>
  <c r="D28" i="16"/>
  <c r="C20" i="1" s="1"/>
  <c r="V109" i="19"/>
  <c r="Q24" i="16" s="1"/>
  <c r="H24" i="16" s="1"/>
  <c r="O24" i="16"/>
  <c r="V36" i="6"/>
  <c r="Q21" i="2" s="1"/>
  <c r="H21" i="2" s="1"/>
  <c r="O21" i="2"/>
  <c r="V66" i="19"/>
  <c r="Q20" i="16" s="1"/>
  <c r="H20" i="16" s="1"/>
  <c r="O20" i="16"/>
  <c r="D7" i="16"/>
  <c r="C21" i="1" s="1"/>
  <c r="O12" i="16"/>
  <c r="V63" i="17"/>
  <c r="Q12" i="16" s="1"/>
  <c r="H12" i="16" s="1"/>
  <c r="V16" i="20"/>
  <c r="Q27" i="16" s="1"/>
  <c r="H27" i="16" s="1"/>
  <c r="H26" i="16" s="1"/>
  <c r="O27" i="16"/>
  <c r="D12" i="2"/>
  <c r="D10" i="2" s="1"/>
  <c r="C8" i="1" s="1"/>
  <c r="O12" i="2"/>
  <c r="H7" i="21"/>
  <c r="H19" i="21" s="1"/>
  <c r="G25" i="1" s="1"/>
  <c r="V42" i="17"/>
  <c r="Q10" i="16" s="1"/>
  <c r="H10" i="16" s="1"/>
  <c r="O10" i="16"/>
  <c r="O9" i="16"/>
  <c r="V32" i="17"/>
  <c r="Q9" i="16" s="1"/>
  <c r="H9" i="16" s="1"/>
  <c r="O8" i="16"/>
  <c r="V19" i="17"/>
  <c r="Q8" i="16" s="1"/>
  <c r="H8" i="16" s="1"/>
  <c r="H7" i="16" s="1"/>
  <c r="G21" i="1" s="1"/>
  <c r="O17" i="10"/>
  <c r="V17" i="15"/>
  <c r="Q17" i="10" s="1"/>
  <c r="H17" i="10" s="1"/>
  <c r="H16" i="10" s="1"/>
  <c r="G19" i="1" s="1"/>
  <c r="O9" i="21"/>
  <c r="V23" i="22"/>
  <c r="Q9" i="21" s="1"/>
  <c r="H9" i="21" s="1"/>
  <c r="V16" i="11"/>
  <c r="Q8" i="10" s="1"/>
  <c r="H8" i="10" s="1"/>
  <c r="H7" i="10" s="1"/>
  <c r="H18" i="10" s="1"/>
  <c r="G14" i="1" s="1"/>
  <c r="O19" i="2"/>
  <c r="V16" i="6"/>
  <c r="Q19" i="2" s="1"/>
  <c r="H19" i="2" s="1"/>
  <c r="V24" i="6"/>
  <c r="Q20" i="2" s="1"/>
  <c r="H20" i="2" s="1"/>
  <c r="O20" i="2"/>
  <c r="V19" i="12"/>
  <c r="Q11" i="10" s="1"/>
  <c r="H11" i="10" s="1"/>
  <c r="H10" i="10" s="1"/>
  <c r="G16" i="1" s="1"/>
  <c r="O11" i="10"/>
  <c r="V16" i="13"/>
  <c r="Q13" i="10" s="1"/>
  <c r="H13" i="10" s="1"/>
  <c r="H12" i="10" s="1"/>
  <c r="G17" i="1" s="1"/>
  <c r="O13" i="10"/>
  <c r="O11" i="16"/>
  <c r="V52" i="17"/>
  <c r="Q11" i="16" s="1"/>
  <c r="H11" i="16" s="1"/>
  <c r="V17" i="14"/>
  <c r="Q15" i="10" s="1"/>
  <c r="H15" i="10" s="1"/>
  <c r="H14" i="10" s="1"/>
  <c r="G18" i="1" s="1"/>
  <c r="O15" i="10"/>
  <c r="H14" i="21"/>
  <c r="G28" i="1" s="1"/>
  <c r="V30" i="19"/>
  <c r="Q17" i="16" s="1"/>
  <c r="H17" i="16" s="1"/>
  <c r="H15" i="16" s="1"/>
  <c r="G23" i="1" s="1"/>
  <c r="O17" i="16"/>
  <c r="O21" i="16"/>
  <c r="V76" i="19"/>
  <c r="Q21" i="16" s="1"/>
  <c r="H21" i="16" s="1"/>
  <c r="O18" i="16"/>
  <c r="V41" i="19"/>
  <c r="Q18" i="16" s="1"/>
  <c r="H18" i="16" s="1"/>
  <c r="O27" i="2"/>
  <c r="V17" i="9"/>
  <c r="Q27" i="2" s="1"/>
  <c r="H27" i="2" s="1"/>
  <c r="H26" i="2" s="1"/>
  <c r="G13" i="1" s="1"/>
  <c r="O19" i="16"/>
  <c r="V56" i="19"/>
  <c r="Q19" i="16" s="1"/>
  <c r="H19" i="16" s="1"/>
  <c r="G15" i="1"/>
  <c r="O15" i="2"/>
  <c r="Q15" i="2"/>
  <c r="H15" i="2" s="1"/>
  <c r="H14" i="2" s="1"/>
  <c r="G9" i="1" s="1"/>
  <c r="G26" i="1"/>
  <c r="O9" i="2"/>
  <c r="D9" i="2"/>
  <c r="H7" i="2"/>
  <c r="G7" i="1" s="1"/>
  <c r="H18" i="2" l="1"/>
  <c r="G10" i="1" s="1"/>
  <c r="G24" i="1"/>
  <c r="G30" i="1" s="1"/>
  <c r="H28" i="16"/>
  <c r="G20" i="1" s="1"/>
  <c r="H28" i="2"/>
  <c r="G6" i="1" s="1"/>
  <c r="D28" i="2"/>
  <c r="C6" i="1" s="1"/>
  <c r="D7" i="2"/>
  <c r="C7" i="1" s="1"/>
  <c r="C30" i="1" s="1"/>
  <c r="H30" i="1" l="1"/>
</calcChain>
</file>

<file path=xl/sharedStrings.xml><?xml version="1.0" encoding="utf-8"?>
<sst xmlns="http://schemas.openxmlformats.org/spreadsheetml/2006/main" count="3538" uniqueCount="771">
  <si>
    <t>FULL RESULTS</t>
  </si>
  <si>
    <t>[COMPANY NAME]</t>
  </si>
  <si>
    <t>TOPIC</t>
  </si>
  <si>
    <t>YES</t>
  </si>
  <si>
    <t>NO</t>
  </si>
  <si>
    <t>F/A</t>
  </si>
  <si>
    <t>N/A</t>
  </si>
  <si>
    <t>NOT ANSWERED</t>
  </si>
  <si>
    <t>Human Rights</t>
  </si>
  <si>
    <t>LABOUR</t>
  </si>
  <si>
    <t>ENVIRONMENT</t>
  </si>
  <si>
    <t>ANTI-CORRUPTION</t>
  </si>
  <si>
    <t>TOTAL</t>
  </si>
  <si>
    <t>TERMS OF USE</t>
  </si>
  <si>
    <t>Intellectual property rights</t>
  </si>
  <si>
    <t>The Global Compact Self Assessment Tool or parts hereof may not be sold or disseminated for commercial use, nor incorporated into other printed or digital products. The Global Compact Self Assessment Tool is the shared property of the Danish Institute for Human Rights, the Confederation of Danish Industries, the Ministry of Economic and Business Affairs and the Danish Industrialisation Fund for Developing Countries. The content of the Human Rights and Labour sections of the Global Compact Self Assessment Tool originate from the Human Rights Compliance Assessment (HRCA) Quick Check (Danish Institute for Human Rights, 2006) and shall remain the sole property of the Danish Institute for Human Rights.</t>
  </si>
  <si>
    <t>Disclaimer</t>
  </si>
  <si>
    <t>The information provided here is intended as a general guide to the issues covered. It must not be considered a substitute for legal advice and questions regarding the interpretation and application of the information should be directed to the appropriate legal counsel. Any actions taken or omissions or alterations made on the basis of this information are done at the user’s risk. The Danish Institute for Human Rights, the Confederation of Danish Industry, the Ministry of Economic and Business Affairs and the Danish Industrialisation Fund for Developing Countries are neither responsible nor liable for any direct, indirect, consequential, special, exemplary, punitive or other damages arising out of or in any way related to the application or use of this information.</t>
  </si>
  <si>
    <t>© 2010 Global Compact Self Assessment Tool</t>
  </si>
  <si>
    <t>AREA RESULTS</t>
  </si>
  <si>
    <t>Go to Full Results</t>
  </si>
  <si>
    <t>HUMAN RIGHTS</t>
  </si>
  <si>
    <t>QUESTION</t>
  </si>
  <si>
    <t>HU.1.</t>
  </si>
  <si>
    <t>Health and safety</t>
  </si>
  <si>
    <t>HU.1.A.</t>
  </si>
  <si>
    <t>Health and safety systems</t>
  </si>
  <si>
    <t>x</t>
  </si>
  <si>
    <t>HU.1.B.</t>
  </si>
  <si>
    <t>Protective equipment and training</t>
  </si>
  <si>
    <t>HU.2.</t>
  </si>
  <si>
    <t>Hours, wages and leave</t>
  </si>
  <si>
    <t>HU.2.A.</t>
  </si>
  <si>
    <t>Working hours</t>
  </si>
  <si>
    <t>HU.2.B.</t>
  </si>
  <si>
    <t>Wages</t>
  </si>
  <si>
    <t>HU.2.C.</t>
  </si>
  <si>
    <t>Leave</t>
  </si>
  <si>
    <t>HU.3.</t>
  </si>
  <si>
    <t>Fair Treatment</t>
  </si>
  <si>
    <t>HU.3.A.</t>
  </si>
  <si>
    <t>Non-harassment</t>
  </si>
  <si>
    <t>HU.3.B.</t>
  </si>
  <si>
    <t>Employee privacy</t>
  </si>
  <si>
    <t>HU.3.C.</t>
  </si>
  <si>
    <t>Employee grievance mechanisms</t>
  </si>
  <si>
    <t>HU.4.</t>
  </si>
  <si>
    <t>Community Impacts</t>
  </si>
  <si>
    <t>HU.4.A.</t>
  </si>
  <si>
    <t>Impact assessment</t>
  </si>
  <si>
    <t>HU.4.B.</t>
  </si>
  <si>
    <t>Land and property</t>
  </si>
  <si>
    <t>HU.4.C.</t>
  </si>
  <si>
    <t>Security arrangements</t>
  </si>
  <si>
    <t>HU.5.</t>
  </si>
  <si>
    <t>Product stewardship</t>
  </si>
  <si>
    <t>HU.5.A.</t>
  </si>
  <si>
    <t>HU.6.</t>
  </si>
  <si>
    <t>Country risk</t>
  </si>
  <si>
    <t>HU.6.A.</t>
  </si>
  <si>
    <t>Human rights in country of operation</t>
  </si>
  <si>
    <t>HU.7.</t>
  </si>
  <si>
    <t>Suppliers</t>
  </si>
  <si>
    <t>HU.7.A.</t>
  </si>
  <si>
    <t>Human rights standards in suppliers</t>
  </si>
  <si>
    <t>FOLLOW-UP REPORT</t>
  </si>
  <si>
    <t>HUMAN RIGHTS: HEALTH AND SAFETY</t>
  </si>
  <si>
    <t>Go to Area Results</t>
  </si>
  <si>
    <t>Question</t>
  </si>
  <si>
    <t>COMMENTS</t>
  </si>
  <si>
    <t>FOLLOW-UP ACTION</t>
  </si>
  <si>
    <t>Does the company ensure that its workers are afforded safe, suitable and sanitary work facilities? (Principle 1)</t>
  </si>
  <si>
    <t>Indicators</t>
  </si>
  <si>
    <t>HU.1.A.1.</t>
  </si>
  <si>
    <t>The company has effective health and safety procedures in place, which comply with industry, national and international standards.</t>
  </si>
  <si>
    <t>HU.1.A.2.</t>
  </si>
  <si>
    <t>Health and safety information and procedures are available to employees in a language they understand.</t>
  </si>
  <si>
    <t>HU.1.A.3.</t>
  </si>
  <si>
    <t>Responsibilities for health and safety tasks are clearly defined.</t>
  </si>
  <si>
    <t>HU.1.A.4.</t>
  </si>
  <si>
    <t>Health and safety incidents are reported and investigated, and a confidential procedure is in place for receiving and handling health and safety complaints from employees.</t>
  </si>
  <si>
    <t>HU.1.A.5.</t>
  </si>
  <si>
    <t>The company routinely monitors its production processes, machinery and equipment to ensure that they are safe and in good working order.</t>
  </si>
  <si>
    <t>HU.1.A.6.</t>
  </si>
  <si>
    <t>Workers and managers are trained to respond to workplace emergencies; first aid kits and fire extinguishers are readily available; and escape exits are clearly marked and free from obstruction.</t>
  </si>
  <si>
    <t>HU.1.A.7.</t>
  </si>
  <si>
    <t>The workplace is maintained to ensure clean and comfortable conditions including a suitable temperature, ventilation and lighting; suitable washing and sanitation areas appropriate for both genders.</t>
  </si>
  <si>
    <t>HU.1.A.8.</t>
  </si>
  <si>
    <t>Residential or overnight facilities are safe and sanitary and meet the basic needs of workers including with regard to safety, space, temperature, lighting, ventilation, food, water, sanitary facilities, privacy, and affordability.</t>
  </si>
  <si>
    <t>HU.1.A.9.</t>
  </si>
  <si>
    <t>The company provides safe drinking water for all employees and facilities for clean and sanitary food storage and eating.</t>
  </si>
  <si>
    <t>HU.1.A.10.</t>
  </si>
  <si>
    <t>Where relevant the company has put in place special health and safety precautions for pregnant women, employees with disabilities, night workers, young workers and other vulnerable groups.</t>
  </si>
  <si>
    <t>Does the company supply its employees with the protective equipment and training necessary to perform their tasks safely? (Principle 1)</t>
  </si>
  <si>
    <t>HU.1.B.1.</t>
  </si>
  <si>
    <t>The company has a procedure to ensure that all employees are provided, free of charge or deposits, with the protective equipment and training necessary to safely perform their job functions.</t>
  </si>
  <si>
    <t>HU.1.B.2.</t>
  </si>
  <si>
    <t>A company function or member of staff is responsible for keeping informed of scientific and technological developments regarding health and safety risks and protective equipment.</t>
  </si>
  <si>
    <t>HU.1.B.3.</t>
  </si>
  <si>
    <t>Employees are kept fully informed, in a language and form understandable to them, of any health and safety risks associated with their job functions, including requirements for protective equipment.</t>
  </si>
  <si>
    <t>HU.1.B.4.</t>
  </si>
  <si>
    <t>At a minimum of every two years, and when assigned to new tasks, employees receive training by a knowledgeable expert in the safe use of equipment and processes, and an accurate record is kept of who has been trained and for what tasks.</t>
  </si>
  <si>
    <t>HUMAN RIGHTS: HOURS, WAGES AND LEAVE</t>
  </si>
  <si>
    <t>Does the company ensure that the workweek is limited to 48 hours; that overtime is infrequent and limited; and that employees are given reasonable breaks and rest periods? (Principle 1)</t>
  </si>
  <si>
    <t>HU.2.A.1.</t>
  </si>
  <si>
    <t>Normal company working hours are limited to 48 per week by both company policy and practice, or fewer if provided by national law, collective agreement or industry standards.</t>
  </si>
  <si>
    <t>HU.2.A.2.</t>
  </si>
  <si>
    <t>Overtime is infrequent, remunerated at premium rate, and does not exceed 12 hours in any one week, or 36 hours per month.</t>
  </si>
  <si>
    <t>HU.2.A.3.</t>
  </si>
  <si>
    <t>The company has a system to plan, record and monitor hours worked by each employee, and regularly evaluates whether the number of employees is sufficient to meet production targets without resorting to overtime.</t>
  </si>
  <si>
    <t>HU.2.A.4.</t>
  </si>
  <si>
    <t>Where overtime per employee systematically exceeds 12 hours per week, the company increases its workforce to correspond to production targets, or puts in place measures to increase worker productivity and reduce overtime.</t>
  </si>
  <si>
    <t>HU.2.A.5.</t>
  </si>
  <si>
    <t>Company employees are allowed at least 24 consecutive hours of rest (or more if provided by national law or industry standards) in every seven day period.</t>
  </si>
  <si>
    <t>HU.2.A.6.</t>
  </si>
  <si>
    <t>The company ensures that employees have no less than a 30-minute break for every 4 hours of work (or more if provided by national law or industry standards) and that employees are allowed to use toilet facilities whenever necessary and not just during designated breaks.</t>
  </si>
  <si>
    <t>Does the company provide a living wage that enables workers to meet the basic needs of themselves and their dependents? (Principle 1)</t>
  </si>
  <si>
    <t>HU.2.B.1.</t>
  </si>
  <si>
    <t>It is company policy to provide employees with a living wage sufficient to meet basic food, clothing and housing needs and provide some discretionary income for themselves and their dependents.</t>
  </si>
  <si>
    <t>HU.2.B.2.</t>
  </si>
  <si>
    <t>The company is aware of whether the legal minimum wage in the country of operation meets the requirement for a living wage.</t>
  </si>
  <si>
    <t>HU.2.B.3.</t>
  </si>
  <si>
    <t>If no national minimum wage is established, or if national minimum wage standards are insufficient to meet the basic needs of employees and their dependents, the company calculates a living wage based on the cost of living in its area of operation.</t>
  </si>
  <si>
    <t>HU.2.B.4.</t>
  </si>
  <si>
    <t>Part-time workers receive wages and benefits that are proportionate to those of full-time workers, and receive overtime compensation at a minimum of 1.25 times their hourly salary.</t>
  </si>
  <si>
    <t>HU.2.B.5.</t>
  </si>
  <si>
    <t>The company pays wages at regular intervals and does not take deductions from wages for disciplinary measures or other deductions not authorised by national law.</t>
  </si>
  <si>
    <t>HU.2.B.6.</t>
  </si>
  <si>
    <t>Bonus and piece-rate payment systems are monitored to ensure that the total salary paid meets living wage requirements without resort to overtime.</t>
  </si>
  <si>
    <t>Does the company grant employees paid holiday leave, sick leave, and parental leave in accordance with international minimum standards? (Principle 1)</t>
  </si>
  <si>
    <t>HU.2.C.1.</t>
  </si>
  <si>
    <t>Company employees are granted at least three weeks of paid holiday leave per year or more if required by national law or collective agreements. Part-time and short-term employees are provided with paid holiday leave proportionate to the number of hours worked, at a rate equal to that of permanent full time employees.</t>
  </si>
  <si>
    <t>HU.2.C.2.</t>
  </si>
  <si>
    <t>Employees are entitled to paid sick leave in accordance with the applicable national law. If sick leave is not provided for in national law, the company consults with union or worker representatives to establish alternative means of protection in case of illness or injury.</t>
  </si>
  <si>
    <t>HU.2.C.3.</t>
  </si>
  <si>
    <t>Sick leave is not deducted from employees' vacation time.</t>
  </si>
  <si>
    <t>HU.2.C.4.</t>
  </si>
  <si>
    <t>Female employees are entitled to no less than fourteen weeks of paid maternity leave per child.</t>
  </si>
  <si>
    <t>HU.2.C.5.</t>
  </si>
  <si>
    <t>The company grants compassionate or parental leave to employees who have recently adopted a child or children, or have taken on the responsibility to care for foster children or other dependent children.</t>
  </si>
  <si>
    <t>HUMAN RIGHTS: COMMUNITY IMPACTS</t>
  </si>
  <si>
    <t>Does the company have a procedure to assess and address the environmental and social impact of its operations on the human rights of local communities? (Principle 1 and 2)</t>
  </si>
  <si>
    <t>HU.4.A.1.</t>
  </si>
  <si>
    <t>Before starting new operations or developments, the company conducts an impact study to assess the potential environmental and social impacts of the planned activities, including an assessment of their potential human rights consequences for local inhabitants or other affected communities.</t>
  </si>
  <si>
    <t>HU.4.A.2.</t>
  </si>
  <si>
    <t>The company has a method for identifying the individuals who are likely to be affected by such impacts and engages in consultation with those individuals, prior to, during and after carrying out the operations.</t>
  </si>
  <si>
    <t>HU.4.A.3.</t>
  </si>
  <si>
    <t>The company shares the findings of its social and environmental impact assessment studies with the affected individuals in a form and language accessible to them.</t>
  </si>
  <si>
    <t>HU.4.A.4.</t>
  </si>
  <si>
    <t>In consultation with the affected individuals, the company develops appropriate management plans to prevent, reduce and mitigate adverse social and environmental impacts.</t>
  </si>
  <si>
    <t>HU.4.A.5.</t>
  </si>
  <si>
    <t>The company continuously monitors its social and environmental impacts and provides affected individuals with regular access to updated information about the social and environmental impacts of company operations.</t>
  </si>
  <si>
    <t>HU.4.A.6.</t>
  </si>
  <si>
    <t>Local inhabitants have access to a mechanism where they can safely file complaints and concerns regarding social and environmental impacts of company operations and have their concerns addressed in an impartial and responsive manner.</t>
  </si>
  <si>
    <t>Before buying, renting, acquiring or otherwise accessing land or property, does the company ensure that all affected owners and users of the land or property, have been adequately consulted and compensated? (Principle 1 and 2)</t>
  </si>
  <si>
    <t>HU.4.B.1.</t>
  </si>
  <si>
    <t>Prior to buying, renting, acquiring or otherwise accessing land or property, whether directly or through a third party, the company identifies all existing owners and users or the land or property.</t>
  </si>
  <si>
    <t>HU.4.B.2.</t>
  </si>
  <si>
    <t>The company also investigates the past usage and ownership of the land or property to ensure that past users and owners have not been wrongfully removed, and that any expropriations by the authorities have been conducted in accordance with international law.</t>
  </si>
  <si>
    <t>HU.4.B.3.</t>
  </si>
  <si>
    <t>The company consults with affected users and owners of the land or property (including women, tenants, settlers, minorities and other vulnerable groups) and seeks their free and informed consent before continuing to acquire or access the land or property.</t>
  </si>
  <si>
    <t>HU.4.B.4.</t>
  </si>
  <si>
    <t>The company ensures that affected owners and users of the land or property are adequately compensated, at or above market replacement rates, for the land or property, including for damages to land, damages to assets, and loss of income.</t>
  </si>
  <si>
    <t>Does the company take steps to ensure that company security arrangements are in accordance with international human rights principles for law enforcement and the use of force? (Principle 1 and 2)</t>
  </si>
  <si>
    <t>HU.4.C.1.</t>
  </si>
  <si>
    <t>The company conducts regular security risk assessments, and ensures that company security arrangements, including the deployment of private guards or public security personnel, are proportionate to the security risk.</t>
  </si>
  <si>
    <t>HU.4.C.2.</t>
  </si>
  <si>
    <t>Company security risk assessments include an assessment of the risk of human rights abuses by private and public security personnel in the country or area of operation.</t>
  </si>
  <si>
    <t>HU.4.C.3.</t>
  </si>
  <si>
    <t>The company selects private security firms based on information about professional ability, level of staff training, quality of equipment, past involvement in human rights abuses, links with political factions or organisations and other relevant criteria.</t>
  </si>
  <si>
    <t>HU.4.C.4.</t>
  </si>
  <si>
    <t>Contracts with private security firms include requirements related to international human rights standards for law enforcement and use of force; require the investigation and discipline of any unlawful or abusive conduct by security guards; and allow for termination of the contract in case of such conduct.</t>
  </si>
  <si>
    <t>HU.4.C.5.</t>
  </si>
  <si>
    <t>There is a manual defining the duties of security personnel, and all security personnel receive training on rules of conduct based on international human rights standards for law enforcement and the use of force.</t>
  </si>
  <si>
    <t>HU.4.C.6.</t>
  </si>
  <si>
    <t>Where public security personnel are assigned to company facilities, the company seeks to ensure transparency concerning its interactions with public security agencies, and the company communicates to the relevant public security agencies its desire that security functions be conducted in accordance with international human rights standards for law enforcement and the use of force.</t>
  </si>
  <si>
    <t>HU.4.C.7.</t>
  </si>
  <si>
    <t>The company has a procedure for recording security-related incidents, including a mechanism for handling complaints from staff or local communities related to the conduct of security personnel, and forwards credible allegations of human rights abuses to the relevant authorities.</t>
  </si>
  <si>
    <t>HU.4.C.8.</t>
  </si>
  <si>
    <t>The company has a procedure for monitoring and evaluating its security arrangements, including the proportionality of the security arrangement; impact on local communities; impact on existing local tensions or conflicts; security incidents recorded; and credible allegations of human rights abuses by company security personnel. Representatives from the local community are consulted as part of the monitoring.</t>
  </si>
  <si>
    <t>HUMAN RIGHTS: PRODUCT STEWARDSHIP</t>
  </si>
  <si>
    <t>Does the company take steps to prevent risks to human rights arising from product defects or improper use or misuse of company products?  (Principle 1 and 2)</t>
  </si>
  <si>
    <t>HU.5.A.1.</t>
  </si>
  <si>
    <t>The company is aware of and complies with relevant national laws, international guidelines and industry standards regarding product manufacturing, design and marketing.</t>
  </si>
  <si>
    <t>HU.5.A.2.</t>
  </si>
  <si>
    <t>The company takes measures to eliminate ingredients, designs, defects or side-effects that could harm or threaten human life and health during manufacturing, usage or disposal of the products.</t>
  </si>
  <si>
    <t>HU.5.A.3.</t>
  </si>
  <si>
    <t>The company provides written and visual warnings on all packaging or products about known health hazards associated with the product including instructions for proper use in a language and form understandable to the users.</t>
  </si>
  <si>
    <t>HU.5.A.4.</t>
  </si>
  <si>
    <t>If training, protective equipment or other measures are required for safe use of the product, the company takes steps to ensure that end-users are aware of such requirements.</t>
  </si>
  <si>
    <t>HU.5.A.5.</t>
  </si>
  <si>
    <t>The company continuously monitors and protects against adverse human rights effects (including but not limited to effects on health, life, privacy, and security of person) arising from proper as well as improper usage or disposal of its products.</t>
  </si>
  <si>
    <t>HU.5.A.6.</t>
  </si>
  <si>
    <t>The company has a procedure to establish whether its products have dual-use application, including for weapons manufacturing, surveillance or other military usage, and complies with all relevant export control regulations for such products.</t>
  </si>
  <si>
    <t>HUMAN RIGHTS: COUNTRY RISK</t>
  </si>
  <si>
    <t>Does the company seek to avoid involvement in human rights abuses owing to government or societal practices in its country or countries of operation? (Principle 1 and 2)</t>
  </si>
  <si>
    <t>HU.6.A.1.</t>
  </si>
  <si>
    <t>The company actively seeks information about the general human rights situation in its country of operation.</t>
  </si>
  <si>
    <t>HU.6.A.2.</t>
  </si>
  <si>
    <t>If operating in a country with systematic human rights abuses, the company seeks to become aware of and avoid the risk of contributing to, endorsing or benefiting from such abuses.</t>
  </si>
  <si>
    <t>HU.6.A.3.</t>
  </si>
  <si>
    <t>Where the company risks involvement in systematic human rights abuses owing to government or societal practices, the company seeks to identify solutions through dialogue with other businesses, civil society organisations, experts and other relevant stakeholders, including where possible with the authorities.</t>
  </si>
  <si>
    <t>HU.6.A.4.</t>
  </si>
  <si>
    <t>The company engages in partnerships, social investments, donations or other activities that are aligned to the human rights and development needs in its country or countries of operation.</t>
  </si>
  <si>
    <t>HUMAN RIGHTS: SUPPLIERS</t>
  </si>
  <si>
    <t>Does the company promote international human rights standards in its interactions with suppliers and business partners? (Principle 2)</t>
  </si>
  <si>
    <t>HU.7.A.1.</t>
  </si>
  <si>
    <t>The company has a commitment to promote the continuous improvement of human rights standards of its suppliers.</t>
  </si>
  <si>
    <t>HU.7.A.2.</t>
  </si>
  <si>
    <t xml:space="preserve">The commitment is supported by training on human rights standards for relevant management and procurement staff. </t>
  </si>
  <si>
    <t>HU.7.A.3.</t>
  </si>
  <si>
    <t>The company has conducted an assessment of its supply chain to identify which suppliers have the greatest risk of human rights abuses.</t>
  </si>
  <si>
    <t>HU.7.A.4.</t>
  </si>
  <si>
    <t>The company has defined minimum requirements for the human rights standards of suppliers and communicates these in writing to new and existing suppliers and business partners.</t>
  </si>
  <si>
    <t>HU.7.A.5.</t>
  </si>
  <si>
    <t>Where necessary, the company collaborates with individual suppliers to implement continuous improvements of human rights standards.</t>
  </si>
  <si>
    <t>HU.7.A.6.</t>
  </si>
  <si>
    <t>The company's procurement practices, such as prices, delivery times and internal incentive structures, encourage improved human rights standards in suppliers and business partners.</t>
  </si>
  <si>
    <t>HU.7.A.7.</t>
  </si>
  <si>
    <t>The company collaborates with other companies to promote improved human rights standards in suppliers.</t>
  </si>
  <si>
    <t>LA.1.</t>
  </si>
  <si>
    <t>Trade Unions</t>
  </si>
  <si>
    <t>LA.1.A.</t>
  </si>
  <si>
    <t>Association and bargaining</t>
  </si>
  <si>
    <t>LA.1.B.</t>
  </si>
  <si>
    <t>Company-level Representation</t>
  </si>
  <si>
    <t>LA.2.</t>
  </si>
  <si>
    <t>Forced labour</t>
  </si>
  <si>
    <t>LA.2.A.</t>
  </si>
  <si>
    <t>Forced and compulsory labour</t>
  </si>
  <si>
    <t>LA.3.</t>
  </si>
  <si>
    <t>Child labour</t>
  </si>
  <si>
    <t>LA.3.A.</t>
  </si>
  <si>
    <t>Child labour and young workers</t>
  </si>
  <si>
    <t>LA.4.</t>
  </si>
  <si>
    <t>Non-discrimination</t>
  </si>
  <si>
    <t>LA.4.A.</t>
  </si>
  <si>
    <t>LA.5.</t>
  </si>
  <si>
    <t>LA.5.A.</t>
  </si>
  <si>
    <t>Labour standards in suppliers</t>
  </si>
  <si>
    <t>LABOUR: TRADE UNIONS</t>
  </si>
  <si>
    <t>Does the company recognise the rights of its workers to freedom of association and to bargain collectively? (Principle 3)</t>
  </si>
  <si>
    <t>LA.1.A.1.</t>
  </si>
  <si>
    <t>The company has a commitment to recognise the rights of its workers to freedom of association and collective bargaining, including the right to freely form and/or join independent trade unions, and this commitment is clearly communicated to all employees.</t>
  </si>
  <si>
    <t>LA.1.A.2.</t>
  </si>
  <si>
    <t>The company recognises workers' organisations for collective bargaining purposes and has procedures in place to ensure regular collective bargaining with authorised worker representatives concerning all workplace related issues.</t>
  </si>
  <si>
    <t>LA.1.A.3.</t>
  </si>
  <si>
    <t>The company allows worker representatives access to collective bargaining agreements, company premises, employees and other relevant documentation needed to fulfil their duties.</t>
  </si>
  <si>
    <t>LA.1.A.4.</t>
  </si>
  <si>
    <t>The company prohibits discrimination or adverse actions against worker representatives or employees for participating or refraining to participate in lawful trade union activities.</t>
  </si>
  <si>
    <t>LA.1.A.5.</t>
  </si>
  <si>
    <t>The company has agreed with workers' representatives about the requirements of a fair hearing to be followed in relation to all disciplinary cases and employee grievances.</t>
  </si>
  <si>
    <t>LA.1.A.6.</t>
  </si>
  <si>
    <t>The company has a committee, with participation of employee-elected representatives, which is responsible for hearing, processing, and settling disciplinary cases and employee grievances.</t>
  </si>
  <si>
    <t>If independent trade unions are either discouraged or not allowed in the area of operation, does the company enable employees to gather independently to discuss work-related problems? (Principle 3)</t>
  </si>
  <si>
    <t>LA.1.B.1.</t>
  </si>
  <si>
    <t>The company allows employees to engage in regular employee-only meetings within normal working hours, where employees can discuss concerns regarding working conditions.</t>
  </si>
  <si>
    <t>LA.1.B.2.</t>
  </si>
  <si>
    <t>Where allowed by local legislation, and if independent trade unions are not present, the company informs employees of their right to form independent collective representation at the workplace.</t>
  </si>
  <si>
    <t>LA.1.B.3.</t>
  </si>
  <si>
    <t>Where allowed by local legislation, the company informs employees of their right to engage in regular collective bargaining concerning all workplace issues.</t>
  </si>
  <si>
    <t>LA.1.B.4.</t>
  </si>
  <si>
    <t>Company management meets regularly with employee representatives to discuss work-related problems and any grievances employees may wish to raise.</t>
  </si>
  <si>
    <t>LABOUR: FORCED LABOUR</t>
  </si>
  <si>
    <t>Does the company take all necessary measures to ensure that it does not participate in any form of forced or bonded labour? (Principle 4)</t>
  </si>
  <si>
    <t>LA.2.A.1.</t>
  </si>
  <si>
    <t>The company ensures that all employees receive employment contracts prior to starting work for the company, and that contracts are understood by the employees.</t>
  </si>
  <si>
    <t>LA.2.A.2.</t>
  </si>
  <si>
    <t>Notice periods are of reasonable length and clearly communicated to workers prior to starting employment.</t>
  </si>
  <si>
    <t>LA.2.A.3.</t>
  </si>
  <si>
    <t>If letters of release or other documents are needed for the employee to leave employment, the company issues such letters without delay.</t>
  </si>
  <si>
    <t>LA.2.A.4.</t>
  </si>
  <si>
    <t>Within normal working hours employees are able to earn a living wage sufficient to meet the basic needs of themselves and their closest dependents.</t>
  </si>
  <si>
    <t>LA.2.A.5.</t>
  </si>
  <si>
    <t>Overtime work is paid, voluntary and not compelled through threat of pay deductions, termination or other sanctions.</t>
  </si>
  <si>
    <t>LA.2.A.6.</t>
  </si>
  <si>
    <t>All workers are allowed to leave company premises during breaks and at the end of their shifts, and workers in company housing may freely enter and exit their accommodation at any time.</t>
  </si>
  <si>
    <t>LA.2.A.7.</t>
  </si>
  <si>
    <t>The company (or its recruiting agencies) does not require workers to pay recruitment fees or lodge money deposits, and do not retain identity cards, passports, travel documents or other personal items without which employees cannot leave employment.</t>
  </si>
  <si>
    <t>LA.2.A.8.</t>
  </si>
  <si>
    <t>Loans or salary advancements to employees are based on fair terms that are clearly explained to the employee, are not granted to cover basic living expenses, are limited in size, and do not require the employee to remain with the company until repayment is completed.</t>
  </si>
  <si>
    <t>LA.2.A.9.</t>
  </si>
  <si>
    <t>If the company uses prison labour it ensures that all prison workers have been convicted by a court of law, and that the work is voluntary and supervised by a public authority.</t>
  </si>
  <si>
    <t>LA.2.A.10.</t>
  </si>
  <si>
    <t>The company ensures that it does not use labour from agencies or firms involved in human trafficking or other forms of bonded labour.</t>
  </si>
  <si>
    <t>LABOUR: CHILD LABOUR</t>
  </si>
  <si>
    <t>Does the company comply with minimum age standards? (Principle 5)</t>
  </si>
  <si>
    <t>LA.3.A.1.</t>
  </si>
  <si>
    <t>The company does not employ workers under 15 years of age for full-time work, 13 years of age for light work and 18 years of age for hazardous work (please see the question description for exceptions).</t>
  </si>
  <si>
    <t>LA.3.A.2.</t>
  </si>
  <si>
    <t>If the company employs minors below the age of 18, the company has a list of job functions that can safely be performed by minors.</t>
  </si>
  <si>
    <t>LA.3.A.3.</t>
  </si>
  <si>
    <t>The company is aware of local age-levels for completion of compulsory education and does not employ workers under that age for work that may interfere with such education.</t>
  </si>
  <si>
    <t>LA.3.A.4.</t>
  </si>
  <si>
    <t>The company has a reliable procedure to check the age of young job candidates by birth certificate, other official forms of identification, or by alternative means such as physical appearance or knowledge of historic events.</t>
  </si>
  <si>
    <t>LA.3.A.5.</t>
  </si>
  <si>
    <t>Company apprenticeship programmes do not constitute the main portion of the workforce, are limited in duration, are performed in conjunction with a school programme (or supervised by Labour Ministers or Labour Organisations), and do not interfere with the child's compulsory education.</t>
  </si>
  <si>
    <t>LA.3.A.6.</t>
  </si>
  <si>
    <t>If the company becomes aware that it is employing young workers below minimum age, it ensures that they are enrolled in education programme, and that their dependents are compensated for the resulting loss of income.</t>
  </si>
  <si>
    <t>LABOUR: NON-DISCRIMINATION</t>
  </si>
  <si>
    <t>Does the company ensure that employment-related decisions are based on relevant and objective criteria? (Principle 6)</t>
  </si>
  <si>
    <t>LA.4.A.1.</t>
  </si>
  <si>
    <t>It is company policy to ensure that decisions concerning hiring, wages, promotion, training, discipline, retirement and termination are based only on unbiased criteria, and are not linked to any of the discriminatory characteristics listed in the description for this question.</t>
  </si>
  <si>
    <t>LA.4.A.2.</t>
  </si>
  <si>
    <t>Each job category in the company has a written description stating the salary level and the qualifications required for that job category.</t>
  </si>
  <si>
    <t>LA.4.A.3.</t>
  </si>
  <si>
    <t>Employment advertisements do not reference discriminatory criteria, such as race, gender or age (unless listed as part of a legal equal opportunities promotion).</t>
  </si>
  <si>
    <t>LA.4.A.4.</t>
  </si>
  <si>
    <t>Job applicants are not asked to give information about their marital status, pregnancy, intent to have children, number of dependents, or similar information that may lead to discriminatory hiring decisions.</t>
  </si>
  <si>
    <t>LA.4.A.5.</t>
  </si>
  <si>
    <t>All hiring managers receive training regarding the company's non-discrimination policies.</t>
  </si>
  <si>
    <t>LA.4.A.6.</t>
  </si>
  <si>
    <t>The company has established a grievance mechanism, accessible and known to all employees, where employees can safely report incidents of workplace discrimination.</t>
  </si>
  <si>
    <t>LA.4.A.7.</t>
  </si>
  <si>
    <t>The company takes reasonable steps to enable qualified persons with disabilities or health conditions to gain employment opportunities with the company, for example allowing wheel chair access, flexible working hours, longer breaks etc</t>
  </si>
  <si>
    <t>LABOUR: SUPPLIERS</t>
  </si>
  <si>
    <t>Does the company promote international labour standards in its interactions with suppliers and business partners? (Principle 2)</t>
  </si>
  <si>
    <t>LA.5.A.1.</t>
  </si>
  <si>
    <t>The company has a commitment to promote the continuous improvement of labour standards of its suppliers.</t>
  </si>
  <si>
    <t>LA.5.A.2.</t>
  </si>
  <si>
    <t xml:space="preserve">The commitment is supported by training on labour standards for relevant management and procurement staff. </t>
  </si>
  <si>
    <t>LA.5.A.3.</t>
  </si>
  <si>
    <t>The company has conducted an assessment of its supply chain to identify which suppliers have the greatest risk of abusive labour standards.</t>
  </si>
  <si>
    <t>LA.5.A.4.</t>
  </si>
  <si>
    <t>The company has defined minimum requirements for the labour standards of suppliers and communicates these in writing to new and existing suppliers and business partners.</t>
  </si>
  <si>
    <t>LA.5.A.5.</t>
  </si>
  <si>
    <t>Where necessary, the company collaborates with individual suppliers to implement continuous improvements of labour standards.</t>
  </si>
  <si>
    <t>LA.5.A.6.</t>
  </si>
  <si>
    <t>The company's procurement practices, such as prices, delivery times and internal incentive structures, encourage improved labour standards in suppliers and business partners.</t>
  </si>
  <si>
    <t>LA.5.A.7.</t>
  </si>
  <si>
    <t>The company collaborates with other companies to promote improved labour standards in suppliers.</t>
  </si>
  <si>
    <t>EN.1.</t>
  </si>
  <si>
    <t xml:space="preserve">Compliance and Management </t>
  </si>
  <si>
    <t>EN.1.A.</t>
  </si>
  <si>
    <t>Legal compliance</t>
  </si>
  <si>
    <t>EN.1.B.</t>
  </si>
  <si>
    <t>Environmental management</t>
  </si>
  <si>
    <t>EN.1.C.</t>
  </si>
  <si>
    <t>Environmental impact assessment</t>
  </si>
  <si>
    <t>EN.1.D.</t>
  </si>
  <si>
    <t>Emergency response</t>
  </si>
  <si>
    <t>EN.1.E.</t>
  </si>
  <si>
    <t>Supply chain management</t>
  </si>
  <si>
    <t>EN.2.</t>
  </si>
  <si>
    <t xml:space="preserve">Precaution </t>
  </si>
  <si>
    <t>EN.2.A.</t>
  </si>
  <si>
    <t>Precautionary approach</t>
  </si>
  <si>
    <t>EN.3.</t>
  </si>
  <si>
    <t>Responsibility and Performance</t>
  </si>
  <si>
    <t>EN.3.A.</t>
  </si>
  <si>
    <t>Energy consumption and climate change</t>
  </si>
  <si>
    <t>EN.3.B.</t>
  </si>
  <si>
    <t>Water consumption</t>
  </si>
  <si>
    <t>EN.3.C.</t>
  </si>
  <si>
    <t>Waste water</t>
  </si>
  <si>
    <t>EN.3.D.</t>
  </si>
  <si>
    <t>Waste</t>
  </si>
  <si>
    <t>EN.3.E.</t>
  </si>
  <si>
    <t>Air emissions</t>
  </si>
  <si>
    <t>EN.3.F.</t>
  </si>
  <si>
    <t>Noise, odour, light and vibrations</t>
  </si>
  <si>
    <t>EN.3.G.</t>
  </si>
  <si>
    <t>Chemicals and other dangerous substances</t>
  </si>
  <si>
    <t>EN.3.H.</t>
  </si>
  <si>
    <t>Contamination of soil and water</t>
  </si>
  <si>
    <t>EN.3.I.</t>
  </si>
  <si>
    <t>Biodiversity</t>
  </si>
  <si>
    <t>EN.3.J.</t>
  </si>
  <si>
    <t>Natural resource use</t>
  </si>
  <si>
    <t>EN.4.</t>
  </si>
  <si>
    <t>Technology</t>
  </si>
  <si>
    <t>EN.4.A.</t>
  </si>
  <si>
    <t>Environmentally friendly technologies</t>
  </si>
  <si>
    <t xml:space="preserve">ENVIRONMENT: COMPLIANCE AND MANAGEMENT </t>
  </si>
  <si>
    <t>Does the company comply with all relevant environmental legislation? (Principles 7-9)</t>
  </si>
  <si>
    <t>EN.1.A.1.</t>
  </si>
  <si>
    <t>The company complies with all relevant environmental legislation in the country in which it operates.</t>
  </si>
  <si>
    <t>EN.1.A.2.</t>
  </si>
  <si>
    <t>The company has obtained the necessary environmental permits and authorisations to operate from the relevant authorities.</t>
  </si>
  <si>
    <t>EN.1.A.3.</t>
  </si>
  <si>
    <t>The company has a systematic approach in place to ensure knowledge of new environmental legislation and compliance with permits and any other legal environmental requirements.</t>
  </si>
  <si>
    <t>EN.1.A.4.</t>
  </si>
  <si>
    <t>The company has a systematic approach in place to ensure knowledge of new environmental legislation, compliance with permits and any other legal environmental requirements.</t>
  </si>
  <si>
    <t>EN.1.A.5.</t>
  </si>
  <si>
    <t>The company has not received serious or repeated complaints about environmental impacts of company operations or activities from neighbours or other stakeholders (e.g. consumers).</t>
  </si>
  <si>
    <t>EN.1.A.6.</t>
  </si>
  <si>
    <t>The company has not breached environmental regulation within the past five years.</t>
  </si>
  <si>
    <t>EN.1.A.7.</t>
  </si>
  <si>
    <t>The company has ongoing dialogue with the relevant authorities about any unsettled environmental issues raised by the authorities.</t>
  </si>
  <si>
    <t>EN.1.A.8.</t>
  </si>
  <si>
    <t>The company reports on environmental issues and impacts to the authorities as required by law.</t>
  </si>
  <si>
    <t>EN.1.A.9.</t>
  </si>
  <si>
    <t>The company complies with international environmental conventions and agreements relevant for the company.</t>
  </si>
  <si>
    <t>Does the company manage environmental issues to ensure appropriate and continuous improvements? (Principles 7-9)</t>
  </si>
  <si>
    <t>EN.1.B.1.</t>
  </si>
  <si>
    <t>The company has identified the environmental issues that relate to its business operations and activities and works systematically with these environmental issues.</t>
  </si>
  <si>
    <t>EN.1.B.2.</t>
  </si>
  <si>
    <t>The company has a formal environmental policy, approved by top management, which includes a commitment to legal compliance and continuous improvements in environmental performance.</t>
  </si>
  <si>
    <t>EN.1.B.3.</t>
  </si>
  <si>
    <t>Company employees are aware of the environmental issues relevant for the company operations and activities.</t>
  </si>
  <si>
    <t>EN.1.B.4.</t>
  </si>
  <si>
    <t>The company has defined and communicated roles and responsibilities with regard to environmental issues.</t>
  </si>
  <si>
    <t>EN.1.B.5.</t>
  </si>
  <si>
    <t>The company regularly trains employees involved in activities that have, or could have, adverse environmental impacts to ensure they are aware of environmental risks, requirements and agreed procedures.</t>
  </si>
  <si>
    <t>EN.1.B.6.</t>
  </si>
  <si>
    <t>The company has an action plan to improve environmental performance, which describe timeframes, responsibilities and means of obtaining the targeted improvements.</t>
  </si>
  <si>
    <t>EN.1.B.7.</t>
  </si>
  <si>
    <t>The company has sufficient monitoring and documentation to demonstrate continuous improvements of its environmental performance regarding significant impacts.</t>
  </si>
  <si>
    <t>EN.1.B.8.</t>
  </si>
  <si>
    <t>The company regularly reports externally on its environmental performance (e.g. annually).</t>
  </si>
  <si>
    <t>EN.1.B.9.</t>
  </si>
  <si>
    <t>The company has a company-wide environmental management system that is certified according to e.g. ISO 14001 and/or operates in accordance with sector specific codes and standards.</t>
  </si>
  <si>
    <t>Does the company assess and address environmental impacts of its operations before these operations start? (Principles 7-9)</t>
  </si>
  <si>
    <t>EN.1.C.1.</t>
  </si>
  <si>
    <t>Before starting new operations, the company identifies and assesses the potential environmental impacts of the planned activities.</t>
  </si>
  <si>
    <t>EN.1.C.2.</t>
  </si>
  <si>
    <t>The company has a method for identifying environmental impacts owing to company operations and consults affected individuals, prior to, during and after the start of the operations.</t>
  </si>
  <si>
    <t>EN.1.C.3.</t>
  </si>
  <si>
    <t>The company shares the findings of its environmental impact studies with the affected individuals in a form and language accessible to them.</t>
  </si>
  <si>
    <t>EN.1.C.4.</t>
  </si>
  <si>
    <t>The company develops appropriate impact management plans in consultation with affected individuals to prevent, reduce and mitigate any adverse social and environmental impacts.</t>
  </si>
  <si>
    <t>EN.1.C.5.</t>
  </si>
  <si>
    <t>The company continually monitors its and environmental impacts, and provides stakeholders and affected individuals with regular access to updated information about these impacts.</t>
  </si>
  <si>
    <t>EN.1.C.6.</t>
  </si>
  <si>
    <t>Local inhabitants can safely file complaints and concerns regarding environmental impacts of company operations and have their concerns addressed in an impartial and responsive manner.</t>
  </si>
  <si>
    <t>Does the company have emergency procedures in place to effectively prevent and address industrial accidents affecting the environment and human health? (Principles 7-9)</t>
  </si>
  <si>
    <t>EN.1.D.1.</t>
  </si>
  <si>
    <t>The company has identified the hazardous operations and the potential consequences on human health and the environment if an accident occurs.</t>
  </si>
  <si>
    <t>EN.1.D.2.</t>
  </si>
  <si>
    <t>The company has detailed procedures, plans, equipment and training programmes to prevent industrial accidents and emergencies.</t>
  </si>
  <si>
    <t>EN.1.D.3.</t>
  </si>
  <si>
    <t>The company has detailed procedures, plans and equipment to effectively respond to industrial accidents and emergencies if they occur.</t>
  </si>
  <si>
    <t>EN.1.D.4.</t>
  </si>
  <si>
    <t>The company trains employees to respond to accidents and emergencies, including carrying out emergency drills at least once a year involving all employees.</t>
  </si>
  <si>
    <t>EN.1.D.5.</t>
  </si>
  <si>
    <t>Where relevant, local inhabitants are included in and informed about company emergency response and evacuation plans, including first aid and medical response.</t>
  </si>
  <si>
    <t>EN.1.D.6.</t>
  </si>
  <si>
    <t>Where relevant, the company has a procedure, which enables it to notify affected local communities about potential industrial emergencies with minimal delays.</t>
  </si>
  <si>
    <t>Does the company promote international environmental standards in its interactions with suppliers and business partners? (Principles 7-9)</t>
  </si>
  <si>
    <t>EN.1.E.1.</t>
  </si>
  <si>
    <t>The company has a commitment to promote the continuous improvement of the environmental performance of its suppliers.</t>
  </si>
  <si>
    <t>EN.1.E.2.</t>
  </si>
  <si>
    <t>The commitment is supported by training on environmental performance for relevant management and procurement staff.</t>
  </si>
  <si>
    <t>EN.1.E.3.</t>
  </si>
  <si>
    <t>The company has conducted an assessment of its supply chain to identify which suppliers have the greatest environmental impacts.</t>
  </si>
  <si>
    <t>EN.1.E.4.</t>
  </si>
  <si>
    <t>The company has defined minimum requirements for environmental performance of suppliers and communicates these in writing to new and existing suppliers and business partners.</t>
  </si>
  <si>
    <t>EN.1.E.5.</t>
  </si>
  <si>
    <t>Where necessary, the company collaborates with individual suppliers to implement continuous improvements of environmental performance.</t>
  </si>
  <si>
    <t>EN.1.E.6.</t>
  </si>
  <si>
    <t>The company's procurement practices, such as prices, delivery times and internal incentive structures, encourage improved environmental performance of suppliers and business partners.</t>
  </si>
  <si>
    <t>EN.1.E.7.</t>
  </si>
  <si>
    <t>The company collaborates with other companies to promote improved environmental performance of suppliers.</t>
  </si>
  <si>
    <t xml:space="preserve">ENVIRONMENT: PRECAUTION </t>
  </si>
  <si>
    <t>Does the company support a precautionary approach to environmental challenges? (Principle 7)</t>
  </si>
  <si>
    <t>EN.2.A.1.</t>
  </si>
  <si>
    <t>The company conducts systematic risk assessments of materials used, products and processes to apply the precautionary approach.</t>
  </si>
  <si>
    <t>EN.2.A.2.</t>
  </si>
  <si>
    <t>The company provides information to stakeholders about uncertainties and potential risks to employees, consumers, the public and the environment of the company's products and processes.</t>
  </si>
  <si>
    <t>EN.2.A.3.</t>
  </si>
  <si>
    <t>The company obtains prior approval before potentially hazardous or harmful products are placed on the market.</t>
  </si>
  <si>
    <t>EN.2.A.4.</t>
  </si>
  <si>
    <t>The company tries to avoid environmental damage by regular maintenance of production processes and environmental protection systems (air pollution control, waste water treatment systems etc.).</t>
  </si>
  <si>
    <t>EN.2.A.5.</t>
  </si>
  <si>
    <t>The company supports scientific research, including independent and public research, on the environmental issues relevant to the company's products and processes.</t>
  </si>
  <si>
    <t>EN.2.A.6.</t>
  </si>
  <si>
    <t>The company ensures transparency and engages in regular stakeholder dialogue with neighbours, civil society organisations and others with an interest in the company on critical environmental issues.</t>
  </si>
  <si>
    <t>ENVIRONMENT: RESPONSIBILITY AND PERFORMANCE</t>
  </si>
  <si>
    <t>Does the company take measures to reduce energy consumption and emissions of greenhouse gases? (Principle 8)</t>
  </si>
  <si>
    <t>EN.3.A.1.</t>
  </si>
  <si>
    <t>The company complies with regulation regarding use of energy resources and emissions of greenhouse gases.</t>
  </si>
  <si>
    <t>EN.3.A.2.</t>
  </si>
  <si>
    <t>The company has a climate strategy that identifies opportunities to reduce the company's energy consumption and/or emissions of greenhouse gases.</t>
  </si>
  <si>
    <t>EN.3.A.3.</t>
  </si>
  <si>
    <t>The company has initiated practical activities to reduce energy consumption and/or greenhouse gas emissions.</t>
  </si>
  <si>
    <t>EN.3.A.4.</t>
  </si>
  <si>
    <t>The company provides information and trains employees to implement energy reduction measures.</t>
  </si>
  <si>
    <t>EN.3.A.5.</t>
  </si>
  <si>
    <t>The company monitors its energy consumption and/or emissions of greenhouse gases.</t>
  </si>
  <si>
    <t>EN.3.A.6.</t>
  </si>
  <si>
    <t>The company has defined a baseline for its greenhouse gas emissions, which includes a definition of the business operations and activities, and the greenhouse gases that are accounted for e.g. as described in the Greenhouse Gas Protocol.</t>
  </si>
  <si>
    <t>EN.3.A.7.</t>
  </si>
  <si>
    <t>The company has targets for reducing its energy consumption and/or emissions of greenhouse gases.</t>
  </si>
  <si>
    <t>EN.3.A.8.</t>
  </si>
  <si>
    <t>The company engages with the government and civil society organisations to develop policies and measures that provide a framework for the business sector to contribute to building a low carbon economy.</t>
  </si>
  <si>
    <t>Does the company take measures to reduce water consumption? (Principle 8)</t>
  </si>
  <si>
    <t>EN.3.B.1.</t>
  </si>
  <si>
    <t>The company has the necessary permits to extract water or obtain water from the public water supply.</t>
  </si>
  <si>
    <t>EN.3.B.2.</t>
  </si>
  <si>
    <t>The company has a strategy to reduce water consumption.</t>
  </si>
  <si>
    <t>EN.3.B.3.</t>
  </si>
  <si>
    <t>The company has initiated practical activities to reduce water consumption.</t>
  </si>
  <si>
    <t>EN.3.B.4.</t>
  </si>
  <si>
    <t>The company provides information and trains employees to implement measures to reduce water consumption.</t>
  </si>
  <si>
    <t>EN.3.B.5.</t>
  </si>
  <si>
    <t>The company monitors total water consumption and the amount of water reused or recycled.</t>
  </si>
  <si>
    <t>EN.3.B.6.</t>
  </si>
  <si>
    <t>The company has targets for reducing water consumption and/or increasing the amount of water reused or recycled in different business operations and activities.</t>
  </si>
  <si>
    <t>EN.3.B.7.</t>
  </si>
  <si>
    <t>The company&amp;rsquo;s use of water does not negatively affect the sustainability of water resources, the natural environment or the availability of water for drinking and sanitation purposes.</t>
  </si>
  <si>
    <t>EN.3.B.8.</t>
  </si>
  <si>
    <t>The company engages with national, regional and local public authorities, and civil society organisations to address water sustainability issues related to the affected water resources.</t>
  </si>
  <si>
    <t>Does the company prevent, reduce and treat waste water discharges? (Principle 8)</t>
  </si>
  <si>
    <t>EN.3.C.1.</t>
  </si>
  <si>
    <t>The company has the necessary permits for waste water discharges.</t>
  </si>
  <si>
    <t>EN.3.C.2.</t>
  </si>
  <si>
    <t>The company complies with legal requirements relating to waste water discharges.</t>
  </si>
  <si>
    <t>EN.3.C.3.</t>
  </si>
  <si>
    <t>The company provides information and trains employees on the safe management of waste water.</t>
  </si>
  <si>
    <t>EN.3.C.4.</t>
  </si>
  <si>
    <t>The company monitors waste water discharges, including types, limit values and quantities of pollutants in the waste water.</t>
  </si>
  <si>
    <t>EN.3.C.5.</t>
  </si>
  <si>
    <t>The company treats waste water before discharge to reduce adverse environmental impacts.</t>
  </si>
  <si>
    <t>EN.3.C.6.</t>
  </si>
  <si>
    <t>If waste water treatment takes place outside the company's premises, the company is aware of the effectiveness of the treatment.</t>
  </si>
  <si>
    <t>EN.3.C.7.</t>
  </si>
  <si>
    <t>The company continuously attempts to prevent and reduce waste water discharges (e.g. waste water recycling, use of less harmful substances).</t>
  </si>
  <si>
    <t>Does the company take measures to reduce the production of waste and ensure responsible waste management? (Principle 8)</t>
  </si>
  <si>
    <t>EN.3.D.1.</t>
  </si>
  <si>
    <t>The company has the necessary permits for the handling, storage, recycling and disposal of waste.</t>
  </si>
  <si>
    <t>EN.3.D.2.</t>
  </si>
  <si>
    <t>The company complies with legal requirements for the handling, storage, transport, recycling and disposal of waste, including, if relevant, the requirements for transporting hazardous waste across borders.</t>
  </si>
  <si>
    <t>EN.3.D.3.</t>
  </si>
  <si>
    <t>The company has a strategy to manage waste responsibly and continuously attempts to prevent and reduce the production of waste.</t>
  </si>
  <si>
    <t>EN.3.D.4.</t>
  </si>
  <si>
    <t>The company ensures that waste relevant for recycling is sorted and handed over to a recycling company.</t>
  </si>
  <si>
    <t>EN.3.D.5.</t>
  </si>
  <si>
    <t>The company monitors the types and quantities of waste produced, including where and how waste is recycled, treated or sent to landfill.</t>
  </si>
  <si>
    <t>EN.3.D.6.</t>
  </si>
  <si>
    <t>The company has targets for reducing waste production and/or increasing waste reused/recycled and measures its progress against these targets.</t>
  </si>
  <si>
    <t>EN.3.D.7.</t>
  </si>
  <si>
    <t>The company provides information and trains employees on the safe handling, storage, transport and disposal of hazardous and special waste types.</t>
  </si>
  <si>
    <t>EN.3.D.8.</t>
  </si>
  <si>
    <t>The company marks areas used for storage of waste.</t>
  </si>
  <si>
    <t>EN.3.D.9.</t>
  </si>
  <si>
    <t>The company properly labels all containers for storing waste, including a relevant symbol of danger for hazardous waste.</t>
  </si>
  <si>
    <t>EN.3.D.10.</t>
  </si>
  <si>
    <t>The company requests recycling and disposal receipts from transport contractors.</t>
  </si>
  <si>
    <t>EN.3.D.11.</t>
  </si>
  <si>
    <t>The company uses licensed contractors for the transport, storage, transport, recycling and disposal of hazardous waste.</t>
  </si>
  <si>
    <t>Does the company prevent, reduce and treat air emissions? (Principle 8)</t>
  </si>
  <si>
    <t>EN.3.E.1.</t>
  </si>
  <si>
    <t>The company has the necessary permits for emissions to air.</t>
  </si>
  <si>
    <t>EN.3.E.2.</t>
  </si>
  <si>
    <t>The company complies with legal requirements on emissions to air (e.g. air pollution standards and limit values).</t>
  </si>
  <si>
    <t>EN.3.E.3.</t>
  </si>
  <si>
    <t>The company provides information and trains employees on how to manage air emissions.</t>
  </si>
  <si>
    <t>EN.3.E.4.</t>
  </si>
  <si>
    <t>The company monitors the types and quantities of relevant emissions to air.</t>
  </si>
  <si>
    <t>EN.3.E.5.</t>
  </si>
  <si>
    <t>The company treats relevant pollutants before they are emitted to the atmosphere (e.g. by using filters).</t>
  </si>
  <si>
    <t>EN.3.E.6.</t>
  </si>
  <si>
    <t>The company continuously attempts to prevent and reduce air emissions.</t>
  </si>
  <si>
    <t>Does the company prevent and minimise impacts on the surrounding environment from noise, odour, light and vibrations? (Principle 8)</t>
  </si>
  <si>
    <t>EN.3.F.1.</t>
  </si>
  <si>
    <t>The company has the necessary permits for levels of noise, odour, light and vibrations.</t>
  </si>
  <si>
    <t>EN.3.F.2.</t>
  </si>
  <si>
    <t>The company complies with legal requirements for levels of noise, odour, light and vibrations (e.g. standards or procedures).</t>
  </si>
  <si>
    <t>EN.3.F.3.</t>
  </si>
  <si>
    <t>The company provides information and trains employees to manage noise, odour, light and vibrations.</t>
  </si>
  <si>
    <t>EN.3.F.4.</t>
  </si>
  <si>
    <t>The company monitors levels of noise, odour, light and vibrations on the surrounding environment.</t>
  </si>
  <si>
    <t>EN.3.F.5.</t>
  </si>
  <si>
    <t>The company treats/minimises impacts to ensure that there are no significant levels of noise, odour, light and vibrations.</t>
  </si>
  <si>
    <t>EN.3.F.6.</t>
  </si>
  <si>
    <t>The company continuously attempts to prevent and minimise the levels of noise, odour and light (e.g. enclosed production, shielding, etc).</t>
  </si>
  <si>
    <t>Does the company minimise the use of chemicals and other dangerous substances and ensure safe handling and storage?</t>
  </si>
  <si>
    <t>EN.3.G.1.</t>
  </si>
  <si>
    <t>The company has the necessary permits for the handling, use and storage of chemicals and other dangerous substances.</t>
  </si>
  <si>
    <t>EN.3.G.2.</t>
  </si>
  <si>
    <t>The company complies with legal requirements for the handling, use and storage of chemicals and other dangerous substances.</t>
  </si>
  <si>
    <t>EN.3.G.3.</t>
  </si>
  <si>
    <t>The company does not manufacture, trade and/or use chemicals and other dangerous substances subject to national or international bans or phase-outs.</t>
  </si>
  <si>
    <t>EN.3.G.4.</t>
  </si>
  <si>
    <t>The company provides information and trains employees on the safe handling and use of chemicals and other dangerous substances.</t>
  </si>
  <si>
    <t>EN.3.G.5.</t>
  </si>
  <si>
    <t>The company monitors the quantities of all chemicals and other dangerous substances used in production and maintenance.</t>
  </si>
  <si>
    <t>EN.3.G.6.</t>
  </si>
  <si>
    <t>The company marks areas used for storage of chemical substances and products.</t>
  </si>
  <si>
    <t>EN.3.G.7.</t>
  </si>
  <si>
    <t>The company properly labels all chemical substances and products including name of the chemical and a relevant symbol of danger.</t>
  </si>
  <si>
    <t>EN.3.G.8.</t>
  </si>
  <si>
    <t>The company considers substitution important and continuously tries to use less harmful chemicals and substances.</t>
  </si>
  <si>
    <t>Does the company remedy soil and water contamination at the site and the surroundings? (Principle 8)</t>
  </si>
  <si>
    <t>EN.3.H.1.</t>
  </si>
  <si>
    <t>The company complies with legal requirements in relation to soil and water contamination (e.g. reporting requirements and remediation methods).</t>
  </si>
  <si>
    <t>EN.3.H.2.</t>
  </si>
  <si>
    <t>The company maps areas where soil and water contamination has or may have occurred as long as there is a risk to the environment and/or human health.</t>
  </si>
  <si>
    <t>EN.3.H.3.</t>
  </si>
  <si>
    <t>The company requires contaminated soil and water to be handled by trained employees with the right competencies (e.g. if contaminated soil is excavated for construction).</t>
  </si>
  <si>
    <t>EN.3.H.4.</t>
  </si>
  <si>
    <t>The company documents the types and extent of any soil and water contamination that has taken place and when it occurred.</t>
  </si>
  <si>
    <t>EN.3.H.5.</t>
  </si>
  <si>
    <t>The company has made a risk assessment of the environmental impacts and attempts to remedy any significant contamination of the soil and water (e.g. through bioremediation).</t>
  </si>
  <si>
    <t>Does the company prevent, minimise and remedy significant impacts on biodiversity? (Principle 8)</t>
  </si>
  <si>
    <t>EN.3.I.1.</t>
  </si>
  <si>
    <t>The company has the necessary permits to operate in or alter the natural environment.</t>
  </si>
  <si>
    <t>EN.3.I.2.</t>
  </si>
  <si>
    <t>The company complies with legal requirements regarding operations in and alterations of the natural environment.</t>
  </si>
  <si>
    <t>EN.3.I.3.</t>
  </si>
  <si>
    <t>The company is committed to operating within the framework of international conventions addressing biodiversity (e.g. the Convention on Biological Diversity, Cartagena Protocol on Bio-safety and the CITES Convention).</t>
  </si>
  <si>
    <t>EN.3.I.4.</t>
  </si>
  <si>
    <t>The company has assessed important positive and negative impacts of its operations and activities on the natural environment and biodiversity (e.g. IUCN's Red List of Threatened Species and no alien invasive species).</t>
  </si>
  <si>
    <t>EN.3.I.5.</t>
  </si>
  <si>
    <t>The company has previously and/or is currently taking measures to prevent and reduce the impacts of its operations and activities on biodiversity.</t>
  </si>
  <si>
    <t>EN.3.I.6.</t>
  </si>
  <si>
    <t>The company clearly labels products containing GMOs and indicates if GMOs have been used in the production process.</t>
  </si>
  <si>
    <t>EN.3.I.7.</t>
  </si>
  <si>
    <t>The company has not had any unintended releases of GMOs.</t>
  </si>
  <si>
    <t>EN.3.I.8.</t>
  </si>
  <si>
    <t>The company documents that employees have been adequately trained to handle GMOs.</t>
  </si>
  <si>
    <t>Does the company ensure that natural resources are used in a sustainable manner? (Principle 8)</t>
  </si>
  <si>
    <t>EN.3.J.1.</t>
  </si>
  <si>
    <t>The company has the necessary permits to cultivate, harvest, extract and/or use natural resources.</t>
  </si>
  <si>
    <t>EN.3.J.2.</t>
  </si>
  <si>
    <t>The company complies with legal requirements regarding the cultivation, harvest, extraction and/or use of natural resources (e.g. wood, fish, metals, oil, coal etc).</t>
  </si>
  <si>
    <t>EN.3.J.3.</t>
  </si>
  <si>
    <t>The company monitors the origin and quantities of natural resources that the company cultivates, harvests, extracts and/or uses.</t>
  </si>
  <si>
    <t>EN.3.J.4.</t>
  </si>
  <si>
    <t>The company ensures that employees are trained in the sustainable cultivation, harvesting, extraction and/or use of natural resources.</t>
  </si>
  <si>
    <t>EN.3.J.5.</t>
  </si>
  <si>
    <t>The company continuously attempts to prevent, minimise and remedy significant impacts on natural resources through environmentally friendly methods, efficiencies and alternative resource use.</t>
  </si>
  <si>
    <t>EN.3.J.6.</t>
  </si>
  <si>
    <t>The company's use of renewable resources does not negatively affect the sustainability of the resource (the resource&amp;rsquo;s ability to regenerate).</t>
  </si>
  <si>
    <t>EN.3.J.7.</t>
  </si>
  <si>
    <t>The company demonstrates efforts to substitute non-renewable resources used in production with renewable resources.</t>
  </si>
  <si>
    <t>EN.3.J.8.</t>
  </si>
  <si>
    <t>The company works with national, regional and local public authorities as well as with international institutions to address sustainability issues related to natural resources (e.g. wood, water, fish, metals, oil etc.).</t>
  </si>
  <si>
    <t>ENVIRONMENT: TECHNOLOGY</t>
  </si>
  <si>
    <t>Does the company encourage the development and diffusion of environmentally friendly technologies? (Principle 9)</t>
  </si>
  <si>
    <t>EN.4.A.1.</t>
  </si>
  <si>
    <t>The company currently uses environmentally friendly technology.</t>
  </si>
  <si>
    <t>EN.4.A.2.</t>
  </si>
  <si>
    <t>The company regularly evaluates its processes and technologies to see if there are any more environmentally friendly alternatives.</t>
  </si>
  <si>
    <t>EN.4.A.3.</t>
  </si>
  <si>
    <t>When developing new technologies and products, the company focuses on developing environmentally friendly technology e.g. by using life cycle assessments (LCA), design for sustainability or a cradle-to-cradle approach.</t>
  </si>
  <si>
    <t>EN.4.A.4.</t>
  </si>
  <si>
    <t>When planning new investments in technology, the company considers the best available technology and stipulates minimum environmental criteria.</t>
  </si>
  <si>
    <t>EN.4.A.5.</t>
  </si>
  <si>
    <t>When planning new investments in buildings, the company focuses ongreen or sustainable buildings, which are environmentally responsible and resource-efficient throughout a building's life-cycle: from siting to design, construction, operation, maintenance, renovation, and deconstruction.</t>
  </si>
  <si>
    <t>EN.4.A.6.</t>
  </si>
  <si>
    <t>The company makes information describing the environmental performance and benefits of using environmentally friendly technologies available to stakeholders.</t>
  </si>
  <si>
    <t>AC.1.</t>
  </si>
  <si>
    <t>ANTI-CORRUPTION ENVIRONMENT</t>
  </si>
  <si>
    <t>AC.1.A.</t>
  </si>
  <si>
    <t>Signalling a non-corrupt environment</t>
  </si>
  <si>
    <t>AC.1.B.</t>
  </si>
  <si>
    <t>Anti-Corruption risk assessment</t>
  </si>
  <si>
    <t>AC.1.C.</t>
  </si>
  <si>
    <t>Awareness raising</t>
  </si>
  <si>
    <t>AC.2.</t>
  </si>
  <si>
    <t>Policy and procedures</t>
  </si>
  <si>
    <t>AC.2.A.</t>
  </si>
  <si>
    <t>Anti-Corruption policy and guidelines</t>
  </si>
  <si>
    <t>AC.2.B.</t>
  </si>
  <si>
    <t>Anti-corruption procedures</t>
  </si>
  <si>
    <t>AC.3.</t>
  </si>
  <si>
    <t>THIRD PARTIES</t>
  </si>
  <si>
    <t>AC.3.A.</t>
  </si>
  <si>
    <t>Agents and other associates</t>
  </si>
  <si>
    <t>AC.3.B.</t>
  </si>
  <si>
    <t xml:space="preserve">Supply chain </t>
  </si>
  <si>
    <t>AC.4.</t>
  </si>
  <si>
    <t>Joint Actions</t>
  </si>
  <si>
    <t>AC.4.A.</t>
  </si>
  <si>
    <t>ANTI-CORRUPTION: ANTI-CORRUPTION ENVIRONMENT</t>
  </si>
  <si>
    <t>Does the company take a clear stand against corruption? (Principle 10)</t>
  </si>
  <si>
    <t>AC.1.A.1.</t>
  </si>
  <si>
    <t>The company's CEO, director or president has declared that the company will not engage in corruption at any time or in any form.</t>
  </si>
  <si>
    <t>AC.1.A.2.</t>
  </si>
  <si>
    <t>The company takes concrete measures to comply with all relevant anti-corruption laws.</t>
  </si>
  <si>
    <t>AC.1.A.3.</t>
  </si>
  <si>
    <t>The company publicly supports international and regional legal frameworks.</t>
  </si>
  <si>
    <t>AC.1.A.4.</t>
  </si>
  <si>
    <t>Suppliers, customers, business partners and other stakeholders are made aware of the company's anti-corruption commitment.</t>
  </si>
  <si>
    <t>Does the company evaluate and assess the risk of corruption when doing business? (Principle 10)</t>
  </si>
  <si>
    <t>AC.1.B.1.</t>
  </si>
  <si>
    <t>The company evaluates the potential areas of corruption including factors such as type of transaction, countries of operation, industries, and customers or business partners involved.</t>
  </si>
  <si>
    <t>AC.1.B.2.</t>
  </si>
  <si>
    <t>The company evaluates the risk of corruption when employees, agents, intermediaries or consultants deal with public officials including employees of state owned companies.</t>
  </si>
  <si>
    <t>AC.1.B.3.</t>
  </si>
  <si>
    <t>The company evaluates the risk of internal and external conflicts of interest in relation to business partners and government officials including employees of state owned companies.</t>
  </si>
  <si>
    <t>AC.1.B.4.</t>
  </si>
  <si>
    <t>The company has developed an action plan to address the risk of corruption, and has defined responsibilities for each task including detailed policies for high-risk areas.</t>
  </si>
  <si>
    <t>AC.1.B.5.</t>
  </si>
  <si>
    <t>The company has identified the weakest spots of corruption within the company and seeks to address these weaknesses in the prevention of corruption internal functions with the highest risk of corruption, and addresses weaknesses in the prevention of corruption.</t>
  </si>
  <si>
    <t>Does the company ensure that employees know the company's anti-corruption commitment and that relevant persons are properly trained? (Principle 10)</t>
  </si>
  <si>
    <t>AC.1.C.1.</t>
  </si>
  <si>
    <t>The company informs all employees about its anti-corruption commitment.</t>
  </si>
  <si>
    <t>AC.1.C.2.</t>
  </si>
  <si>
    <t>The company provides anti-corruption training at all levels within the organization</t>
  </si>
  <si>
    <t>AC.1.C.3.</t>
  </si>
  <si>
    <t>Information on disciplinary procedures for violations of company anti-corruption policies is available to employees.</t>
  </si>
  <si>
    <t>AC.1.C.4.</t>
  </si>
  <si>
    <t>The company actively seeks employee feedback and dialogue on its anti-corruption initiatives.</t>
  </si>
  <si>
    <t>AC.1.C.5.</t>
  </si>
  <si>
    <t>The company has and promotes a function by which employees can safely report suspicion of corruption related cases (e.g. hotline or mailbox) and allocates resources to systematically address the issues that are identified.</t>
  </si>
  <si>
    <t>ANTI-CORRUPTION: POLICY AND PROCEDURES</t>
  </si>
  <si>
    <t>Does the company forbid corrupt behavior and monitor it's anti-corruption initiatives? (Principle 10)</t>
  </si>
  <si>
    <t>AC.2.A.1.</t>
  </si>
  <si>
    <t>The company has a policy rejecting corruption and requiring all directors, managers and employees worlwide to behave ethically and in conformity with the law.</t>
  </si>
  <si>
    <t>AC.2.A.2.</t>
  </si>
  <si>
    <t>The policy includes how to handle requests for facilitation payments, giving and receiving gifts, engaging in sponsorships, giving political contributions, and how to conduct responsible lobbying.</t>
  </si>
  <si>
    <t>AC.2.A.3.</t>
  </si>
  <si>
    <t>The company has defined benchmarks and indicators regarding its anti-corruption actions and initiatives and reports these to the public (i.e. in its Communication on progress report)</t>
  </si>
  <si>
    <t>AC.2.A.4.</t>
  </si>
  <si>
    <t>The company publishes its legal cases regarding corruption.</t>
  </si>
  <si>
    <t>AC.2.A.5.</t>
  </si>
  <si>
    <t>The company has appointed a manager to devise, implement, monitor and improve the anti-corruption initiatives under the oversight of senior leadership.</t>
  </si>
  <si>
    <t>Do the company's internal procedures support it's anti-corruption commitment? (Principle 10)</t>
  </si>
  <si>
    <t>AC.2.B.1.</t>
  </si>
  <si>
    <t>The company has assigned different individuals or departments to be responsible for handling contracts, placing orders, receiving goods, processing invoices and making payments.</t>
  </si>
  <si>
    <t>AC.2.B.2.</t>
  </si>
  <si>
    <t>The company mentions "anti-corruption" and/or "ethical behavior" in its contracts with partners in high risk countries, sectors and transactions.</t>
  </si>
  <si>
    <t>AC.2.B.3.</t>
  </si>
  <si>
    <t>The company prohibits informal employment and any 'off the books' record-keeping</t>
  </si>
  <si>
    <t>AC.2.B.4.</t>
  </si>
  <si>
    <t>The company performs internal audits and has checks and balances in place in connection with all anti-corruption commitments.</t>
  </si>
  <si>
    <t>AC.2.B.5.</t>
  </si>
  <si>
    <t>The company's procurement, financial and internal audit personnel have clear procedures on their respective responsibilities to look for and to identify alarms, report them to management, and follow-up counter measures.</t>
  </si>
  <si>
    <t>AC.2.B.6.</t>
  </si>
  <si>
    <t>The company requests external auditors to maintain a critical eye and follow all alarms and irregularities.</t>
  </si>
  <si>
    <t>AC.2.B.7.</t>
  </si>
  <si>
    <t>Any alarm or irregularity reported be external auditors is systematically addressed by management.</t>
  </si>
  <si>
    <t>AC.2.B.8.</t>
  </si>
  <si>
    <t>The company monitors compliance and continuously identifies strengths and weaknesses in the anti-corruption initiatives to remain effective and up-to-date in addressing changing risks.</t>
  </si>
  <si>
    <t>ANTI-CORRUPTION: THIRD PARTIES</t>
  </si>
  <si>
    <t>Does the company's anti-corruption initiative cover agents, intermediaries and consultants? (Principle 10)</t>
  </si>
  <si>
    <t>AC.3.A.1.</t>
  </si>
  <si>
    <t>The company conducts an inquiry an/or attentiveness (e.g. financial, legal, labour, tax, IT, environment, market/commercial) on all agents, intermediaries and consultants.</t>
  </si>
  <si>
    <t>AC.3.A.2.</t>
  </si>
  <si>
    <t>All agreements with agents, intermediaries and consultants are fully documented in written, signed contracts.</t>
  </si>
  <si>
    <t>AC.3.A.3.</t>
  </si>
  <si>
    <t>The selection and terms of reference of agents, intermediaries or consultants are approved at the senior management level or at a level above that of the management involved in the operations for which the intermediary is hired.</t>
  </si>
  <si>
    <t>AC.3.A.4.</t>
  </si>
  <si>
    <t>Contracts with agents, intermediaries and consultants include a section on anti-corruption and that the contract-holder must comply with all applicable laws and regulations.</t>
  </si>
  <si>
    <t>AC.3.A.5.</t>
  </si>
  <si>
    <t>Agents, intermediaries and consultants are provided with information on the company's anti-corruption commitment, anti-corruption policies, training material on anti-corrupt behavior and information on disciplinary procedures for violations of company anti-corruption policies.</t>
  </si>
  <si>
    <t>AC.3.A.6.</t>
  </si>
  <si>
    <t>The company ensures that payment to agents, intermediaries and consultants are in line with standard payments for other service providers of similar ranking.</t>
  </si>
  <si>
    <t>AC.3.A.7.</t>
  </si>
  <si>
    <t>The company only makes payments by bank transfer or check-never in cash-in the country of the agent, intermediary and consultant and never to a third party without prior examination.</t>
  </si>
  <si>
    <t>Does the company promote its anti-corruption commitment in its interactions with suppliers and business partners? (Principle 10)</t>
  </si>
  <si>
    <t>AC.3.B.1.</t>
  </si>
  <si>
    <t>The company informs all suppliers, contractors and other business partners of it anti-corruption commitment and asks all suppliers, contractors and business partners to comply with this commitment.</t>
  </si>
  <si>
    <t>AC.3.B.2.</t>
  </si>
  <si>
    <t xml:space="preserve">The anti-corruption commitment is supported by anti-corruption training of relevant internal staff employed by suppliers, contractors and other business partners. </t>
  </si>
  <si>
    <t>AC.3.B.3.</t>
  </si>
  <si>
    <t xml:space="preserve">Where necessary, the company collaborates with individual suppliers to implement continuous improvements of anti-corruption. </t>
  </si>
  <si>
    <t>AC.3.B.4.</t>
  </si>
  <si>
    <t>The company's procurement practices including prices, delivery times, internal incentive structures and other relevant criteria, support anti-corruption commitment in suppliers and business partners.</t>
  </si>
  <si>
    <t>AC.3.B.5.</t>
  </si>
  <si>
    <t>The company has and promotes a function by which suppliers, contractors and other business partners can safely report suspicion of corruption-related cases (e.g. hotline or mailbox) and allocates resources to address the issues that are identified.</t>
  </si>
  <si>
    <t>ANTI-CORRUPTION: JOINT ACTIONS</t>
  </si>
  <si>
    <t>Does the company take joint actions with others to engage in and promote anti-corruption initiatives and level the playing field?</t>
  </si>
  <si>
    <t>AC.4.A.1.</t>
  </si>
  <si>
    <t>The company shares experience, procedures and challenges of corruption with other organizations i.e. the local business community, sector initiatives, networks etc.</t>
  </si>
  <si>
    <t>AC.4.A.2.</t>
  </si>
  <si>
    <t>The company has initiated or joined initiatives with other companies in the same sector for the purpose of promoting a fair business environment.</t>
  </si>
  <si>
    <t>AC.4.A.3.</t>
  </si>
  <si>
    <t>The company stimulates multi-stakeholder dialogue on challenges of corruption.</t>
  </si>
  <si>
    <t>AC.4.A.4.</t>
  </si>
  <si>
    <t>The company encourages the local business community and business partners to initiate cooperation to fight corruption.</t>
  </si>
  <si>
    <t>yes</t>
  </si>
  <si>
    <t>no</t>
  </si>
  <si>
    <t>choose</t>
  </si>
  <si>
    <t>total</t>
  </si>
  <si>
    <t>subtotal</t>
  </si>
  <si>
    <t>not answered</t>
  </si>
  <si>
    <t>stand alone version| by Rendemint bv | based on Global Compact 2010</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</si>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</sst>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indexed="8"/>
      <name val="Calibri"/>
    </font>
    <font>
      <b/>
      <sz val="11"/>
      <color indexed="9"/>
      <name val="Calibri"/>
      <family val="2"/>
    </font>
    <font>
      <b/>
      <sz val="16"/>
      <color indexed="10"/>
      <name val="Calibri"/>
      <family val="2"/>
    </font>
    <font>
      <b/>
      <u/>
      <sz val="11"/>
      <color indexed="10"/>
      <name val="Calibri"/>
      <family val="2"/>
    </font>
    <font>
      <b/>
      <sz val="11"/>
      <color indexed="10"/>
      <name val="Calibri"/>
      <family val="2"/>
    </font>
    <font>
      <b/>
      <sz val="20"/>
      <color indexed="8"/>
      <name val="Calibri"/>
      <family val="2"/>
    </font>
    <font>
      <b/>
      <sz val="11"/>
      <color indexed="8"/>
      <name val="Calibri"/>
      <family val="2"/>
    </font>
    <font>
      <b/>
      <u/>
      <sz val="11"/>
      <color indexed="9"/>
      <name val="Calibri"/>
      <family val="2"/>
    </font>
    <font>
      <b/>
      <sz val="12"/>
      <color indexed="10"/>
      <name val="Calibri"/>
      <family val="2"/>
    </font>
    <font>
      <sz val="10"/>
      <color indexed="10"/>
      <name val="Calibri"/>
      <family val="2"/>
    </font>
    <font>
      <sz val="11"/>
      <color indexed="10"/>
      <name val="Calibri"/>
      <family val="2"/>
    </font>
    <font>
      <sz val="11"/>
      <color indexed="8"/>
      <name val="Calibri"/>
      <family val="2"/>
    </font>
    <font>
      <b/>
      <sz val="12"/>
      <color indexed="8"/>
      <name val="Calibri"/>
      <family val="2"/>
    </font>
    <font>
      <sz val="9"/>
      <color indexed="8"/>
      <name val="Calibri"/>
      <family val="2"/>
    </font>
    <font>
      <sz val="9"/>
      <color theme="0" tint="-0.249977111117893"/>
      <name val="Calibri"/>
      <family val="2"/>
    </font>
    <font>
      <sz val="8"/>
      <color theme="0" tint="-0.249977111117893"/>
      <name val="Calibri"/>
      <family val="2"/>
    </font>
  </fonts>
  <fills count="13">
    <fill>
      <patternFill patternType="none"/>
    </fill>
    <fill>
      <patternFill patternType="gray125"/>
    </fill>
    <fill>
      <patternFill patternType="solid">
        <fgColor indexed="10"/>
        <bgColor indexed="8"/>
      </patternFill>
    </fill>
    <fill>
      <patternFill patternType="solid">
        <fgColor indexed="11"/>
        <bgColor indexed="8"/>
      </patternFill>
    </fill>
    <fill>
      <patternFill patternType="solid">
        <fgColor indexed="12"/>
        <bgColor indexed="8"/>
      </patternFill>
    </fill>
    <fill>
      <patternFill patternType="solid">
        <fgColor indexed="13"/>
        <bgColor indexed="8"/>
      </patternFill>
    </fill>
    <fill>
      <patternFill patternType="solid">
        <fgColor indexed="14"/>
        <bgColor indexed="8"/>
      </patternFill>
    </fill>
    <fill>
      <patternFill patternType="solid">
        <fgColor indexed="8"/>
        <bgColor indexed="8"/>
      </patternFill>
    </fill>
    <fill>
      <patternFill patternType="solid">
        <fgColor indexed="15"/>
        <bgColor indexed="8"/>
      </patternFill>
    </fill>
    <fill>
      <patternFill patternType="solid">
        <fgColor indexed="16"/>
        <bgColor indexed="8"/>
      </patternFill>
    </fill>
    <fill>
      <patternFill patternType="solid">
        <fgColor indexed="17"/>
        <bgColor indexed="8"/>
      </patternFill>
    </fill>
    <fill>
      <patternFill patternType="solid">
        <fgColor indexed="18"/>
        <bgColor indexed="8"/>
      </patternFill>
    </fill>
    <fill>
      <patternFill patternType="solid">
        <fgColor indexed="19"/>
        <bgColor indexed="8"/>
      </patternFill>
    </fill>
  </fills>
  <borders count="7">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s>
  <cellStyleXfs count="1">
    <xf numFmtId="0" fontId="0" fillId="0" borderId="0" applyFill="0" applyProtection="0"/>
  </cellStyleXfs>
  <cellXfs count="79">
    <xf numFmtId="0" fontId="0" fillId="0" borderId="0" xfId="0" applyFill="1" applyProtection="1"/>
    <xf numFmtId="0" fontId="0" fillId="2" borderId="0" xfId="0" applyFill="1" applyProtection="1"/>
    <xf numFmtId="0" fontId="2" fillId="0" borderId="0" xfId="0" applyFont="1" applyFill="1" applyAlignment="1" applyProtection="1">
      <alignment horizontal="right"/>
    </xf>
    <xf numFmtId="0" fontId="3" fillId="0" borderId="0" xfId="0" applyFont="1" applyFill="1" applyAlignment="1" applyProtection="1">
      <alignment horizontal="center"/>
    </xf>
    <xf numFmtId="0" fontId="4" fillId="0" borderId="0" xfId="0" applyFont="1" applyFill="1" applyAlignment="1" applyProtection="1">
      <alignment horizontal="right"/>
    </xf>
    <xf numFmtId="0" fontId="0" fillId="0" borderId="0" xfId="0" applyFill="1" applyAlignment="1" applyProtection="1">
      <alignment horizontal="right"/>
    </xf>
    <xf numFmtId="0" fontId="0" fillId="9" borderId="0" xfId="0" applyFill="1" applyProtection="1"/>
    <xf numFmtId="0" fontId="1" fillId="2" borderId="0" xfId="0" applyFont="1" applyFill="1" applyAlignment="1" applyProtection="1">
      <alignment horizontal="center"/>
    </xf>
    <xf numFmtId="0" fontId="0" fillId="10" borderId="0" xfId="0" applyFill="1" applyProtection="1"/>
    <xf numFmtId="0" fontId="0" fillId="11" borderId="0" xfId="0" applyFill="1" applyProtection="1"/>
    <xf numFmtId="0" fontId="0" fillId="12" borderId="0" xfId="0" applyFill="1" applyProtection="1"/>
    <xf numFmtId="0" fontId="11" fillId="0" borderId="0" xfId="0" applyFont="1" applyFill="1" applyProtection="1"/>
    <xf numFmtId="14" fontId="0" fillId="0" borderId="0" xfId="0" applyNumberFormat="1" applyFill="1" applyAlignment="1" applyProtection="1">
      <alignment horizontal="center"/>
    </xf>
    <xf numFmtId="14" fontId="0" fillId="0" borderId="0" xfId="0" applyNumberFormat="1" applyFill="1" applyProtection="1"/>
    <xf numFmtId="0" fontId="1" fillId="2" borderId="1" xfId="0" applyFont="1" applyFill="1" applyBorder="1" applyAlignment="1" applyProtection="1">
      <alignment vertical="center" wrapText="1"/>
    </xf>
    <xf numFmtId="0" fontId="1" fillId="3" borderId="1" xfId="0" applyFont="1" applyFill="1" applyBorder="1" applyAlignment="1" applyProtection="1">
      <alignment horizontal="center" vertical="center" wrapText="1"/>
    </xf>
    <xf numFmtId="0" fontId="1" fillId="4" borderId="1" xfId="0" applyFont="1" applyFill="1" applyBorder="1" applyAlignment="1" applyProtection="1">
      <alignment horizontal="center" vertical="center" wrapText="1"/>
    </xf>
    <xf numFmtId="0" fontId="1" fillId="5" borderId="1" xfId="0" applyFont="1" applyFill="1" applyBorder="1" applyAlignment="1" applyProtection="1">
      <alignment horizontal="center" vertical="center" wrapText="1"/>
    </xf>
    <xf numFmtId="0" fontId="1" fillId="6" borderId="1" xfId="0" applyFont="1" applyFill="1" applyBorder="1" applyAlignment="1" applyProtection="1">
      <alignment horizontal="center" vertical="center" wrapText="1"/>
    </xf>
    <xf numFmtId="0" fontId="1" fillId="7" borderId="1" xfId="0" applyFont="1" applyFill="1" applyBorder="1" applyAlignment="1" applyProtection="1">
      <alignment horizontal="center" vertical="center" wrapText="1"/>
    </xf>
    <xf numFmtId="0" fontId="7" fillId="9" borderId="1" xfId="0" applyFont="1" applyFill="1" applyBorder="1" applyProtection="1"/>
    <xf numFmtId="0" fontId="1" fillId="9" borderId="1" xfId="0" applyFont="1" applyFill="1" applyBorder="1" applyAlignment="1" applyProtection="1">
      <alignment horizontal="center"/>
    </xf>
    <xf numFmtId="0" fontId="0" fillId="0" borderId="1" xfId="0" applyFill="1" applyBorder="1" applyProtection="1"/>
    <xf numFmtId="0" fontId="0" fillId="0" borderId="1" xfId="0" applyFill="1" applyBorder="1" applyAlignment="1" applyProtection="1">
      <alignment horizontal="center"/>
    </xf>
    <xf numFmtId="0" fontId="7" fillId="10" borderId="1" xfId="0" applyFont="1" applyFill="1" applyBorder="1" applyProtection="1"/>
    <xf numFmtId="0" fontId="1" fillId="10" borderId="1" xfId="0" applyFont="1" applyFill="1" applyBorder="1" applyAlignment="1" applyProtection="1">
      <alignment horizontal="center"/>
    </xf>
    <xf numFmtId="0" fontId="7" fillId="11" borderId="1" xfId="0" applyFont="1" applyFill="1" applyBorder="1" applyProtection="1"/>
    <xf numFmtId="0" fontId="1" fillId="11" borderId="1" xfId="0" applyFont="1" applyFill="1" applyBorder="1" applyAlignment="1" applyProtection="1">
      <alignment horizontal="center"/>
    </xf>
    <xf numFmtId="0" fontId="7" fillId="12" borderId="1" xfId="0" applyFont="1" applyFill="1" applyBorder="1" applyProtection="1"/>
    <xf numFmtId="0" fontId="1" fillId="12" borderId="1" xfId="0" applyFont="1" applyFill="1" applyBorder="1" applyAlignment="1" applyProtection="1">
      <alignment horizontal="center"/>
    </xf>
    <xf numFmtId="0" fontId="1" fillId="2" borderId="1" xfId="0" applyFont="1" applyFill="1" applyBorder="1" applyProtection="1"/>
    <xf numFmtId="0" fontId="1" fillId="2" borderId="1" xfId="0" applyFont="1" applyFill="1" applyBorder="1" applyAlignment="1" applyProtection="1">
      <alignment horizontal="center"/>
    </xf>
    <xf numFmtId="0" fontId="7" fillId="8" borderId="1" xfId="0" applyFont="1" applyFill="1" applyBorder="1" applyProtection="1"/>
    <xf numFmtId="0" fontId="1" fillId="8" borderId="1" xfId="0" applyFont="1" applyFill="1" applyBorder="1" applyAlignment="1" applyProtection="1">
      <alignment horizontal="center"/>
    </xf>
    <xf numFmtId="0" fontId="0" fillId="0" borderId="1" xfId="0" applyFill="1" applyBorder="1" applyAlignment="1" applyProtection="1">
      <alignment horizontal="left" vertical="center" wrapText="1"/>
    </xf>
    <xf numFmtId="0" fontId="12" fillId="0" borderId="1" xfId="0" applyFont="1" applyFill="1" applyBorder="1" applyAlignment="1" applyProtection="1">
      <alignment horizontal="center" vertical="center"/>
    </xf>
    <xf numFmtId="0" fontId="1" fillId="2" borderId="2" xfId="0" applyFont="1" applyFill="1" applyBorder="1" applyAlignment="1" applyProtection="1">
      <alignment vertical="center" wrapText="1"/>
    </xf>
    <xf numFmtId="0" fontId="1" fillId="3" borderId="2" xfId="0" applyFont="1" applyFill="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1" fillId="5" borderId="2" xfId="0" applyFont="1" applyFill="1" applyBorder="1" applyAlignment="1" applyProtection="1">
      <alignment horizontal="center" vertical="center" wrapText="1"/>
    </xf>
    <xf numFmtId="0" fontId="1" fillId="6" borderId="2" xfId="0" applyFont="1" applyFill="1" applyBorder="1" applyAlignment="1" applyProtection="1">
      <alignment horizontal="center" vertical="center" wrapText="1"/>
    </xf>
    <xf numFmtId="0" fontId="1" fillId="7"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xf>
    <xf numFmtId="0" fontId="0" fillId="0" borderId="0" xfId="0" applyFill="1" applyProtection="1">
      <protection locked="0"/>
    </xf>
    <xf numFmtId="0" fontId="4" fillId="0" borderId="0" xfId="0" applyFont="1" applyFill="1" applyAlignment="1" applyProtection="1">
      <alignment horizontal="right"/>
      <protection locked="0"/>
    </xf>
    <xf numFmtId="14" fontId="4" fillId="0" borderId="0" xfId="0" applyNumberFormat="1" applyFont="1" applyFill="1" applyAlignment="1" applyProtection="1">
      <alignment horizontal="right"/>
      <protection locked="0"/>
    </xf>
    <xf numFmtId="0" fontId="13" fillId="0" borderId="0" xfId="0" applyFont="1" applyFill="1" applyBorder="1" applyProtection="1"/>
    <xf numFmtId="0" fontId="13" fillId="0" borderId="0" xfId="0" applyFont="1" applyFill="1" applyBorder="1" applyProtection="1">
      <protection locked="0"/>
    </xf>
    <xf numFmtId="0" fontId="0" fillId="9" borderId="0" xfId="0" applyFill="1" applyBorder="1" applyProtection="1"/>
    <xf numFmtId="0" fontId="0" fillId="0" borderId="0" xfId="0" applyFill="1" applyBorder="1" applyProtection="1"/>
    <xf numFmtId="0" fontId="2" fillId="0" borderId="0" xfId="0" applyFont="1" applyFill="1" applyBorder="1" applyAlignment="1" applyProtection="1">
      <alignment horizontal="right"/>
    </xf>
    <xf numFmtId="0" fontId="0" fillId="0" borderId="0" xfId="0" applyFill="1" applyBorder="1" applyProtection="1">
      <protection locked="0"/>
    </xf>
    <xf numFmtId="0" fontId="3" fillId="0" borderId="0" xfId="0" applyFont="1" applyFill="1" applyBorder="1" applyAlignment="1" applyProtection="1">
      <alignment horizontal="center"/>
    </xf>
    <xf numFmtId="0" fontId="0" fillId="0" borderId="0" xfId="0" applyFill="1" applyBorder="1" applyAlignment="1" applyProtection="1">
      <alignment horizontal="right"/>
    </xf>
    <xf numFmtId="14" fontId="0" fillId="0" borderId="0" xfId="0" applyNumberFormat="1" applyFill="1" applyBorder="1" applyProtection="1"/>
    <xf numFmtId="14" fontId="0" fillId="0" borderId="0" xfId="0" applyNumberFormat="1" applyFill="1" applyBorder="1" applyAlignment="1" applyProtection="1">
      <alignment horizontal="center"/>
    </xf>
    <xf numFmtId="0" fontId="11" fillId="0" borderId="0" xfId="0" applyFont="1" applyFill="1" applyBorder="1" applyProtection="1"/>
    <xf numFmtId="0" fontId="14" fillId="0" borderId="0" xfId="0" applyFont="1" applyFill="1" applyBorder="1" applyAlignment="1" applyProtection="1">
      <alignment horizontal="right"/>
      <protection locked="0"/>
    </xf>
    <xf numFmtId="0" fontId="12" fillId="0" borderId="1" xfId="0" applyFont="1" applyFill="1" applyBorder="1" applyAlignment="1" applyProtection="1">
      <alignment horizontal="center" vertical="center"/>
      <protection locked="0"/>
    </xf>
    <xf numFmtId="0" fontId="0" fillId="0" borderId="1" xfId="0" applyFill="1" applyBorder="1" applyProtection="1">
      <protection locked="0"/>
    </xf>
    <xf numFmtId="0" fontId="15" fillId="0" borderId="0" xfId="0" applyFont="1" applyFill="1" applyBorder="1" applyAlignment="1" applyProtection="1">
      <alignment horizontal="right"/>
      <protection locked="0"/>
    </xf>
    <xf numFmtId="0" fontId="15" fillId="0" borderId="0" xfId="0" applyFont="1" applyFill="1" applyBorder="1" applyAlignment="1" applyProtection="1">
      <alignment horizontal="right"/>
    </xf>
    <xf numFmtId="0" fontId="1" fillId="4" borderId="1" xfId="0" applyFont="1" applyFill="1" applyBorder="1" applyAlignment="1" applyProtection="1">
      <alignment horizontal="center"/>
    </xf>
    <xf numFmtId="0" fontId="1" fillId="5" borderId="1" xfId="0" applyFont="1" applyFill="1" applyBorder="1" applyAlignment="1" applyProtection="1">
      <alignment horizontal="center"/>
    </xf>
    <xf numFmtId="0" fontId="1" fillId="6" borderId="1" xfId="0" applyFont="1" applyFill="1" applyBorder="1" applyAlignment="1" applyProtection="1">
      <alignment horizontal="center"/>
    </xf>
    <xf numFmtId="0" fontId="1" fillId="7" borderId="1" xfId="0" applyFont="1" applyFill="1" applyBorder="1" applyAlignment="1" applyProtection="1">
      <alignment horizontal="center"/>
    </xf>
    <xf numFmtId="0" fontId="6" fillId="0" borderId="1" xfId="0" applyFont="1" applyFill="1" applyBorder="1" applyAlignment="1" applyProtection="1">
      <alignment vertical="center" wrapText="1"/>
    </xf>
    <xf numFmtId="0" fontId="5" fillId="0" borderId="1" xfId="0" applyFont="1" applyFill="1" applyBorder="1" applyAlignment="1" applyProtection="1">
      <alignment horizontal="center" vertical="center"/>
    </xf>
    <xf numFmtId="0" fontId="1" fillId="8" borderId="1" xfId="0" applyFont="1" applyFill="1" applyBorder="1" applyProtection="1"/>
    <xf numFmtId="0" fontId="0" fillId="0" borderId="1" xfId="0" applyFill="1" applyBorder="1" applyAlignment="1" applyProtection="1">
      <alignment vertical="center" wrapText="1"/>
    </xf>
    <xf numFmtId="0" fontId="0" fillId="0" borderId="4" xfId="0" applyFill="1" applyBorder="1" applyProtection="1"/>
    <xf numFmtId="0" fontId="0" fillId="0" borderId="4" xfId="0" applyFill="1" applyBorder="1" applyAlignment="1" applyProtection="1">
      <alignment horizontal="left" vertical="center" wrapText="1"/>
    </xf>
    <xf numFmtId="0" fontId="12" fillId="0" borderId="0" xfId="0" applyFont="1" applyFill="1" applyBorder="1" applyAlignment="1" applyProtection="1">
      <alignment horizontal="center" vertical="center"/>
    </xf>
    <xf numFmtId="0" fontId="1" fillId="2" borderId="5" xfId="0" applyFont="1" applyFill="1" applyBorder="1" applyAlignment="1" applyProtection="1">
      <alignment vertical="center" wrapText="1"/>
    </xf>
    <xf numFmtId="0" fontId="1" fillId="2" borderId="6" xfId="0" applyFont="1" applyFill="1" applyBorder="1" applyAlignment="1" applyProtection="1">
      <alignment horizontal="center"/>
    </xf>
    <xf numFmtId="0" fontId="8" fillId="0" borderId="0" xfId="0" applyFont="1" applyFill="1" applyAlignment="1" applyProtection="1">
      <alignment vertical="top" wrapText="1"/>
    </xf>
    <xf numFmtId="0" fontId="10" fillId="0" borderId="0" xfId="0" applyFont="1" applyFill="1" applyAlignment="1" applyProtection="1">
      <alignment vertical="top" wrapText="1"/>
    </xf>
    <xf numFmtId="0" fontId="4" fillId="0" borderId="0" xfId="0" applyFont="1" applyFill="1" applyAlignment="1" applyProtection="1">
      <alignment vertical="top" wrapText="1"/>
    </xf>
    <xf numFmtId="0" fontId="9" fillId="0" borderId="0" xfId="0" applyFont="1" applyFill="1" applyAlignment="1" applyProtection="1">
      <alignment vertical="top" wrapText="1"/>
    </xf>
  </cellXfs>
  <cellStyles count="1">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08080"/>
      <rgbColor rgb="0052CE00"/>
      <rgbColor rgb="00DD0806"/>
      <rgbColor rgb="00FCF305"/>
      <rgbColor rgb="00969696"/>
      <rgbColor rgb="00808080"/>
      <rgbColor rgb="00F79418"/>
      <rgbColor rgb="004CC5D8"/>
      <rgbColor rgb="007C843D"/>
      <rgbColor rgb="00ED141D"/>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9.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9.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3.png"/></Relationships>
</file>

<file path=xl/drawings/_rels/drawing7.xml.rels><?xml version="1.0" encoding="UTF-8" standalone="yes"?>
<Relationships xmlns="http://schemas.openxmlformats.org/package/2006/relationships"><Relationship Id="rId1" Type="http://schemas.openxmlformats.org/officeDocument/2006/relationships/image" Target="../media/image14.png"/></Relationships>
</file>

<file path=xl/drawings/_rels/drawing8.xml.rels><?xml version="1.0" encoding="UTF-8" standalone="yes"?>
<Relationships xmlns="http://schemas.openxmlformats.org/package/2006/relationships"><Relationship Id="rId1" Type="http://schemas.openxmlformats.org/officeDocument/2006/relationships/image" Target="../media/image1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486834</xdr:colOff>
      <xdr:row>49</xdr:row>
      <xdr:rowOff>74083</xdr:rowOff>
    </xdr:from>
    <xdr:to>
      <xdr:col>10</xdr:col>
      <xdr:colOff>254001</xdr:colOff>
      <xdr:row>55</xdr:row>
      <xdr:rowOff>148166</xdr:rowOff>
    </xdr:to>
    <xdr:sp macro="" textlink="">
      <xdr:nvSpPr>
        <xdr:cNvPr id="20" name="Tekstvak 19">
          <a:extLst>
            <a:ext uri="{FF2B5EF4-FFF2-40B4-BE49-F238E27FC236}">
              <a16:creationId xmlns:a16="http://schemas.microsoft.com/office/drawing/2014/main" id="{D34C3969-7C93-7C47-9B62-3274D3E3EA0B}"/>
            </a:ext>
          </a:extLst>
        </xdr:cNvPr>
        <xdr:cNvSpPr txBox="1"/>
      </xdr:nvSpPr>
      <xdr:spPr>
        <a:xfrm>
          <a:off x="10138834" y="8688916"/>
          <a:ext cx="444500" cy="12170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3600">
              <a:solidFill>
                <a:schemeClr val="dk1"/>
              </a:solidFill>
            </a:rPr>
            <a:t>4</a:t>
          </a:r>
        </a:p>
      </xdr:txBody>
    </xdr:sp>
    <xdr:clientData/>
  </xdr:twoCellAnchor>
  <xdr:oneCellAnchor>
    <xdr:from>
      <xdr:col>9</xdr:col>
      <xdr:colOff>275167</xdr:colOff>
      <xdr:row>0</xdr:row>
      <xdr:rowOff>684329</xdr:rowOff>
    </xdr:from>
    <xdr:ext cx="7545916" cy="17339088"/>
    <xdr:sp macro="" textlink="">
      <xdr:nvSpPr>
        <xdr:cNvPr id="24" name="Tekstvak 23">
          <a:extLst>
            <a:ext uri="{FF2B5EF4-FFF2-40B4-BE49-F238E27FC236}">
              <a16:creationId xmlns:a16="http://schemas.microsoft.com/office/drawing/2014/main" id="{0531E474-0597-244C-B61F-40FE49705FFD}"/>
            </a:ext>
          </a:extLst>
        </xdr:cNvPr>
        <xdr:cNvSpPr txBox="1"/>
      </xdr:nvSpPr>
      <xdr:spPr>
        <a:xfrm>
          <a:off x="12096750" y="684329"/>
          <a:ext cx="7545916" cy="17339088"/>
        </a:xfrm>
        <a:prstGeom prst="rect">
          <a:avLst/>
        </a:prstGeom>
        <a:solidFill>
          <a:schemeClr val="accent5">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nl-NL" sz="1100">
            <a:solidFill>
              <a:schemeClr val="dk1"/>
            </a:solidFill>
            <a:latin typeface="+mn-lt"/>
            <a:ea typeface="+mn-ea"/>
            <a:cs typeface="+mn-cs"/>
          </a:endParaRPr>
        </a:p>
      </xdr:txBody>
    </xdr:sp>
    <xdr:clientData/>
  </xdr:oneCellAnchor>
  <xdr:twoCellAnchor editAs="oneCell">
    <xdr:from>
      <xdr:col>1</xdr:col>
      <xdr:colOff>114300</xdr:colOff>
      <xdr:row>0</xdr:row>
      <xdr:rowOff>68580</xdr:rowOff>
    </xdr:from>
    <xdr:to>
      <xdr:col>1</xdr:col>
      <xdr:colOff>1127760</xdr:colOff>
      <xdr:row>0</xdr:row>
      <xdr:rowOff>685800</xdr:rowOff>
    </xdr:to>
    <xdr:pic>
      <xdr:nvPicPr>
        <xdr:cNvPr id="4" name="Afbeelding 3" descr="signature_842862578">
          <a:extLst>
            <a:ext uri="{FF2B5EF4-FFF2-40B4-BE49-F238E27FC236}">
              <a16:creationId xmlns:a16="http://schemas.microsoft.com/office/drawing/2014/main" id="{0B24EC52-0D47-4BC7-A532-0F477BA82A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1460" y="68580"/>
          <a:ext cx="1013460" cy="617220"/>
        </a:xfrm>
        <a:prstGeom prst="rect">
          <a:avLst/>
        </a:prstGeom>
        <a:noFill/>
        <a:ln>
          <a:noFill/>
        </a:ln>
      </xdr:spPr>
    </xdr:pic>
    <xdr:clientData/>
  </xdr:twoCellAnchor>
  <xdr:twoCellAnchor editAs="oneCell">
    <xdr:from>
      <xdr:col>10</xdr:col>
      <xdr:colOff>391584</xdr:colOff>
      <xdr:row>14</xdr:row>
      <xdr:rowOff>42334</xdr:rowOff>
    </xdr:from>
    <xdr:to>
      <xdr:col>21</xdr:col>
      <xdr:colOff>251884</xdr:colOff>
      <xdr:row>23</xdr:row>
      <xdr:rowOff>25400</xdr:rowOff>
    </xdr:to>
    <xdr:pic>
      <xdr:nvPicPr>
        <xdr:cNvPr id="2" name="Afbeelding 1">
          <a:extLst>
            <a:ext uri="{FF2B5EF4-FFF2-40B4-BE49-F238E27FC236}">
              <a16:creationId xmlns:a16="http://schemas.microsoft.com/office/drawing/2014/main" id="{527B1E1C-9321-8E4E-8FD8-4347DE935B95}"/>
            </a:ext>
          </a:extLst>
        </xdr:cNvPr>
        <xdr:cNvPicPr>
          <a:picLocks noChangeAspect="1"/>
        </xdr:cNvPicPr>
      </xdr:nvPicPr>
      <xdr:blipFill>
        <a:blip xmlns:r="http://schemas.openxmlformats.org/officeDocument/2006/relationships" r:embed="rId2"/>
        <a:stretch>
          <a:fillRect/>
        </a:stretch>
      </xdr:blipFill>
      <xdr:spPr>
        <a:xfrm>
          <a:off x="12890501" y="3513667"/>
          <a:ext cx="3924300" cy="1697566"/>
        </a:xfrm>
        <a:prstGeom prst="rect">
          <a:avLst/>
        </a:prstGeom>
      </xdr:spPr>
    </xdr:pic>
    <xdr:clientData/>
  </xdr:twoCellAnchor>
  <xdr:twoCellAnchor>
    <xdr:from>
      <xdr:col>17</xdr:col>
      <xdr:colOff>229091</xdr:colOff>
      <xdr:row>17</xdr:row>
      <xdr:rowOff>84443</xdr:rowOff>
    </xdr:from>
    <xdr:to>
      <xdr:col>19</xdr:col>
      <xdr:colOff>330480</xdr:colOff>
      <xdr:row>19</xdr:row>
      <xdr:rowOff>188075</xdr:rowOff>
    </xdr:to>
    <xdr:sp macro="" textlink="">
      <xdr:nvSpPr>
        <xdr:cNvPr id="6" name="Pijl rechts 5">
          <a:extLst>
            <a:ext uri="{FF2B5EF4-FFF2-40B4-BE49-F238E27FC236}">
              <a16:creationId xmlns:a16="http://schemas.microsoft.com/office/drawing/2014/main" id="{EC6F0959-DC7B-8746-8E20-21F52E9D6965}"/>
            </a:ext>
          </a:extLst>
        </xdr:cNvPr>
        <xdr:cNvSpPr/>
      </xdr:nvSpPr>
      <xdr:spPr>
        <a:xfrm rot="609331">
          <a:off x="11913091" y="4127276"/>
          <a:ext cx="1456056" cy="48463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10</xdr:col>
      <xdr:colOff>391584</xdr:colOff>
      <xdr:row>25</xdr:row>
      <xdr:rowOff>42333</xdr:rowOff>
    </xdr:from>
    <xdr:to>
      <xdr:col>21</xdr:col>
      <xdr:colOff>251884</xdr:colOff>
      <xdr:row>46</xdr:row>
      <xdr:rowOff>116796</xdr:rowOff>
    </xdr:to>
    <xdr:pic>
      <xdr:nvPicPr>
        <xdr:cNvPr id="9" name="Afbeelding 8">
          <a:extLst>
            <a:ext uri="{FF2B5EF4-FFF2-40B4-BE49-F238E27FC236}">
              <a16:creationId xmlns:a16="http://schemas.microsoft.com/office/drawing/2014/main" id="{39249B81-F0B9-7744-A7A4-5C8B64161A9B}"/>
            </a:ext>
          </a:extLst>
        </xdr:cNvPr>
        <xdr:cNvPicPr>
          <a:picLocks noChangeAspect="1"/>
        </xdr:cNvPicPr>
      </xdr:nvPicPr>
      <xdr:blipFill>
        <a:blip xmlns:r="http://schemas.openxmlformats.org/officeDocument/2006/relationships" r:embed="rId3"/>
        <a:stretch>
          <a:fillRect/>
        </a:stretch>
      </xdr:blipFill>
      <xdr:spPr>
        <a:xfrm>
          <a:off x="12888384" y="5617633"/>
          <a:ext cx="3898900" cy="2550963"/>
        </a:xfrm>
        <a:prstGeom prst="rect">
          <a:avLst/>
        </a:prstGeom>
      </xdr:spPr>
    </xdr:pic>
    <xdr:clientData/>
  </xdr:twoCellAnchor>
  <xdr:twoCellAnchor>
    <xdr:from>
      <xdr:col>21</xdr:col>
      <xdr:colOff>483606</xdr:colOff>
      <xdr:row>25</xdr:row>
      <xdr:rowOff>74084</xdr:rowOff>
    </xdr:from>
    <xdr:to>
      <xdr:col>24</xdr:col>
      <xdr:colOff>266441</xdr:colOff>
      <xdr:row>28</xdr:row>
      <xdr:rowOff>84667</xdr:rowOff>
    </xdr:to>
    <xdr:sp macro="" textlink="">
      <xdr:nvSpPr>
        <xdr:cNvPr id="12" name="Tekstvak 11">
          <a:extLst>
            <a:ext uri="{FF2B5EF4-FFF2-40B4-BE49-F238E27FC236}">
              <a16:creationId xmlns:a16="http://schemas.microsoft.com/office/drawing/2014/main" id="{9FD4E457-4037-E241-8FAE-D5D6202D8EEC}"/>
            </a:ext>
          </a:extLst>
        </xdr:cNvPr>
        <xdr:cNvSpPr txBox="1"/>
      </xdr:nvSpPr>
      <xdr:spPr>
        <a:xfrm>
          <a:off x="17046523" y="5640917"/>
          <a:ext cx="1814835" cy="582083"/>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Then you are linked</a:t>
          </a:r>
          <a:r>
            <a:rPr lang="nl-NL" sz="1100" baseline="0"/>
            <a:t> to the page "human rights"</a:t>
          </a:r>
          <a:endParaRPr lang="nl-NL" sz="1100"/>
        </a:p>
      </xdr:txBody>
    </xdr:sp>
    <xdr:clientData/>
  </xdr:twoCellAnchor>
  <xdr:oneCellAnchor>
    <xdr:from>
      <xdr:col>9</xdr:col>
      <xdr:colOff>497417</xdr:colOff>
      <xdr:row>17</xdr:row>
      <xdr:rowOff>137584</xdr:rowOff>
    </xdr:from>
    <xdr:ext cx="184731" cy="264560"/>
    <xdr:sp macro="" textlink="">
      <xdr:nvSpPr>
        <xdr:cNvPr id="13" name="Tekstvak 12">
          <a:extLst>
            <a:ext uri="{FF2B5EF4-FFF2-40B4-BE49-F238E27FC236}">
              <a16:creationId xmlns:a16="http://schemas.microsoft.com/office/drawing/2014/main" id="{62086C91-ECF9-3546-A331-E9DDE57F8520}"/>
            </a:ext>
          </a:extLst>
        </xdr:cNvPr>
        <xdr:cNvSpPr txBox="1"/>
      </xdr:nvSpPr>
      <xdr:spPr>
        <a:xfrm>
          <a:off x="10149417" y="4180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xdr:from>
      <xdr:col>9</xdr:col>
      <xdr:colOff>285750</xdr:colOff>
      <xdr:row>16</xdr:row>
      <xdr:rowOff>95250</xdr:rowOff>
    </xdr:from>
    <xdr:to>
      <xdr:col>10</xdr:col>
      <xdr:colOff>127000</xdr:colOff>
      <xdr:row>20</xdr:row>
      <xdr:rowOff>179917</xdr:rowOff>
    </xdr:to>
    <xdr:sp macro="" textlink="">
      <xdr:nvSpPr>
        <xdr:cNvPr id="14" name="Tekstvak 13">
          <a:extLst>
            <a:ext uri="{FF2B5EF4-FFF2-40B4-BE49-F238E27FC236}">
              <a16:creationId xmlns:a16="http://schemas.microsoft.com/office/drawing/2014/main" id="{EA27247A-878D-F04A-B3D9-75EDB65B5B7B}"/>
            </a:ext>
          </a:extLst>
        </xdr:cNvPr>
        <xdr:cNvSpPr txBox="1"/>
      </xdr:nvSpPr>
      <xdr:spPr>
        <a:xfrm>
          <a:off x="9937750" y="3947583"/>
          <a:ext cx="518583" cy="8466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nl-NL" sz="3600">
              <a:solidFill>
                <a:schemeClr val="tx1"/>
              </a:solidFill>
              <a:latin typeface="+mn-lt"/>
              <a:ea typeface="+mn-ea"/>
              <a:cs typeface="+mn-cs"/>
            </a:rPr>
            <a:t>2</a:t>
          </a:r>
        </a:p>
      </xdr:txBody>
    </xdr:sp>
    <xdr:clientData/>
  </xdr:twoCellAnchor>
  <xdr:twoCellAnchor editAs="oneCell">
    <xdr:from>
      <xdr:col>10</xdr:col>
      <xdr:colOff>391584</xdr:colOff>
      <xdr:row>47</xdr:row>
      <xdr:rowOff>179917</xdr:rowOff>
    </xdr:from>
    <xdr:to>
      <xdr:col>21</xdr:col>
      <xdr:colOff>277316</xdr:colOff>
      <xdr:row>57</xdr:row>
      <xdr:rowOff>134206</xdr:rowOff>
    </xdr:to>
    <xdr:pic>
      <xdr:nvPicPr>
        <xdr:cNvPr id="15" name="Afbeelding 14">
          <a:extLst>
            <a:ext uri="{FF2B5EF4-FFF2-40B4-BE49-F238E27FC236}">
              <a16:creationId xmlns:a16="http://schemas.microsoft.com/office/drawing/2014/main" id="{C7D5E3EE-259C-0E4F-B6AE-B8CACF3E79A1}"/>
            </a:ext>
          </a:extLst>
        </xdr:cNvPr>
        <xdr:cNvPicPr>
          <a:picLocks noChangeAspect="1"/>
        </xdr:cNvPicPr>
      </xdr:nvPicPr>
      <xdr:blipFill>
        <a:blip xmlns:r="http://schemas.openxmlformats.org/officeDocument/2006/relationships" r:embed="rId4"/>
        <a:stretch>
          <a:fillRect/>
        </a:stretch>
      </xdr:blipFill>
      <xdr:spPr>
        <a:xfrm>
          <a:off x="12888384" y="8422217"/>
          <a:ext cx="3924332" cy="1859289"/>
        </a:xfrm>
        <a:prstGeom prst="rect">
          <a:avLst/>
        </a:prstGeom>
      </xdr:spPr>
    </xdr:pic>
    <xdr:clientData/>
  </xdr:twoCellAnchor>
  <xdr:twoCellAnchor>
    <xdr:from>
      <xdr:col>21</xdr:col>
      <xdr:colOff>483606</xdr:colOff>
      <xdr:row>47</xdr:row>
      <xdr:rowOff>179917</xdr:rowOff>
    </xdr:from>
    <xdr:to>
      <xdr:col>24</xdr:col>
      <xdr:colOff>392327</xdr:colOff>
      <xdr:row>52</xdr:row>
      <xdr:rowOff>31750</xdr:rowOff>
    </xdr:to>
    <xdr:sp macro="" textlink="">
      <xdr:nvSpPr>
        <xdr:cNvPr id="16" name="Tekstvak 15">
          <a:extLst>
            <a:ext uri="{FF2B5EF4-FFF2-40B4-BE49-F238E27FC236}">
              <a16:creationId xmlns:a16="http://schemas.microsoft.com/office/drawing/2014/main" id="{34389B42-D6B8-A545-AE40-05F8CB1D6AB6}"/>
            </a:ext>
          </a:extLst>
        </xdr:cNvPr>
        <xdr:cNvSpPr txBox="1"/>
      </xdr:nvSpPr>
      <xdr:spPr>
        <a:xfrm>
          <a:off x="17046523" y="8413750"/>
          <a:ext cx="1940721" cy="804333"/>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In the page "human rights"</a:t>
          </a:r>
          <a:r>
            <a:rPr lang="nl-NL" sz="1100" baseline="0"/>
            <a:t> choose a question, for example about "health and safety" </a:t>
          </a:r>
          <a:endParaRPr lang="nl-NL" sz="1100"/>
        </a:p>
      </xdr:txBody>
    </xdr:sp>
    <xdr:clientData/>
  </xdr:twoCellAnchor>
  <xdr:twoCellAnchor>
    <xdr:from>
      <xdr:col>18</xdr:col>
      <xdr:colOff>497416</xdr:colOff>
      <xdr:row>5</xdr:row>
      <xdr:rowOff>179916</xdr:rowOff>
    </xdr:from>
    <xdr:to>
      <xdr:col>20</xdr:col>
      <xdr:colOff>598805</xdr:colOff>
      <xdr:row>8</xdr:row>
      <xdr:rowOff>93048</xdr:rowOff>
    </xdr:to>
    <xdr:sp macro="" textlink="">
      <xdr:nvSpPr>
        <xdr:cNvPr id="17" name="Pijl rechts 16">
          <a:extLst>
            <a:ext uri="{FF2B5EF4-FFF2-40B4-BE49-F238E27FC236}">
              <a16:creationId xmlns:a16="http://schemas.microsoft.com/office/drawing/2014/main" id="{34711376-490F-A848-B3FD-EE9BB51850B7}"/>
            </a:ext>
          </a:extLst>
        </xdr:cNvPr>
        <xdr:cNvSpPr/>
      </xdr:nvSpPr>
      <xdr:spPr>
        <a:xfrm rot="609331">
          <a:off x="12858749" y="1936749"/>
          <a:ext cx="1456056" cy="48463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18</xdr:col>
      <xdr:colOff>74085</xdr:colOff>
      <xdr:row>51</xdr:row>
      <xdr:rowOff>148167</xdr:rowOff>
    </xdr:from>
    <xdr:to>
      <xdr:col>20</xdr:col>
      <xdr:colOff>175474</xdr:colOff>
      <xdr:row>54</xdr:row>
      <xdr:rowOff>61299</xdr:rowOff>
    </xdr:to>
    <xdr:sp macro="" textlink="">
      <xdr:nvSpPr>
        <xdr:cNvPr id="18" name="Pijl rechts 17">
          <a:extLst>
            <a:ext uri="{FF2B5EF4-FFF2-40B4-BE49-F238E27FC236}">
              <a16:creationId xmlns:a16="http://schemas.microsoft.com/office/drawing/2014/main" id="{8645C19A-4E08-0844-B9A7-E6436EAC69A3}"/>
            </a:ext>
          </a:extLst>
        </xdr:cNvPr>
        <xdr:cNvSpPr/>
      </xdr:nvSpPr>
      <xdr:spPr>
        <a:xfrm rot="609331">
          <a:off x="12435418" y="9144000"/>
          <a:ext cx="1456056" cy="48463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9</xdr:col>
      <xdr:colOff>328083</xdr:colOff>
      <xdr:row>38</xdr:row>
      <xdr:rowOff>148167</xdr:rowOff>
    </xdr:from>
    <xdr:to>
      <xdr:col>10</xdr:col>
      <xdr:colOff>31750</xdr:colOff>
      <xdr:row>44</xdr:row>
      <xdr:rowOff>63500</xdr:rowOff>
    </xdr:to>
    <xdr:sp macro="" textlink="">
      <xdr:nvSpPr>
        <xdr:cNvPr id="19" name="Tekstvak 18">
          <a:extLst>
            <a:ext uri="{FF2B5EF4-FFF2-40B4-BE49-F238E27FC236}">
              <a16:creationId xmlns:a16="http://schemas.microsoft.com/office/drawing/2014/main" id="{19562A18-8ADA-3740-AD32-F3258F347AE9}"/>
            </a:ext>
          </a:extLst>
        </xdr:cNvPr>
        <xdr:cNvSpPr txBox="1"/>
      </xdr:nvSpPr>
      <xdr:spPr>
        <a:xfrm>
          <a:off x="9980083" y="6667500"/>
          <a:ext cx="381000" cy="10583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nl-NL" sz="3600">
              <a:solidFill>
                <a:schemeClr val="tx1"/>
              </a:solidFill>
              <a:latin typeface="+mn-lt"/>
              <a:ea typeface="+mn-ea"/>
              <a:cs typeface="+mn-cs"/>
            </a:rPr>
            <a:t>3</a:t>
          </a:r>
        </a:p>
      </xdr:txBody>
    </xdr:sp>
    <xdr:clientData/>
  </xdr:twoCellAnchor>
  <xdr:twoCellAnchor editAs="oneCell">
    <xdr:from>
      <xdr:col>10</xdr:col>
      <xdr:colOff>391584</xdr:colOff>
      <xdr:row>3</xdr:row>
      <xdr:rowOff>105833</xdr:rowOff>
    </xdr:from>
    <xdr:to>
      <xdr:col>21</xdr:col>
      <xdr:colOff>281263</xdr:colOff>
      <xdr:row>12</xdr:row>
      <xdr:rowOff>151160</xdr:rowOff>
    </xdr:to>
    <xdr:pic>
      <xdr:nvPicPr>
        <xdr:cNvPr id="21" name="Afbeelding 20">
          <a:extLst>
            <a:ext uri="{FF2B5EF4-FFF2-40B4-BE49-F238E27FC236}">
              <a16:creationId xmlns:a16="http://schemas.microsoft.com/office/drawing/2014/main" id="{1225B7B4-7892-214F-A24B-B52211F39FEC}"/>
            </a:ext>
          </a:extLst>
        </xdr:cNvPr>
        <xdr:cNvPicPr>
          <a:picLocks noChangeAspect="1"/>
        </xdr:cNvPicPr>
      </xdr:nvPicPr>
      <xdr:blipFill>
        <a:blip xmlns:r="http://schemas.openxmlformats.org/officeDocument/2006/relationships" r:embed="rId5"/>
        <a:stretch>
          <a:fillRect/>
        </a:stretch>
      </xdr:blipFill>
      <xdr:spPr>
        <a:xfrm>
          <a:off x="12906857" y="1283469"/>
          <a:ext cx="3907497" cy="2019600"/>
        </a:xfrm>
        <a:prstGeom prst="rect">
          <a:avLst/>
        </a:prstGeom>
      </xdr:spPr>
    </xdr:pic>
    <xdr:clientData/>
  </xdr:twoCellAnchor>
  <xdr:twoCellAnchor>
    <xdr:from>
      <xdr:col>9</xdr:col>
      <xdr:colOff>298631</xdr:colOff>
      <xdr:row>1</xdr:row>
      <xdr:rowOff>40401</xdr:rowOff>
    </xdr:from>
    <xdr:to>
      <xdr:col>24</xdr:col>
      <xdr:colOff>168630</xdr:colOff>
      <xdr:row>9</xdr:row>
      <xdr:rowOff>158825</xdr:rowOff>
    </xdr:to>
    <xdr:grpSp>
      <xdr:nvGrpSpPr>
        <xdr:cNvPr id="25" name="Groep 24">
          <a:extLst>
            <a:ext uri="{FF2B5EF4-FFF2-40B4-BE49-F238E27FC236}">
              <a16:creationId xmlns:a16="http://schemas.microsoft.com/office/drawing/2014/main" id="{DA7530B4-4DC6-B245-9F60-4EDF4312E4DC}"/>
            </a:ext>
          </a:extLst>
        </xdr:cNvPr>
        <xdr:cNvGrpSpPr/>
      </xdr:nvGrpSpPr>
      <xdr:grpSpPr>
        <a:xfrm>
          <a:off x="12144267" y="756219"/>
          <a:ext cx="6566363" cy="1965697"/>
          <a:chOff x="9969500" y="769955"/>
          <a:chExt cx="6554276" cy="1905899"/>
        </a:xfrm>
      </xdr:grpSpPr>
      <xdr:sp macro="" textlink="">
        <xdr:nvSpPr>
          <xdr:cNvPr id="5" name="Tekstvak 4">
            <a:extLst>
              <a:ext uri="{FF2B5EF4-FFF2-40B4-BE49-F238E27FC236}">
                <a16:creationId xmlns:a16="http://schemas.microsoft.com/office/drawing/2014/main" id="{9D38E9C6-9182-0E42-B32C-2C625C36B867}"/>
              </a:ext>
            </a:extLst>
          </xdr:cNvPr>
          <xdr:cNvSpPr txBox="1"/>
        </xdr:nvSpPr>
        <xdr:spPr>
          <a:xfrm>
            <a:off x="10664035" y="769955"/>
            <a:ext cx="5477933" cy="4106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a:solidFill>
                  <a:schemeClr val="accent3">
                    <a:lumMod val="50000"/>
                  </a:schemeClr>
                </a:solidFill>
              </a:rPr>
              <a:t>How</a:t>
            </a:r>
            <a:r>
              <a:rPr lang="nl-NL" sz="2000" baseline="0">
                <a:solidFill>
                  <a:schemeClr val="accent3">
                    <a:lumMod val="50000"/>
                  </a:schemeClr>
                </a:solidFill>
              </a:rPr>
              <a:t> to use this tool, follow steps 1-6</a:t>
            </a:r>
            <a:endParaRPr lang="nl-NL" sz="2000">
              <a:solidFill>
                <a:schemeClr val="accent3">
                  <a:lumMod val="50000"/>
                </a:schemeClr>
              </a:solidFill>
            </a:endParaRPr>
          </a:p>
        </xdr:txBody>
      </xdr:sp>
      <xdr:sp macro="" textlink="">
        <xdr:nvSpPr>
          <xdr:cNvPr id="8" name="Tekstvak 7">
            <a:extLst>
              <a:ext uri="{FF2B5EF4-FFF2-40B4-BE49-F238E27FC236}">
                <a16:creationId xmlns:a16="http://schemas.microsoft.com/office/drawing/2014/main" id="{59E2E7A1-C71E-A348-9491-E652ED73C9CA}"/>
              </a:ext>
            </a:extLst>
          </xdr:cNvPr>
          <xdr:cNvSpPr txBox="1"/>
        </xdr:nvSpPr>
        <xdr:spPr>
          <a:xfrm>
            <a:off x="9969500" y="1767417"/>
            <a:ext cx="370417" cy="8255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3600"/>
              <a:t>1</a:t>
            </a:r>
          </a:p>
        </xdr:txBody>
      </xdr:sp>
      <xdr:sp macro="" textlink="">
        <xdr:nvSpPr>
          <xdr:cNvPr id="22" name="Pijl rechts 21">
            <a:extLst>
              <a:ext uri="{FF2B5EF4-FFF2-40B4-BE49-F238E27FC236}">
                <a16:creationId xmlns:a16="http://schemas.microsoft.com/office/drawing/2014/main" id="{A3F75A8D-1F08-5C4C-8DD3-FA2A5EC8A005}"/>
              </a:ext>
            </a:extLst>
          </xdr:cNvPr>
          <xdr:cNvSpPr/>
        </xdr:nvSpPr>
        <xdr:spPr>
          <a:xfrm rot="609331">
            <a:off x="13476302" y="2191222"/>
            <a:ext cx="981209" cy="484632"/>
          </a:xfrm>
          <a:prstGeom prst="lef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3" name="Tekstvak 22">
            <a:extLst>
              <a:ext uri="{FF2B5EF4-FFF2-40B4-BE49-F238E27FC236}">
                <a16:creationId xmlns:a16="http://schemas.microsoft.com/office/drawing/2014/main" id="{D6CD14E1-6187-C847-AE0C-123BBBA7CCDA}"/>
              </a:ext>
            </a:extLst>
          </xdr:cNvPr>
          <xdr:cNvSpPr txBox="1"/>
        </xdr:nvSpPr>
        <xdr:spPr>
          <a:xfrm>
            <a:off x="14841026" y="1311615"/>
            <a:ext cx="1682750" cy="769667"/>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Start off by filling</a:t>
            </a:r>
            <a:r>
              <a:rPr lang="nl-NL" sz="1100" baseline="0"/>
              <a:t> in your company name and the date</a:t>
            </a:r>
            <a:endParaRPr lang="nl-NL" sz="1100"/>
          </a:p>
        </xdr:txBody>
      </xdr:sp>
    </xdr:grpSp>
    <xdr:clientData/>
  </xdr:twoCellAnchor>
  <xdr:oneCellAnchor>
    <xdr:from>
      <xdr:col>26</xdr:col>
      <xdr:colOff>190501</xdr:colOff>
      <xdr:row>12</xdr:row>
      <xdr:rowOff>0</xdr:rowOff>
    </xdr:from>
    <xdr:ext cx="1873250" cy="814893"/>
    <xdr:sp macro="" textlink="">
      <xdr:nvSpPr>
        <xdr:cNvPr id="7" name="Tekstvak 6">
          <a:extLst>
            <a:ext uri="{FF2B5EF4-FFF2-40B4-BE49-F238E27FC236}">
              <a16:creationId xmlns:a16="http://schemas.microsoft.com/office/drawing/2014/main" id="{52CBDD98-3954-9E48-ACD1-13975F408623}"/>
            </a:ext>
          </a:extLst>
        </xdr:cNvPr>
        <xdr:cNvSpPr txBox="1"/>
      </xdr:nvSpPr>
      <xdr:spPr>
        <a:xfrm>
          <a:off x="17970501" y="3090333"/>
          <a:ext cx="1873250" cy="8148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90000" rtlCol="0" anchor="t">
          <a:noAutofit/>
        </a:bodyPr>
        <a:lstStyle/>
        <a:p>
          <a:endParaRPr lang="nl-NL" sz="1200"/>
        </a:p>
      </xdr:txBody>
    </xdr:sp>
    <xdr:clientData/>
  </xdr:oneCellAnchor>
  <xdr:twoCellAnchor>
    <xdr:from>
      <xdr:col>21</xdr:col>
      <xdr:colOff>483606</xdr:colOff>
      <xdr:row>14</xdr:row>
      <xdr:rowOff>31750</xdr:rowOff>
    </xdr:from>
    <xdr:to>
      <xdr:col>24</xdr:col>
      <xdr:colOff>161538</xdr:colOff>
      <xdr:row>19</xdr:row>
      <xdr:rowOff>0</xdr:rowOff>
    </xdr:to>
    <xdr:sp macro="" textlink="">
      <xdr:nvSpPr>
        <xdr:cNvPr id="26" name="Tekstvak 25">
          <a:extLst>
            <a:ext uri="{FF2B5EF4-FFF2-40B4-BE49-F238E27FC236}">
              <a16:creationId xmlns:a16="http://schemas.microsoft.com/office/drawing/2014/main" id="{378FE156-FE15-8D4B-AD40-02F462F01F33}"/>
            </a:ext>
          </a:extLst>
        </xdr:cNvPr>
        <xdr:cNvSpPr txBox="1"/>
      </xdr:nvSpPr>
      <xdr:spPr>
        <a:xfrm>
          <a:off x="17046523" y="3503083"/>
          <a:ext cx="1709932" cy="920750"/>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a:t>In</a:t>
          </a:r>
          <a:r>
            <a:rPr lang="nl-NL" sz="1100" baseline="0"/>
            <a:t> this page (the "full results" page) choose a topic, for example </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t>"human rights" </a:t>
          </a:r>
          <a:endParaRPr lang="nl-NL" sz="1100"/>
        </a:p>
        <a:p>
          <a:endParaRPr lang="nl-NL" sz="1100"/>
        </a:p>
      </xdr:txBody>
    </xdr:sp>
    <xdr:clientData/>
  </xdr:twoCellAnchor>
  <xdr:twoCellAnchor>
    <xdr:from>
      <xdr:col>9</xdr:col>
      <xdr:colOff>328083</xdr:colOff>
      <xdr:row>49</xdr:row>
      <xdr:rowOff>179917</xdr:rowOff>
    </xdr:from>
    <xdr:to>
      <xdr:col>10</xdr:col>
      <xdr:colOff>74084</xdr:colOff>
      <xdr:row>53</xdr:row>
      <xdr:rowOff>127000</xdr:rowOff>
    </xdr:to>
    <xdr:sp macro="" textlink="">
      <xdr:nvSpPr>
        <xdr:cNvPr id="27" name="Tekstvak 26">
          <a:extLst>
            <a:ext uri="{FF2B5EF4-FFF2-40B4-BE49-F238E27FC236}">
              <a16:creationId xmlns:a16="http://schemas.microsoft.com/office/drawing/2014/main" id="{5D6D351F-3380-914D-A860-85509F048B90}"/>
            </a:ext>
          </a:extLst>
        </xdr:cNvPr>
        <xdr:cNvSpPr txBox="1"/>
      </xdr:nvSpPr>
      <xdr:spPr>
        <a:xfrm>
          <a:off x="9980083" y="8794750"/>
          <a:ext cx="423334" cy="709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3600"/>
            <a:t>4</a:t>
          </a:r>
        </a:p>
      </xdr:txBody>
    </xdr:sp>
    <xdr:clientData/>
  </xdr:twoCellAnchor>
  <xdr:twoCellAnchor editAs="oneCell">
    <xdr:from>
      <xdr:col>10</xdr:col>
      <xdr:colOff>391584</xdr:colOff>
      <xdr:row>59</xdr:row>
      <xdr:rowOff>137584</xdr:rowOff>
    </xdr:from>
    <xdr:to>
      <xdr:col>21</xdr:col>
      <xdr:colOff>251884</xdr:colOff>
      <xdr:row>77</xdr:row>
      <xdr:rowOff>133132</xdr:rowOff>
    </xdr:to>
    <xdr:pic>
      <xdr:nvPicPr>
        <xdr:cNvPr id="28" name="Afbeelding 27">
          <a:extLst>
            <a:ext uri="{FF2B5EF4-FFF2-40B4-BE49-F238E27FC236}">
              <a16:creationId xmlns:a16="http://schemas.microsoft.com/office/drawing/2014/main" id="{6082DD13-0BD6-7F4F-ABB7-9FA57E97FC82}"/>
            </a:ext>
          </a:extLst>
        </xdr:cNvPr>
        <xdr:cNvPicPr>
          <a:picLocks noChangeAspect="1"/>
        </xdr:cNvPicPr>
      </xdr:nvPicPr>
      <xdr:blipFill>
        <a:blip xmlns:r="http://schemas.openxmlformats.org/officeDocument/2006/relationships" r:embed="rId6"/>
        <a:stretch>
          <a:fillRect/>
        </a:stretch>
      </xdr:blipFill>
      <xdr:spPr>
        <a:xfrm>
          <a:off x="12888384" y="10665884"/>
          <a:ext cx="3898900" cy="3424548"/>
        </a:xfrm>
        <a:prstGeom prst="rect">
          <a:avLst/>
        </a:prstGeom>
      </xdr:spPr>
    </xdr:pic>
    <xdr:clientData/>
  </xdr:twoCellAnchor>
  <xdr:twoCellAnchor>
    <xdr:from>
      <xdr:col>21</xdr:col>
      <xdr:colOff>483606</xdr:colOff>
      <xdr:row>59</xdr:row>
      <xdr:rowOff>169334</xdr:rowOff>
    </xdr:from>
    <xdr:to>
      <xdr:col>24</xdr:col>
      <xdr:colOff>360854</xdr:colOff>
      <xdr:row>63</xdr:row>
      <xdr:rowOff>179918</xdr:rowOff>
    </xdr:to>
    <xdr:sp macro="" textlink="">
      <xdr:nvSpPr>
        <xdr:cNvPr id="29" name="Tekstvak 28">
          <a:extLst>
            <a:ext uri="{FF2B5EF4-FFF2-40B4-BE49-F238E27FC236}">
              <a16:creationId xmlns:a16="http://schemas.microsoft.com/office/drawing/2014/main" id="{1C5234E8-B073-2A40-B397-7D1F0CDD2412}"/>
            </a:ext>
          </a:extLst>
        </xdr:cNvPr>
        <xdr:cNvSpPr txBox="1"/>
      </xdr:nvSpPr>
      <xdr:spPr>
        <a:xfrm>
          <a:off x="17046523" y="10689167"/>
          <a:ext cx="1909248" cy="772584"/>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Then you</a:t>
          </a:r>
          <a:r>
            <a:rPr lang="nl-NL" sz="1100" baseline="0"/>
            <a:t> are linked to the page with questions about "health and safety" </a:t>
          </a:r>
          <a:endParaRPr lang="nl-NL" sz="1100"/>
        </a:p>
      </xdr:txBody>
    </xdr:sp>
    <xdr:clientData/>
  </xdr:twoCellAnchor>
  <xdr:twoCellAnchor>
    <xdr:from>
      <xdr:col>9</xdr:col>
      <xdr:colOff>317500</xdr:colOff>
      <xdr:row>61</xdr:row>
      <xdr:rowOff>95251</xdr:rowOff>
    </xdr:from>
    <xdr:to>
      <xdr:col>10</xdr:col>
      <xdr:colOff>42334</xdr:colOff>
      <xdr:row>65</xdr:row>
      <xdr:rowOff>52917</xdr:rowOff>
    </xdr:to>
    <xdr:sp macro="" textlink="">
      <xdr:nvSpPr>
        <xdr:cNvPr id="30" name="Tekstvak 29">
          <a:extLst>
            <a:ext uri="{FF2B5EF4-FFF2-40B4-BE49-F238E27FC236}">
              <a16:creationId xmlns:a16="http://schemas.microsoft.com/office/drawing/2014/main" id="{9B217A3C-C655-4746-9064-4379FE724DCB}"/>
            </a:ext>
          </a:extLst>
        </xdr:cNvPr>
        <xdr:cNvSpPr txBox="1"/>
      </xdr:nvSpPr>
      <xdr:spPr>
        <a:xfrm>
          <a:off x="9969500" y="10996084"/>
          <a:ext cx="402167" cy="7196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3600"/>
            <a:t>5</a:t>
          </a:r>
        </a:p>
      </xdr:txBody>
    </xdr:sp>
    <xdr:clientData/>
  </xdr:twoCellAnchor>
  <xdr:twoCellAnchor editAs="oneCell">
    <xdr:from>
      <xdr:col>10</xdr:col>
      <xdr:colOff>391584</xdr:colOff>
      <xdr:row>78</xdr:row>
      <xdr:rowOff>158749</xdr:rowOff>
    </xdr:from>
    <xdr:to>
      <xdr:col>21</xdr:col>
      <xdr:colOff>251884</xdr:colOff>
      <xdr:row>95</xdr:row>
      <xdr:rowOff>74084</xdr:rowOff>
    </xdr:to>
    <xdr:pic>
      <xdr:nvPicPr>
        <xdr:cNvPr id="31" name="Afbeelding 30">
          <a:extLst>
            <a:ext uri="{FF2B5EF4-FFF2-40B4-BE49-F238E27FC236}">
              <a16:creationId xmlns:a16="http://schemas.microsoft.com/office/drawing/2014/main" id="{82317B04-2553-CD4B-9D17-ED8E4F1B1981}"/>
            </a:ext>
          </a:extLst>
        </xdr:cNvPr>
        <xdr:cNvPicPr>
          <a:picLocks noChangeAspect="1"/>
        </xdr:cNvPicPr>
      </xdr:nvPicPr>
      <xdr:blipFill>
        <a:blip xmlns:r="http://schemas.openxmlformats.org/officeDocument/2006/relationships" r:embed="rId7"/>
        <a:stretch>
          <a:fillRect/>
        </a:stretch>
      </xdr:blipFill>
      <xdr:spPr>
        <a:xfrm>
          <a:off x="12888384" y="14306549"/>
          <a:ext cx="3898900" cy="3153835"/>
        </a:xfrm>
        <a:prstGeom prst="rect">
          <a:avLst/>
        </a:prstGeom>
      </xdr:spPr>
    </xdr:pic>
    <xdr:clientData/>
  </xdr:twoCellAnchor>
  <xdr:twoCellAnchor>
    <xdr:from>
      <xdr:col>19</xdr:col>
      <xdr:colOff>222249</xdr:colOff>
      <xdr:row>87</xdr:row>
      <xdr:rowOff>31750</xdr:rowOff>
    </xdr:from>
    <xdr:to>
      <xdr:col>20</xdr:col>
      <xdr:colOff>526125</xdr:colOff>
      <xdr:row>89</xdr:row>
      <xdr:rowOff>162083</xdr:rowOff>
    </xdr:to>
    <xdr:sp macro="" textlink="">
      <xdr:nvSpPr>
        <xdr:cNvPr id="32" name="Pijl rechts 31">
          <a:extLst>
            <a:ext uri="{FF2B5EF4-FFF2-40B4-BE49-F238E27FC236}">
              <a16:creationId xmlns:a16="http://schemas.microsoft.com/office/drawing/2014/main" id="{B2B3B849-0B50-524B-A202-4200EA8D29E6}"/>
            </a:ext>
          </a:extLst>
        </xdr:cNvPr>
        <xdr:cNvSpPr/>
      </xdr:nvSpPr>
      <xdr:spPr>
        <a:xfrm rot="609331">
          <a:off x="13260916" y="15885583"/>
          <a:ext cx="981209" cy="511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9</xdr:col>
      <xdr:colOff>328083</xdr:colOff>
      <xdr:row>82</xdr:row>
      <xdr:rowOff>137583</xdr:rowOff>
    </xdr:from>
    <xdr:to>
      <xdr:col>10</xdr:col>
      <xdr:colOff>63500</xdr:colOff>
      <xdr:row>86</xdr:row>
      <xdr:rowOff>95250</xdr:rowOff>
    </xdr:to>
    <xdr:sp macro="" textlink="">
      <xdr:nvSpPr>
        <xdr:cNvPr id="33" name="Tekstvak 32">
          <a:extLst>
            <a:ext uri="{FF2B5EF4-FFF2-40B4-BE49-F238E27FC236}">
              <a16:creationId xmlns:a16="http://schemas.microsoft.com/office/drawing/2014/main" id="{7B4D1891-2DC2-CD4C-A6B9-948F739B7328}"/>
            </a:ext>
          </a:extLst>
        </xdr:cNvPr>
        <xdr:cNvSpPr txBox="1"/>
      </xdr:nvSpPr>
      <xdr:spPr>
        <a:xfrm>
          <a:off x="9980083" y="15038916"/>
          <a:ext cx="412750" cy="7196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3600"/>
            <a:t>6</a:t>
          </a:r>
        </a:p>
      </xdr:txBody>
    </xdr:sp>
    <xdr:clientData/>
  </xdr:twoCellAnchor>
  <xdr:twoCellAnchor>
    <xdr:from>
      <xdr:col>21</xdr:col>
      <xdr:colOff>483606</xdr:colOff>
      <xdr:row>79</xdr:row>
      <xdr:rowOff>21167</xdr:rowOff>
    </xdr:from>
    <xdr:to>
      <xdr:col>24</xdr:col>
      <xdr:colOff>476250</xdr:colOff>
      <xdr:row>89</xdr:row>
      <xdr:rowOff>0</xdr:rowOff>
    </xdr:to>
    <xdr:sp macro="" textlink="">
      <xdr:nvSpPr>
        <xdr:cNvPr id="34" name="Tekstvak 33">
          <a:extLst>
            <a:ext uri="{FF2B5EF4-FFF2-40B4-BE49-F238E27FC236}">
              <a16:creationId xmlns:a16="http://schemas.microsoft.com/office/drawing/2014/main" id="{C7E0D53B-E462-E849-BBFD-4DB9D1E10E4F}"/>
            </a:ext>
          </a:extLst>
        </xdr:cNvPr>
        <xdr:cNvSpPr txBox="1"/>
      </xdr:nvSpPr>
      <xdr:spPr>
        <a:xfrm>
          <a:off x="17016697" y="14753167"/>
          <a:ext cx="2001553" cy="1941560"/>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Then</a:t>
          </a:r>
          <a:r>
            <a:rPr lang="nl-NL" sz="1100" baseline="0"/>
            <a:t> answer the questions by clicking on 'choose" and then on an indicator.</a:t>
          </a:r>
        </a:p>
        <a:p>
          <a:endParaRPr lang="nl-NL" sz="1100" baseline="0"/>
        </a:p>
        <a:p>
          <a:r>
            <a:rPr lang="nl-NL" sz="1100" baseline="0"/>
            <a:t>F/A means this subject needs "further attention" </a:t>
          </a:r>
        </a:p>
        <a:p>
          <a:endParaRPr lang="nl-NL" sz="1100" baseline="0"/>
        </a:p>
        <a:p>
          <a:r>
            <a:rPr lang="nl-NL" sz="1100" baseline="0"/>
            <a:t>N/A means "not applicable" if the question is not relevant to your business.</a:t>
          </a:r>
          <a:endParaRPr lang="nl-NL" sz="1100"/>
        </a:p>
      </xdr:txBody>
    </xdr:sp>
    <xdr:clientData/>
  </xdr:twoCellAnchor>
  <xdr:twoCellAnchor editAs="oneCell">
    <xdr:from>
      <xdr:col>10</xdr:col>
      <xdr:colOff>391584</xdr:colOff>
      <xdr:row>3</xdr:row>
      <xdr:rowOff>105833</xdr:rowOff>
    </xdr:from>
    <xdr:to>
      <xdr:col>21</xdr:col>
      <xdr:colOff>281264</xdr:colOff>
      <xdr:row>12</xdr:row>
      <xdr:rowOff>151160</xdr:rowOff>
    </xdr:to>
    <xdr:pic>
      <xdr:nvPicPr>
        <xdr:cNvPr id="3" name="Afbeelding 2">
          <a:extLst>
            <a:ext uri="{FF2B5EF4-FFF2-40B4-BE49-F238E27FC236}">
              <a16:creationId xmlns:a16="http://schemas.microsoft.com/office/drawing/2014/main" id="{4D35880C-B4C5-E842-8DF7-E21585E5D2E7}"/>
            </a:ext>
          </a:extLst>
        </xdr:cNvPr>
        <xdr:cNvPicPr>
          <a:picLocks noChangeAspect="1"/>
        </xdr:cNvPicPr>
      </xdr:nvPicPr>
      <xdr:blipFill>
        <a:blip xmlns:r="http://schemas.openxmlformats.org/officeDocument/2006/relationships" r:embed="rId8"/>
        <a:stretch>
          <a:fillRect/>
        </a:stretch>
      </xdr:blipFill>
      <xdr:spPr>
        <a:xfrm>
          <a:off x="12906857" y="1283469"/>
          <a:ext cx="3907498" cy="2019600"/>
        </a:xfrm>
        <a:prstGeom prst="rect">
          <a:avLst/>
        </a:prstGeom>
      </xdr:spPr>
    </xdr:pic>
    <xdr:clientData/>
  </xdr:twoCellAnchor>
  <xdr:twoCellAnchor>
    <xdr:from>
      <xdr:col>19</xdr:col>
      <xdr:colOff>323273</xdr:colOff>
      <xdr:row>6</xdr:row>
      <xdr:rowOff>165792</xdr:rowOff>
    </xdr:from>
    <xdr:to>
      <xdr:col>21</xdr:col>
      <xdr:colOff>424662</xdr:colOff>
      <xdr:row>9</xdr:row>
      <xdr:rowOff>73151</xdr:rowOff>
    </xdr:to>
    <xdr:sp macro="" textlink="">
      <xdr:nvSpPr>
        <xdr:cNvPr id="35" name="Pijl rechts 34">
          <a:extLst>
            <a:ext uri="{FF2B5EF4-FFF2-40B4-BE49-F238E27FC236}">
              <a16:creationId xmlns:a16="http://schemas.microsoft.com/office/drawing/2014/main" id="{29D28F5A-8AE7-FF47-B173-69494D605B5E}"/>
            </a:ext>
          </a:extLst>
        </xdr:cNvPr>
        <xdr:cNvSpPr/>
      </xdr:nvSpPr>
      <xdr:spPr>
        <a:xfrm rot="609331">
          <a:off x="15517091" y="2140065"/>
          <a:ext cx="1440662" cy="49617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a:p>
          <a:pPr algn="l"/>
          <a:endParaRPr lang="nl-NL"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121920</xdr:colOff>
      <xdr:row>0</xdr:row>
      <xdr:rowOff>144780</xdr:rowOff>
    </xdr:from>
    <xdr:to>
      <xdr:col>2</xdr:col>
      <xdr:colOff>487680</xdr:colOff>
      <xdr:row>0</xdr:row>
      <xdr:rowOff>762000</xdr:rowOff>
    </xdr:to>
    <xdr:pic>
      <xdr:nvPicPr>
        <xdr:cNvPr id="2" name="Afbeelding 1" descr="signature_842862578">
          <a:extLst>
            <a:ext uri="{FF2B5EF4-FFF2-40B4-BE49-F238E27FC236}">
              <a16:creationId xmlns:a16="http://schemas.microsoft.com/office/drawing/2014/main" id="{999BDB4C-4EDC-4E09-B382-F3EC0584AD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44780"/>
          <a:ext cx="1013460" cy="61722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121920</xdr:colOff>
      <xdr:row>0</xdr:row>
      <xdr:rowOff>144780</xdr:rowOff>
    </xdr:from>
    <xdr:to>
      <xdr:col>2</xdr:col>
      <xdr:colOff>487680</xdr:colOff>
      <xdr:row>0</xdr:row>
      <xdr:rowOff>723900</xdr:rowOff>
    </xdr:to>
    <xdr:pic>
      <xdr:nvPicPr>
        <xdr:cNvPr id="2" name="Afbeelding 1" descr="signature_842862578">
          <a:extLst>
            <a:ext uri="{FF2B5EF4-FFF2-40B4-BE49-F238E27FC236}">
              <a16:creationId xmlns:a16="http://schemas.microsoft.com/office/drawing/2014/main" id="{63BCF5BD-94C4-4006-B77E-5574392BDC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44780"/>
          <a:ext cx="1013460" cy="57912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121920</xdr:colOff>
      <xdr:row>0</xdr:row>
      <xdr:rowOff>144780</xdr:rowOff>
    </xdr:from>
    <xdr:to>
      <xdr:col>2</xdr:col>
      <xdr:colOff>487680</xdr:colOff>
      <xdr:row>0</xdr:row>
      <xdr:rowOff>762000</xdr:rowOff>
    </xdr:to>
    <xdr:pic>
      <xdr:nvPicPr>
        <xdr:cNvPr id="2" name="Afbeelding 1" descr="signature_842862578">
          <a:extLst>
            <a:ext uri="{FF2B5EF4-FFF2-40B4-BE49-F238E27FC236}">
              <a16:creationId xmlns:a16="http://schemas.microsoft.com/office/drawing/2014/main" id="{701C91F1-4327-4F82-A56E-EC71F31CB4C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44780"/>
          <a:ext cx="1013460" cy="61722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121920</xdr:colOff>
      <xdr:row>0</xdr:row>
      <xdr:rowOff>144780</xdr:rowOff>
    </xdr:from>
    <xdr:to>
      <xdr:col>2</xdr:col>
      <xdr:colOff>487680</xdr:colOff>
      <xdr:row>0</xdr:row>
      <xdr:rowOff>739140</xdr:rowOff>
    </xdr:to>
    <xdr:pic>
      <xdr:nvPicPr>
        <xdr:cNvPr id="2" name="Afbeelding 1" descr="signature_842862578">
          <a:extLst>
            <a:ext uri="{FF2B5EF4-FFF2-40B4-BE49-F238E27FC236}">
              <a16:creationId xmlns:a16="http://schemas.microsoft.com/office/drawing/2014/main" id="{6D9D8C85-975E-4466-BB91-0858A79C2C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44780"/>
          <a:ext cx="1013460" cy="59436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121920</xdr:colOff>
      <xdr:row>0</xdr:row>
      <xdr:rowOff>144780</xdr:rowOff>
    </xdr:from>
    <xdr:to>
      <xdr:col>2</xdr:col>
      <xdr:colOff>487680</xdr:colOff>
      <xdr:row>0</xdr:row>
      <xdr:rowOff>762000</xdr:rowOff>
    </xdr:to>
    <xdr:pic>
      <xdr:nvPicPr>
        <xdr:cNvPr id="2" name="Afbeelding 1" descr="signature_842862578">
          <a:extLst>
            <a:ext uri="{FF2B5EF4-FFF2-40B4-BE49-F238E27FC236}">
              <a16:creationId xmlns:a16="http://schemas.microsoft.com/office/drawing/2014/main" id="{5D07CE90-A7DA-4197-99CC-3ED4E57340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44780"/>
          <a:ext cx="1013460" cy="61722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121920</xdr:colOff>
      <xdr:row>0</xdr:row>
      <xdr:rowOff>144780</xdr:rowOff>
    </xdr:from>
    <xdr:to>
      <xdr:col>2</xdr:col>
      <xdr:colOff>495300</xdr:colOff>
      <xdr:row>0</xdr:row>
      <xdr:rowOff>769620</xdr:rowOff>
    </xdr:to>
    <xdr:pic>
      <xdr:nvPicPr>
        <xdr:cNvPr id="2" name="Afbeelding 1" descr="signature_842862578">
          <a:extLst>
            <a:ext uri="{FF2B5EF4-FFF2-40B4-BE49-F238E27FC236}">
              <a16:creationId xmlns:a16="http://schemas.microsoft.com/office/drawing/2014/main" id="{535EAB58-25E6-47D4-A50E-12B00339CB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44780"/>
          <a:ext cx="1013460" cy="62484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121920</xdr:colOff>
      <xdr:row>0</xdr:row>
      <xdr:rowOff>144780</xdr:rowOff>
    </xdr:from>
    <xdr:to>
      <xdr:col>2</xdr:col>
      <xdr:colOff>487680</xdr:colOff>
      <xdr:row>1</xdr:row>
      <xdr:rowOff>0</xdr:rowOff>
    </xdr:to>
    <xdr:pic>
      <xdr:nvPicPr>
        <xdr:cNvPr id="2" name="Afbeelding 1" descr="signature_842862578">
          <a:extLst>
            <a:ext uri="{FF2B5EF4-FFF2-40B4-BE49-F238E27FC236}">
              <a16:creationId xmlns:a16="http://schemas.microsoft.com/office/drawing/2014/main" id="{9F6F5CE2-DA13-46E7-9BE2-FF5852C477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44780"/>
          <a:ext cx="1013460" cy="640080"/>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121920</xdr:colOff>
      <xdr:row>0</xdr:row>
      <xdr:rowOff>144780</xdr:rowOff>
    </xdr:from>
    <xdr:to>
      <xdr:col>2</xdr:col>
      <xdr:colOff>487680</xdr:colOff>
      <xdr:row>0</xdr:row>
      <xdr:rowOff>762000</xdr:rowOff>
    </xdr:to>
    <xdr:pic>
      <xdr:nvPicPr>
        <xdr:cNvPr id="2" name="Afbeelding 1" descr="signature_842862578">
          <a:extLst>
            <a:ext uri="{FF2B5EF4-FFF2-40B4-BE49-F238E27FC236}">
              <a16:creationId xmlns:a16="http://schemas.microsoft.com/office/drawing/2014/main" id="{25018C12-E4B8-41C8-BE27-ABAAD19D2A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44780"/>
          <a:ext cx="1013460" cy="617220"/>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121920</xdr:colOff>
      <xdr:row>0</xdr:row>
      <xdr:rowOff>144780</xdr:rowOff>
    </xdr:from>
    <xdr:to>
      <xdr:col>2</xdr:col>
      <xdr:colOff>487680</xdr:colOff>
      <xdr:row>1</xdr:row>
      <xdr:rowOff>15240</xdr:rowOff>
    </xdr:to>
    <xdr:pic>
      <xdr:nvPicPr>
        <xdr:cNvPr id="2" name="Afbeelding 1" descr="signature_842862578">
          <a:extLst>
            <a:ext uri="{FF2B5EF4-FFF2-40B4-BE49-F238E27FC236}">
              <a16:creationId xmlns:a16="http://schemas.microsoft.com/office/drawing/2014/main" id="{11DBE36A-39FB-4690-9D8A-40F72D2E7F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44780"/>
          <a:ext cx="1013460" cy="65532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121920</xdr:colOff>
      <xdr:row>0</xdr:row>
      <xdr:rowOff>144780</xdr:rowOff>
    </xdr:from>
    <xdr:to>
      <xdr:col>2</xdr:col>
      <xdr:colOff>487680</xdr:colOff>
      <xdr:row>0</xdr:row>
      <xdr:rowOff>731520</xdr:rowOff>
    </xdr:to>
    <xdr:pic>
      <xdr:nvPicPr>
        <xdr:cNvPr id="2" name="Afbeelding 1" descr="signature_842862578">
          <a:extLst>
            <a:ext uri="{FF2B5EF4-FFF2-40B4-BE49-F238E27FC236}">
              <a16:creationId xmlns:a16="http://schemas.microsoft.com/office/drawing/2014/main" id="{45B81FA2-128C-43B4-BA94-ADFA11132E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44780"/>
          <a:ext cx="1013460" cy="5867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152400</xdr:colOff>
      <xdr:row>0</xdr:row>
      <xdr:rowOff>129540</xdr:rowOff>
    </xdr:from>
    <xdr:to>
      <xdr:col>2</xdr:col>
      <xdr:colOff>525780</xdr:colOff>
      <xdr:row>0</xdr:row>
      <xdr:rowOff>762000</xdr:rowOff>
    </xdr:to>
    <xdr:pic>
      <xdr:nvPicPr>
        <xdr:cNvPr id="3" name="Afbeelding 2" descr="signature_842862578">
          <a:extLst>
            <a:ext uri="{FF2B5EF4-FFF2-40B4-BE49-F238E27FC236}">
              <a16:creationId xmlns:a16="http://schemas.microsoft.com/office/drawing/2014/main" id="{E4C7786F-367B-4FDB-ADB6-06DF817A69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560" y="129540"/>
          <a:ext cx="1013460" cy="63246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121920</xdr:colOff>
      <xdr:row>0</xdr:row>
      <xdr:rowOff>144780</xdr:rowOff>
    </xdr:from>
    <xdr:to>
      <xdr:col>2</xdr:col>
      <xdr:colOff>495300</xdr:colOff>
      <xdr:row>0</xdr:row>
      <xdr:rowOff>739140</xdr:rowOff>
    </xdr:to>
    <xdr:pic>
      <xdr:nvPicPr>
        <xdr:cNvPr id="2" name="Afbeelding 1" descr="signature_842862578">
          <a:extLst>
            <a:ext uri="{FF2B5EF4-FFF2-40B4-BE49-F238E27FC236}">
              <a16:creationId xmlns:a16="http://schemas.microsoft.com/office/drawing/2014/main" id="{C06B6174-FD60-49BC-9181-96C07F0AA6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44780"/>
          <a:ext cx="1013460" cy="594360"/>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121920</xdr:colOff>
      <xdr:row>0</xdr:row>
      <xdr:rowOff>144780</xdr:rowOff>
    </xdr:from>
    <xdr:to>
      <xdr:col>2</xdr:col>
      <xdr:colOff>487680</xdr:colOff>
      <xdr:row>0</xdr:row>
      <xdr:rowOff>769620</xdr:rowOff>
    </xdr:to>
    <xdr:pic>
      <xdr:nvPicPr>
        <xdr:cNvPr id="2" name="Afbeelding 1" descr="signature_842862578">
          <a:extLst>
            <a:ext uri="{FF2B5EF4-FFF2-40B4-BE49-F238E27FC236}">
              <a16:creationId xmlns:a16="http://schemas.microsoft.com/office/drawing/2014/main" id="{E58A4B4A-E1B4-49D7-9064-CAECFBB841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44780"/>
          <a:ext cx="1013460" cy="624840"/>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121920</xdr:colOff>
      <xdr:row>0</xdr:row>
      <xdr:rowOff>144780</xdr:rowOff>
    </xdr:from>
    <xdr:to>
      <xdr:col>2</xdr:col>
      <xdr:colOff>487680</xdr:colOff>
      <xdr:row>0</xdr:row>
      <xdr:rowOff>777240</xdr:rowOff>
    </xdr:to>
    <xdr:pic>
      <xdr:nvPicPr>
        <xdr:cNvPr id="2" name="Afbeelding 1" descr="signature_842862578">
          <a:extLst>
            <a:ext uri="{FF2B5EF4-FFF2-40B4-BE49-F238E27FC236}">
              <a16:creationId xmlns:a16="http://schemas.microsoft.com/office/drawing/2014/main" id="{D3D7B2E7-FBB7-444B-A527-B877B62943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44780"/>
          <a:ext cx="1013460" cy="632460"/>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121920</xdr:colOff>
      <xdr:row>0</xdr:row>
      <xdr:rowOff>144780</xdr:rowOff>
    </xdr:from>
    <xdr:to>
      <xdr:col>2</xdr:col>
      <xdr:colOff>487680</xdr:colOff>
      <xdr:row>0</xdr:row>
      <xdr:rowOff>762000</xdr:rowOff>
    </xdr:to>
    <xdr:pic>
      <xdr:nvPicPr>
        <xdr:cNvPr id="2" name="Afbeelding 1" descr="signature_842862578">
          <a:extLst>
            <a:ext uri="{FF2B5EF4-FFF2-40B4-BE49-F238E27FC236}">
              <a16:creationId xmlns:a16="http://schemas.microsoft.com/office/drawing/2014/main" id="{48AED442-FC92-456F-BD21-FC82CED02B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44780"/>
          <a:ext cx="1013460" cy="617220"/>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121920</xdr:colOff>
      <xdr:row>0</xdr:row>
      <xdr:rowOff>144780</xdr:rowOff>
    </xdr:from>
    <xdr:to>
      <xdr:col>2</xdr:col>
      <xdr:colOff>487680</xdr:colOff>
      <xdr:row>0</xdr:row>
      <xdr:rowOff>746760</xdr:rowOff>
    </xdr:to>
    <xdr:pic>
      <xdr:nvPicPr>
        <xdr:cNvPr id="2" name="Afbeelding 1" descr="signature_842862578">
          <a:extLst>
            <a:ext uri="{FF2B5EF4-FFF2-40B4-BE49-F238E27FC236}">
              <a16:creationId xmlns:a16="http://schemas.microsoft.com/office/drawing/2014/main" id="{77EC9B2A-C3F4-4FF9-B982-C58E77E45D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44780"/>
          <a:ext cx="1013460" cy="60198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129540</xdr:colOff>
      <xdr:row>0</xdr:row>
      <xdr:rowOff>137160</xdr:rowOff>
    </xdr:from>
    <xdr:to>
      <xdr:col>2</xdr:col>
      <xdr:colOff>495300</xdr:colOff>
      <xdr:row>0</xdr:row>
      <xdr:rowOff>723900</xdr:rowOff>
    </xdr:to>
    <xdr:pic>
      <xdr:nvPicPr>
        <xdr:cNvPr id="3" name="Afbeelding 2" descr="signature_842862578">
          <a:extLst>
            <a:ext uri="{FF2B5EF4-FFF2-40B4-BE49-F238E27FC236}">
              <a16:creationId xmlns:a16="http://schemas.microsoft.com/office/drawing/2014/main" id="{B334BC7B-A6AC-4DFF-8FEC-BF955C6C5E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137160"/>
          <a:ext cx="1013460" cy="58674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121920</xdr:colOff>
      <xdr:row>0</xdr:row>
      <xdr:rowOff>144780</xdr:rowOff>
    </xdr:from>
    <xdr:to>
      <xdr:col>2</xdr:col>
      <xdr:colOff>487680</xdr:colOff>
      <xdr:row>0</xdr:row>
      <xdr:rowOff>769620</xdr:rowOff>
    </xdr:to>
    <xdr:pic>
      <xdr:nvPicPr>
        <xdr:cNvPr id="2" name="Afbeelding 1" descr="signature_842862578">
          <a:extLst>
            <a:ext uri="{FF2B5EF4-FFF2-40B4-BE49-F238E27FC236}">
              <a16:creationId xmlns:a16="http://schemas.microsoft.com/office/drawing/2014/main" id="{E58257E7-F5D1-440B-8208-3DBD318440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44780"/>
          <a:ext cx="1013460" cy="62484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121920</xdr:colOff>
      <xdr:row>0</xdr:row>
      <xdr:rowOff>144780</xdr:rowOff>
    </xdr:from>
    <xdr:to>
      <xdr:col>2</xdr:col>
      <xdr:colOff>487680</xdr:colOff>
      <xdr:row>1</xdr:row>
      <xdr:rowOff>0</xdr:rowOff>
    </xdr:to>
    <xdr:pic>
      <xdr:nvPicPr>
        <xdr:cNvPr id="2" name="Afbeelding 1" descr="signature_842862578">
          <a:extLst>
            <a:ext uri="{FF2B5EF4-FFF2-40B4-BE49-F238E27FC236}">
              <a16:creationId xmlns:a16="http://schemas.microsoft.com/office/drawing/2014/main" id="{6DBDD898-0428-4B86-9411-4D10F8C5D3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44780"/>
          <a:ext cx="1013460" cy="64008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121920</xdr:colOff>
      <xdr:row>0</xdr:row>
      <xdr:rowOff>144780</xdr:rowOff>
    </xdr:from>
    <xdr:to>
      <xdr:col>2</xdr:col>
      <xdr:colOff>487680</xdr:colOff>
      <xdr:row>0</xdr:row>
      <xdr:rowOff>754380</xdr:rowOff>
    </xdr:to>
    <xdr:pic>
      <xdr:nvPicPr>
        <xdr:cNvPr id="2" name="Afbeelding 1" descr="signature_842862578">
          <a:extLst>
            <a:ext uri="{FF2B5EF4-FFF2-40B4-BE49-F238E27FC236}">
              <a16:creationId xmlns:a16="http://schemas.microsoft.com/office/drawing/2014/main" id="{A3EE9FED-9168-46AE-B0D5-B6CAA59E3D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44780"/>
          <a:ext cx="1013460" cy="6096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121920</xdr:colOff>
      <xdr:row>0</xdr:row>
      <xdr:rowOff>144780</xdr:rowOff>
    </xdr:from>
    <xdr:to>
      <xdr:col>2</xdr:col>
      <xdr:colOff>487680</xdr:colOff>
      <xdr:row>0</xdr:row>
      <xdr:rowOff>746760</xdr:rowOff>
    </xdr:to>
    <xdr:pic>
      <xdr:nvPicPr>
        <xdr:cNvPr id="2" name="Afbeelding 1" descr="signature_842862578">
          <a:extLst>
            <a:ext uri="{FF2B5EF4-FFF2-40B4-BE49-F238E27FC236}">
              <a16:creationId xmlns:a16="http://schemas.microsoft.com/office/drawing/2014/main" id="{DCAFB72F-8571-4FDC-B334-873270704A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44780"/>
          <a:ext cx="1013460" cy="60198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121920</xdr:colOff>
      <xdr:row>0</xdr:row>
      <xdr:rowOff>144780</xdr:rowOff>
    </xdr:from>
    <xdr:to>
      <xdr:col>2</xdr:col>
      <xdr:colOff>487680</xdr:colOff>
      <xdr:row>1</xdr:row>
      <xdr:rowOff>0</xdr:rowOff>
    </xdr:to>
    <xdr:pic>
      <xdr:nvPicPr>
        <xdr:cNvPr id="2" name="Afbeelding 1" descr="signature_842862578">
          <a:extLst>
            <a:ext uri="{FF2B5EF4-FFF2-40B4-BE49-F238E27FC236}">
              <a16:creationId xmlns:a16="http://schemas.microsoft.com/office/drawing/2014/main" id="{6F259596-D7CB-4483-83BA-FC53BCE20C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44780"/>
          <a:ext cx="1013460" cy="64008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121920</xdr:colOff>
      <xdr:row>0</xdr:row>
      <xdr:rowOff>144780</xdr:rowOff>
    </xdr:from>
    <xdr:to>
      <xdr:col>2</xdr:col>
      <xdr:colOff>495300</xdr:colOff>
      <xdr:row>0</xdr:row>
      <xdr:rowOff>762000</xdr:rowOff>
    </xdr:to>
    <xdr:pic>
      <xdr:nvPicPr>
        <xdr:cNvPr id="2" name="Afbeelding 1" descr="signature_842862578">
          <a:extLst>
            <a:ext uri="{FF2B5EF4-FFF2-40B4-BE49-F238E27FC236}">
              <a16:creationId xmlns:a16="http://schemas.microsoft.com/office/drawing/2014/main" id="{38782A3A-C9B0-4F6E-A38E-32A04D6C48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44780"/>
          <a:ext cx="1013460" cy="61722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Users/rendemint1/PROJECTEN%20tm%202018/200131_ribouw_ambachtsezoom/Ribouw_kavel_J3C_Beoordelingsformulier_aanvullende_maatregelen_Handboek_Circularitei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
      <sheetName val="KAVEL"/>
      <sheetName val="DAK"/>
      <sheetName val="GEVEL"/>
      <sheetName val="CONSTRUCTIE"/>
      <sheetName val="INSTALLATIES"/>
      <sheetName val="GEBRUIK"/>
      <sheetName val="ENERGIE"/>
      <sheetName val="Blad1"/>
      <sheetName val="HUMAN RIGHTS.Fair Treatment"/>
    </sheetNames>
    <sheetDataSet>
      <sheetData sheetId="0"/>
      <sheetData sheetId="1"/>
      <sheetData sheetId="2"/>
      <sheetData sheetId="3"/>
      <sheetData sheetId="4"/>
      <sheetData sheetId="5"/>
      <sheetData sheetId="6"/>
      <sheetData sheetId="7"/>
      <sheetData sheetId="8"/>
      <sheetData sheetId="9"/>
      <sheetData sheetId="10">
        <row r="13">
          <cell r="P13">
            <v>0</v>
          </cell>
          <cell r="Q13">
            <v>0</v>
          </cell>
          <cell r="R13">
            <v>0</v>
          </cell>
          <cell r="S13">
            <v>0</v>
          </cell>
          <cell r="T13">
            <v>0</v>
          </cell>
          <cell r="U13">
            <v>4</v>
          </cell>
          <cell r="V13">
            <v>4</v>
          </cell>
        </row>
        <row r="21">
          <cell r="P21">
            <v>0</v>
          </cell>
          <cell r="Q21">
            <v>0</v>
          </cell>
          <cell r="R21">
            <v>0</v>
          </cell>
          <cell r="S21">
            <v>0</v>
          </cell>
          <cell r="T21">
            <v>0</v>
          </cell>
          <cell r="U21">
            <v>6</v>
          </cell>
          <cell r="V21">
            <v>6</v>
          </cell>
        </row>
        <row r="33">
          <cell r="P33">
            <v>0</v>
          </cell>
          <cell r="Q33">
            <v>0</v>
          </cell>
          <cell r="R33">
            <v>0</v>
          </cell>
          <cell r="S33">
            <v>0</v>
          </cell>
          <cell r="T33">
            <v>0</v>
          </cell>
          <cell r="U33">
            <v>9</v>
          </cell>
          <cell r="V33">
            <v>9</v>
          </cell>
        </row>
      </sheetData>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H38"/>
  <sheetViews>
    <sheetView showGridLines="0" tabSelected="1" zoomScale="110" zoomScaleNormal="110" workbookViewId="0">
      <selection activeCell="E1" sqref="E1"/>
    </sheetView>
  </sheetViews>
  <sheetFormatPr baseColWidth="10" defaultColWidth="8.83203125" defaultRowHeight="15" x14ac:dyDescent="0.2"/>
  <cols>
    <col min="1" max="1" width="2" customWidth="1"/>
    <col min="2" max="2" width="77.6640625" customWidth="1"/>
    <col min="3" max="6" width="7.5" customWidth="1"/>
    <col min="7" max="7" width="11.5" customWidth="1"/>
    <col min="8" max="8" width="5.5" customWidth="1"/>
    <col min="9" max="9" width="28.5" customWidth="1"/>
    <col min="10" max="10" width="8.83203125" customWidth="1"/>
    <col min="12" max="16" width="0" hidden="1" customWidth="1"/>
  </cols>
  <sheetData>
    <row r="1" spans="1:7" ht="56.5" customHeight="1" x14ac:dyDescent="0.2">
      <c r="A1" s="1"/>
      <c r="B1" s="61" t="s">
        <v>769</v>
      </c>
    </row>
    <row r="2" spans="1:7" ht="21" x14ac:dyDescent="0.25">
      <c r="A2" s="1"/>
      <c r="B2" s="2" t="s">
        <v>0</v>
      </c>
    </row>
    <row r="3" spans="1:7" x14ac:dyDescent="0.2">
      <c r="A3" s="1"/>
      <c r="B3" s="44" t="s">
        <v>1</v>
      </c>
    </row>
    <row r="4" spans="1:7" x14ac:dyDescent="0.2">
      <c r="A4" s="1"/>
      <c r="B4" s="45" t="s">
        <v>770</v>
      </c>
    </row>
    <row r="5" spans="1:7" ht="32" x14ac:dyDescent="0.2">
      <c r="A5" s="1"/>
      <c r="B5" s="14" t="s">
        <v>2</v>
      </c>
      <c r="C5" s="15" t="s">
        <v>3</v>
      </c>
      <c r="D5" s="16" t="s">
        <v>4</v>
      </c>
      <c r="E5" s="17" t="s">
        <v>5</v>
      </c>
      <c r="F5" s="18" t="s">
        <v>6</v>
      </c>
      <c r="G5" s="19" t="s">
        <v>7</v>
      </c>
    </row>
    <row r="6" spans="1:7" x14ac:dyDescent="0.2">
      <c r="A6" s="1"/>
      <c r="B6" s="20" t="s">
        <v>8</v>
      </c>
      <c r="C6" s="21">
        <f>'HUMAN RIGHTS'!D28</f>
        <v>0</v>
      </c>
      <c r="D6" s="21">
        <f>'HUMAN RIGHTS'!E28</f>
        <v>0</v>
      </c>
      <c r="E6" s="21">
        <f>'HUMAN RIGHTS'!F28</f>
        <v>0</v>
      </c>
      <c r="F6" s="21">
        <f>'HUMAN RIGHTS'!G28</f>
        <v>0</v>
      </c>
      <c r="G6" s="21">
        <f>'HUMAN RIGHTS'!H28</f>
        <v>96</v>
      </c>
    </row>
    <row r="7" spans="1:7" x14ac:dyDescent="0.2">
      <c r="A7" s="1"/>
      <c r="B7" s="22" t="str">
        <f>'HUMAN RIGHTS'!C7</f>
        <v>Health and safety</v>
      </c>
      <c r="C7" s="23">
        <f>'HUMAN RIGHTS'!D7</f>
        <v>0</v>
      </c>
      <c r="D7" s="23">
        <f>'HUMAN RIGHTS'!E7</f>
        <v>0</v>
      </c>
      <c r="E7" s="23">
        <f>'HUMAN RIGHTS'!F7</f>
        <v>0</v>
      </c>
      <c r="F7" s="23">
        <f>'HUMAN RIGHTS'!G7</f>
        <v>0</v>
      </c>
      <c r="G7" s="23">
        <f>'HUMAN RIGHTS'!H7</f>
        <v>16</v>
      </c>
    </row>
    <row r="8" spans="1:7" x14ac:dyDescent="0.2">
      <c r="A8" s="1"/>
      <c r="B8" s="22" t="str">
        <f>'HUMAN RIGHTS'!C10</f>
        <v>Hours, wages and leave</v>
      </c>
      <c r="C8" s="23">
        <f>'HUMAN RIGHTS'!D10</f>
        <v>0</v>
      </c>
      <c r="D8" s="23">
        <f>'HUMAN RIGHTS'!E10</f>
        <v>0</v>
      </c>
      <c r="E8" s="23">
        <f>'HUMAN RIGHTS'!F10</f>
        <v>0</v>
      </c>
      <c r="F8" s="23">
        <f>'HUMAN RIGHTS'!G10</f>
        <v>0</v>
      </c>
      <c r="G8" s="23">
        <f>'HUMAN RIGHTS'!H10</f>
        <v>20</v>
      </c>
    </row>
    <row r="9" spans="1:7" x14ac:dyDescent="0.2">
      <c r="A9" s="1"/>
      <c r="B9" s="22" t="str">
        <f>'HUMAN RIGHTS'!C14</f>
        <v>Fair Treatment</v>
      </c>
      <c r="C9" s="23">
        <f>'HUMAN RIGHTS'!D14</f>
        <v>0</v>
      </c>
      <c r="D9" s="23">
        <f>'HUMAN RIGHTS'!E14</f>
        <v>0</v>
      </c>
      <c r="E9" s="23">
        <f>'HUMAN RIGHTS'!F14</f>
        <v>0</v>
      </c>
      <c r="F9" s="23">
        <f>'HUMAN RIGHTS'!G14</f>
        <v>0</v>
      </c>
      <c r="G9" s="23">
        <f>'HUMAN RIGHTS'!H14</f>
        <v>19</v>
      </c>
    </row>
    <row r="10" spans="1:7" x14ac:dyDescent="0.2">
      <c r="A10" s="1"/>
      <c r="B10" s="22" t="str">
        <f>'HUMAN RIGHTS'!C18</f>
        <v>Community Impacts</v>
      </c>
      <c r="C10" s="23">
        <f>'HUMAN RIGHTS'!D18</f>
        <v>0</v>
      </c>
      <c r="D10" s="23">
        <f>'HUMAN RIGHTS'!E18</f>
        <v>0</v>
      </c>
      <c r="E10" s="23">
        <f>'HUMAN RIGHTS'!F18</f>
        <v>0</v>
      </c>
      <c r="F10" s="23">
        <f>'HUMAN RIGHTS'!G18</f>
        <v>0</v>
      </c>
      <c r="G10" s="23">
        <f>'HUMAN RIGHTS'!H18</f>
        <v>21</v>
      </c>
    </row>
    <row r="11" spans="1:7" x14ac:dyDescent="0.2">
      <c r="A11" s="1"/>
      <c r="B11" s="22" t="str">
        <f>'HUMAN RIGHTS'!C22</f>
        <v>Product stewardship</v>
      </c>
      <c r="C11" s="23">
        <f>'HUMAN RIGHTS'!D22</f>
        <v>0</v>
      </c>
      <c r="D11" s="23">
        <f>'HUMAN RIGHTS'!E22</f>
        <v>0</v>
      </c>
      <c r="E11" s="23">
        <f>'HUMAN RIGHTS'!F22</f>
        <v>0</v>
      </c>
      <c r="F11" s="23">
        <f>'HUMAN RIGHTS'!G22</f>
        <v>0</v>
      </c>
      <c r="G11" s="23">
        <f>'HUMAN RIGHTS'!H22</f>
        <v>7</v>
      </c>
    </row>
    <row r="12" spans="1:7" x14ac:dyDescent="0.2">
      <c r="A12" s="1"/>
      <c r="B12" s="22" t="str">
        <f>'HUMAN RIGHTS'!C24</f>
        <v>Country risk</v>
      </c>
      <c r="C12" s="23">
        <f>'HUMAN RIGHTS'!D24</f>
        <v>0</v>
      </c>
      <c r="D12" s="23">
        <f>'HUMAN RIGHTS'!E24</f>
        <v>0</v>
      </c>
      <c r="E12" s="23">
        <f>'HUMAN RIGHTS'!F24</f>
        <v>0</v>
      </c>
      <c r="F12" s="23">
        <f>'HUMAN RIGHTS'!G24</f>
        <v>0</v>
      </c>
      <c r="G12" s="23">
        <f>'HUMAN RIGHTS'!H24</f>
        <v>5</v>
      </c>
    </row>
    <row r="13" spans="1:7" x14ac:dyDescent="0.2">
      <c r="A13" s="1"/>
      <c r="B13" s="22" t="str">
        <f>'HUMAN RIGHTS'!C26</f>
        <v>Suppliers</v>
      </c>
      <c r="C13" s="23">
        <f>'HUMAN RIGHTS'!D26</f>
        <v>0</v>
      </c>
      <c r="D13" s="23">
        <f>'HUMAN RIGHTS'!E26</f>
        <v>0</v>
      </c>
      <c r="E13" s="23">
        <f>'HUMAN RIGHTS'!F26</f>
        <v>0</v>
      </c>
      <c r="F13" s="23">
        <f>'HUMAN RIGHTS'!G26</f>
        <v>0</v>
      </c>
      <c r="G13" s="23">
        <f>'HUMAN RIGHTS'!H26</f>
        <v>8</v>
      </c>
    </row>
    <row r="14" spans="1:7" x14ac:dyDescent="0.2">
      <c r="A14" s="1"/>
      <c r="B14" s="24" t="s">
        <v>9</v>
      </c>
      <c r="C14" s="25">
        <f>LABOUR!D18</f>
        <v>0</v>
      </c>
      <c r="D14" s="25">
        <f>LABOUR!E18</f>
        <v>0</v>
      </c>
      <c r="E14" s="25">
        <f>LABOUR!F18</f>
        <v>0</v>
      </c>
      <c r="F14" s="25">
        <f>LABOUR!G18</f>
        <v>0</v>
      </c>
      <c r="G14" s="25">
        <f>LABOUR!H18</f>
        <v>45</v>
      </c>
    </row>
    <row r="15" spans="1:7" x14ac:dyDescent="0.2">
      <c r="A15" s="1"/>
      <c r="B15" s="22" t="str">
        <f>LABOUR!C7</f>
        <v>Trade Unions</v>
      </c>
      <c r="C15" s="23">
        <f>LABOUR!D7</f>
        <v>0</v>
      </c>
      <c r="D15" s="23">
        <f>LABOUR!E7</f>
        <v>0</v>
      </c>
      <c r="E15" s="23">
        <f>LABOUR!F7</f>
        <v>0</v>
      </c>
      <c r="F15" s="23">
        <f>LABOUR!G7</f>
        <v>0</v>
      </c>
      <c r="G15" s="23">
        <f>LABOUR!H7</f>
        <v>12</v>
      </c>
    </row>
    <row r="16" spans="1:7" x14ac:dyDescent="0.2">
      <c r="A16" s="1"/>
      <c r="B16" s="22" t="str">
        <f>LABOUR!C10</f>
        <v>Forced labour</v>
      </c>
      <c r="C16" s="23">
        <f>LABOUR!D10</f>
        <v>0</v>
      </c>
      <c r="D16" s="23">
        <f>LABOUR!E10</f>
        <v>0</v>
      </c>
      <c r="E16" s="23">
        <f>LABOUR!F10</f>
        <v>0</v>
      </c>
      <c r="F16" s="23">
        <f>LABOUR!G10</f>
        <v>0</v>
      </c>
      <c r="G16" s="23">
        <f>LABOUR!H10</f>
        <v>10</v>
      </c>
    </row>
    <row r="17" spans="1:8" x14ac:dyDescent="0.2">
      <c r="A17" s="1"/>
      <c r="B17" s="22" t="str">
        <f>LABOUR!C12</f>
        <v>Child labour</v>
      </c>
      <c r="C17" s="23">
        <f>LABOUR!D12</f>
        <v>0</v>
      </c>
      <c r="D17" s="23">
        <f>LABOUR!E12</f>
        <v>0</v>
      </c>
      <c r="E17" s="23">
        <f>LABOUR!F12</f>
        <v>0</v>
      </c>
      <c r="F17" s="23">
        <f>LABOUR!G12</f>
        <v>0</v>
      </c>
      <c r="G17" s="23">
        <f>LABOUR!H12</f>
        <v>7</v>
      </c>
    </row>
    <row r="18" spans="1:8" x14ac:dyDescent="0.2">
      <c r="A18" s="1"/>
      <c r="B18" s="22" t="str">
        <f>LABOUR!C14</f>
        <v>Non-discrimination</v>
      </c>
      <c r="C18" s="23">
        <f>LABOUR!D14</f>
        <v>0</v>
      </c>
      <c r="D18" s="23">
        <f>LABOUR!E14</f>
        <v>0</v>
      </c>
      <c r="E18" s="23">
        <f>LABOUR!F14</f>
        <v>0</v>
      </c>
      <c r="F18" s="23">
        <f>LABOUR!G14</f>
        <v>0</v>
      </c>
      <c r="G18" s="23">
        <f>LABOUR!H14</f>
        <v>8</v>
      </c>
    </row>
    <row r="19" spans="1:8" x14ac:dyDescent="0.2">
      <c r="A19" s="1"/>
      <c r="B19" s="22" t="str">
        <f>LABOUR!C16</f>
        <v>Suppliers</v>
      </c>
      <c r="C19" s="23">
        <f>LABOUR!D16</f>
        <v>0</v>
      </c>
      <c r="D19" s="23">
        <f>LABOUR!E16</f>
        <v>0</v>
      </c>
      <c r="E19" s="23">
        <f>LABOUR!F16</f>
        <v>0</v>
      </c>
      <c r="F19" s="23">
        <f>LABOUR!G16</f>
        <v>0</v>
      </c>
      <c r="G19" s="23">
        <f>LABOUR!H16</f>
        <v>8</v>
      </c>
    </row>
    <row r="20" spans="1:8" x14ac:dyDescent="0.2">
      <c r="A20" s="1"/>
      <c r="B20" s="26" t="s">
        <v>10</v>
      </c>
      <c r="C20" s="27">
        <f>ENVIRONMENT!D28</f>
        <v>0</v>
      </c>
      <c r="D20" s="27">
        <f>ENVIRONMENT!E28</f>
        <v>0</v>
      </c>
      <c r="E20" s="27">
        <f>ENVIRONMENT!F28</f>
        <v>0</v>
      </c>
      <c r="F20" s="27">
        <f>ENVIRONMENT!G28</f>
        <v>0</v>
      </c>
      <c r="G20" s="27">
        <f>ENVIRONMENT!H28</f>
        <v>141</v>
      </c>
    </row>
    <row r="21" spans="1:8" x14ac:dyDescent="0.2">
      <c r="A21" s="1"/>
      <c r="B21" s="22" t="str">
        <f>ENVIRONMENT!C7</f>
        <v xml:space="preserve">Compliance and Management </v>
      </c>
      <c r="C21" s="23">
        <f>ENVIRONMENT!D7</f>
        <v>0</v>
      </c>
      <c r="D21" s="23">
        <f>ENVIRONMENT!E7</f>
        <v>0</v>
      </c>
      <c r="E21" s="23">
        <f>ENVIRONMENT!F7</f>
        <v>0</v>
      </c>
      <c r="F21" s="23">
        <f>ENVIRONMENT!G7</f>
        <v>0</v>
      </c>
      <c r="G21" s="23">
        <f>ENVIRONMENT!H7</f>
        <v>42</v>
      </c>
    </row>
    <row r="22" spans="1:8" x14ac:dyDescent="0.2">
      <c r="A22" s="1"/>
      <c r="B22" s="22" t="str">
        <f>ENVIRONMENT!C13</f>
        <v xml:space="preserve">Precaution </v>
      </c>
      <c r="C22" s="23">
        <f>ENVIRONMENT!D13</f>
        <v>0</v>
      </c>
      <c r="D22" s="23">
        <f>ENVIRONMENT!E13</f>
        <v>0</v>
      </c>
      <c r="E22" s="23">
        <f>ENVIRONMENT!F13</f>
        <v>0</v>
      </c>
      <c r="F22" s="23">
        <f>ENVIRONMENT!G13</f>
        <v>0</v>
      </c>
      <c r="G22" s="23">
        <f>ENVIRONMENT!H13</f>
        <v>7</v>
      </c>
    </row>
    <row r="23" spans="1:8" x14ac:dyDescent="0.2">
      <c r="A23" s="1"/>
      <c r="B23" s="22" t="str">
        <f>ENVIRONMENT!C15</f>
        <v>Responsibility and Performance</v>
      </c>
      <c r="C23" s="23">
        <f>ENVIRONMENT!D15</f>
        <v>0</v>
      </c>
      <c r="D23" s="23">
        <f>ENVIRONMENT!E15</f>
        <v>0</v>
      </c>
      <c r="E23" s="23">
        <f>ENVIRONMENT!F15</f>
        <v>0</v>
      </c>
      <c r="F23" s="23">
        <f>ENVIRONMENT!G15</f>
        <v>0</v>
      </c>
      <c r="G23" s="23">
        <f>ENVIRONMENT!H15</f>
        <v>85</v>
      </c>
    </row>
    <row r="24" spans="1:8" x14ac:dyDescent="0.2">
      <c r="A24" s="1"/>
      <c r="B24" s="22" t="str">
        <f>ENVIRONMENT!C26</f>
        <v>Technology</v>
      </c>
      <c r="C24" s="23">
        <f>ENVIRONMENT!D26</f>
        <v>0</v>
      </c>
      <c r="D24" s="23">
        <f>ENVIRONMENT!E26</f>
        <v>0</v>
      </c>
      <c r="E24" s="23">
        <f>ENVIRONMENT!F26</f>
        <v>0</v>
      </c>
      <c r="F24" s="23">
        <f>ENVIRONMENT!G26</f>
        <v>0</v>
      </c>
      <c r="G24" s="23">
        <f>ENVIRONMENT!H26</f>
        <v>7</v>
      </c>
    </row>
    <row r="25" spans="1:8" x14ac:dyDescent="0.2">
      <c r="A25" s="1"/>
      <c r="B25" s="28" t="s">
        <v>11</v>
      </c>
      <c r="C25" s="29">
        <f>'ANTI-CORRUPTION'!D19</f>
        <v>0</v>
      </c>
      <c r="D25" s="29">
        <f>'ANTI-CORRUPTION'!E19</f>
        <v>0</v>
      </c>
      <c r="E25" s="29">
        <f>'ANTI-CORRUPTION'!F19</f>
        <v>0</v>
      </c>
      <c r="F25" s="29">
        <f>'ANTI-CORRUPTION'!G19</f>
        <v>0</v>
      </c>
      <c r="G25" s="29">
        <f>'ANTI-CORRUPTION'!H19</f>
        <v>51</v>
      </c>
    </row>
    <row r="26" spans="1:8" x14ac:dyDescent="0.2">
      <c r="A26" s="1"/>
      <c r="B26" s="22" t="str">
        <f>'ANTI-CORRUPTION'!C7</f>
        <v>ANTI-CORRUPTION ENVIRONMENT</v>
      </c>
      <c r="C26" s="23">
        <f>'ANTI-CORRUPTION'!D7</f>
        <v>0</v>
      </c>
      <c r="D26" s="23">
        <f>'ANTI-CORRUPTION'!E7</f>
        <v>0</v>
      </c>
      <c r="E26" s="23">
        <f>'ANTI-CORRUPTION'!F7</f>
        <v>0</v>
      </c>
      <c r="F26" s="23">
        <f>'ANTI-CORRUPTION'!G7</f>
        <v>0</v>
      </c>
      <c r="G26" s="23">
        <f>'ANTI-CORRUPTION'!H7</f>
        <v>17</v>
      </c>
    </row>
    <row r="27" spans="1:8" x14ac:dyDescent="0.2">
      <c r="A27" s="1"/>
      <c r="B27" s="22" t="str">
        <f>'ANTI-CORRUPTION'!C11</f>
        <v>Policy and procedures</v>
      </c>
      <c r="C27" s="23">
        <f>'ANTI-CORRUPTION'!D11</f>
        <v>0</v>
      </c>
      <c r="D27" s="23">
        <f>'ANTI-CORRUPTION'!E11</f>
        <v>0</v>
      </c>
      <c r="E27" s="23">
        <f>'ANTI-CORRUPTION'!F11</f>
        <v>0</v>
      </c>
      <c r="F27" s="23">
        <f>'ANTI-CORRUPTION'!G11</f>
        <v>0</v>
      </c>
      <c r="G27" s="23">
        <f>'ANTI-CORRUPTION'!H11</f>
        <v>15</v>
      </c>
    </row>
    <row r="28" spans="1:8" x14ac:dyDescent="0.2">
      <c r="A28" s="1"/>
      <c r="B28" s="22" t="str">
        <f>'ANTI-CORRUPTION'!C14</f>
        <v>THIRD PARTIES</v>
      </c>
      <c r="C28" s="23">
        <f>'ANTI-CORRUPTION'!D14</f>
        <v>0</v>
      </c>
      <c r="D28" s="23">
        <f>'ANTI-CORRUPTION'!E14</f>
        <v>0</v>
      </c>
      <c r="E28" s="23">
        <f>'ANTI-CORRUPTION'!F14</f>
        <v>0</v>
      </c>
      <c r="F28" s="23">
        <f>'ANTI-CORRUPTION'!G14</f>
        <v>0</v>
      </c>
      <c r="G28" s="23">
        <f>'ANTI-CORRUPTION'!H14</f>
        <v>14</v>
      </c>
    </row>
    <row r="29" spans="1:8" x14ac:dyDescent="0.2">
      <c r="A29" s="1"/>
      <c r="B29" s="22" t="str">
        <f>'ANTI-CORRUPTION'!C17</f>
        <v>Joint Actions</v>
      </c>
      <c r="C29" s="23">
        <f>'ANTI-CORRUPTION'!D17</f>
        <v>0</v>
      </c>
      <c r="D29" s="23">
        <f>'ANTI-CORRUPTION'!E17</f>
        <v>0</v>
      </c>
      <c r="E29" s="23">
        <f>'ANTI-CORRUPTION'!F17</f>
        <v>0</v>
      </c>
      <c r="F29" s="23">
        <f>'ANTI-CORRUPTION'!G17</f>
        <v>0</v>
      </c>
      <c r="G29" s="23">
        <f>'ANTI-CORRUPTION'!H17</f>
        <v>5</v>
      </c>
    </row>
    <row r="30" spans="1:8" x14ac:dyDescent="0.2">
      <c r="A30" s="1"/>
      <c r="B30" s="30" t="s">
        <v>12</v>
      </c>
      <c r="C30" s="31">
        <f>C7+C8+C9+C10+C11+C12+C13+C15+C16+C17+C18+C19+C21+C22+C23+C24+C26+C27+C28+C29</f>
        <v>0</v>
      </c>
      <c r="D30" s="31">
        <f>D7+D8+D9+D10+D11+D12+D13+D15+D16+D17+D18+D19+D21+D22+D23+D24+D26+D27+D28+D29</f>
        <v>0</v>
      </c>
      <c r="E30" s="31">
        <f>E7+E8+E9+E10+E11+E12+E13+E15+E16+E17+E18+E19+E21+E22+E23+E24+E26+E27+E28+E29</f>
        <v>0</v>
      </c>
      <c r="F30" s="31">
        <f>F7+F8+F9+F10+F11+F12+F13+F15+F16+F17+F18+F19+F21+F22+F23+F24+F26+F27+F28+F29</f>
        <v>0</v>
      </c>
      <c r="G30" s="31">
        <f>G7+G8+G9+G10+G11+G12+G13+G15+G16+G17+G18+G19+G21+G22+G23+G24+G26+G27+G28+G29</f>
        <v>333</v>
      </c>
      <c r="H30" s="7">
        <f>SUM(C30:G30)</f>
        <v>333</v>
      </c>
    </row>
    <row r="31" spans="1:8" hidden="1" x14ac:dyDescent="0.2"/>
    <row r="32" spans="1:8" ht="15" hidden="1" customHeight="1" x14ac:dyDescent="0.2">
      <c r="A32" s="75" t="s">
        <v>13</v>
      </c>
      <c r="B32" s="76"/>
      <c r="C32" s="76"/>
      <c r="D32" s="76"/>
      <c r="E32" s="76"/>
      <c r="F32" s="76"/>
      <c r="G32" s="76"/>
    </row>
    <row r="33" spans="1:7" hidden="1" x14ac:dyDescent="0.2">
      <c r="A33" s="77" t="s">
        <v>14</v>
      </c>
      <c r="B33" s="76"/>
      <c r="C33" s="76"/>
      <c r="D33" s="76"/>
      <c r="E33" s="76"/>
      <c r="F33" s="76"/>
      <c r="G33" s="76"/>
    </row>
    <row r="34" spans="1:7" ht="75" hidden="1" customHeight="1" x14ac:dyDescent="0.2">
      <c r="A34" s="78" t="s">
        <v>15</v>
      </c>
      <c r="B34" s="76"/>
      <c r="C34" s="76"/>
      <c r="D34" s="76"/>
      <c r="E34" s="76"/>
      <c r="F34" s="76"/>
      <c r="G34" s="76"/>
    </row>
    <row r="35" spans="1:7" hidden="1" x14ac:dyDescent="0.2">
      <c r="A35" s="77" t="s">
        <v>16</v>
      </c>
      <c r="B35" s="76"/>
      <c r="C35" s="76"/>
      <c r="D35" s="76"/>
      <c r="E35" s="76"/>
      <c r="F35" s="76"/>
      <c r="G35" s="76"/>
    </row>
    <row r="36" spans="1:7" ht="75" hidden="1" customHeight="1" x14ac:dyDescent="0.2">
      <c r="A36" s="78" t="s">
        <v>17</v>
      </c>
      <c r="B36" s="76"/>
      <c r="C36" s="76"/>
      <c r="D36" s="76"/>
      <c r="E36" s="76"/>
      <c r="F36" s="76"/>
      <c r="G36" s="76"/>
    </row>
    <row r="37" spans="1:7" hidden="1" x14ac:dyDescent="0.2"/>
    <row r="38" spans="1:7" hidden="1" x14ac:dyDescent="0.2">
      <c r="A38" t="s">
        <v>18</v>
      </c>
    </row>
  </sheetData>
  <sheetProtection algorithmName="SHA-512" hashValue="pJ9XLIT8HN8k+QtgxoufXmmCnECd1TM7nkPV2TvvUzYib8KH599JL2rTeu7OM45x3HdF+Mdk6RVuq6J4PBOUUw==" saltValue="XklF+NvJN6U/bNTSt/7cSw==" spinCount="100000" sheet="1" formatCells="0" formatColumns="0" formatRows="0" insertColumns="0" insertRows="0" insertHyperlinks="0" deleteColumns="0" deleteRows="0" sort="0" autoFilter="0" pivotTables="0"/>
  <mergeCells count="5">
    <mergeCell ref="A32:G32"/>
    <mergeCell ref="A33:G33"/>
    <mergeCell ref="A34:G34"/>
    <mergeCell ref="A35:G35"/>
    <mergeCell ref="A36:G36"/>
  </mergeCells>
  <hyperlinks>
    <hyperlink ref="B6" location="'HUMAN RIGHTS'!A1" display="'HUMAN RIGHTS'!A1" xr:uid="{00000000-0004-0000-0000-000000000000}"/>
    <hyperlink ref="B14" location="'LABOUR'!A1" display="'LABOUR'!A1" xr:uid="{00000000-0004-0000-0000-000001000000}"/>
    <hyperlink ref="B20" location="'ENVIRONMENT'!A1" display="'ENVIRONMENT'!A1" xr:uid="{00000000-0004-0000-0000-000002000000}"/>
    <hyperlink ref="B25" location="'ANTI-CORRUPTION'!A1" display="'ANTI-CORRUPTION'!A1" xr:uid="{00000000-0004-0000-0000-000003000000}"/>
  </hyperlinks>
  <pageMargins left="0.7" right="0.7" top="0.75" bottom="0.75" header="0.3" footer="0.3"/>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1"/>
  <dimension ref="A1:V24"/>
  <sheetViews>
    <sheetView showGridLines="0" zoomScaleNormal="100" workbookViewId="0">
      <selection activeCell="B1" sqref="B1"/>
    </sheetView>
  </sheetViews>
  <sheetFormatPr baseColWidth="10" defaultColWidth="8.83203125" defaultRowHeight="15" x14ac:dyDescent="0.2"/>
  <cols>
    <col min="1" max="1" width="2" customWidth="1"/>
    <col min="2" max="2" width="9.5" customWidth="1"/>
    <col min="3" max="3" width="77.6640625" customWidth="1"/>
    <col min="4" max="4" width="7.5" style="43" bestFit="1" customWidth="1"/>
    <col min="5" max="7" width="6" hidden="1" customWidth="1"/>
    <col min="8" max="8" width="18.6640625" customWidth="1"/>
    <col min="9" max="9" width="20.1640625" customWidth="1"/>
    <col min="10" max="23" width="0" hidden="1" customWidth="1"/>
  </cols>
  <sheetData>
    <row r="1" spans="1:22" s="46" customFormat="1" ht="61.75" customHeight="1" x14ac:dyDescent="0.2">
      <c r="A1" s="8"/>
      <c r="C1" s="61" t="s">
        <v>769</v>
      </c>
      <c r="D1" s="47"/>
    </row>
    <row r="2" spans="1:22" ht="21" x14ac:dyDescent="0.25">
      <c r="A2" s="8"/>
      <c r="C2" s="2" t="s">
        <v>65</v>
      </c>
      <c r="I2" s="3" t="s">
        <v>20</v>
      </c>
    </row>
    <row r="3" spans="1:22" x14ac:dyDescent="0.2">
      <c r="A3" s="8"/>
      <c r="C3" s="5" t="s">
        <v>240</v>
      </c>
      <c r="I3" s="3" t="s">
        <v>67</v>
      </c>
    </row>
    <row r="4" spans="1:22" x14ac:dyDescent="0.2">
      <c r="A4" s="8"/>
      <c r="C4" s="5" t="str">
        <f>'FULL RESULTS'!B3</f>
        <v>[COMPANY NAME]</v>
      </c>
      <c r="I4" s="12" t="str">
        <f>LABOUR!H4</f>
        <v>[DATE]</v>
      </c>
    </row>
    <row r="5" spans="1:22" x14ac:dyDescent="0.2">
      <c r="A5" s="8"/>
    </row>
    <row r="6" spans="1:22" x14ac:dyDescent="0.2">
      <c r="A6" s="8"/>
      <c r="B6" s="30" t="s">
        <v>68</v>
      </c>
      <c r="C6" s="30" t="s">
        <v>223</v>
      </c>
      <c r="D6" s="59"/>
      <c r="E6" s="62" t="s">
        <v>4</v>
      </c>
      <c r="F6" s="63" t="s">
        <v>5</v>
      </c>
      <c r="G6" s="64" t="s">
        <v>6</v>
      </c>
      <c r="H6" s="65" t="s">
        <v>69</v>
      </c>
      <c r="I6" s="65" t="s">
        <v>70</v>
      </c>
    </row>
    <row r="7" spans="1:22" ht="32" x14ac:dyDescent="0.2">
      <c r="A7" s="8"/>
      <c r="B7" s="66" t="s">
        <v>222</v>
      </c>
      <c r="C7" s="66" t="s">
        <v>241</v>
      </c>
      <c r="D7" s="58" t="s">
        <v>765</v>
      </c>
      <c r="E7" s="67"/>
      <c r="F7" s="67"/>
      <c r="G7" s="67"/>
      <c r="H7" s="22"/>
      <c r="I7" s="22"/>
      <c r="J7" s="11" t="s">
        <v>765</v>
      </c>
      <c r="K7" t="s">
        <v>3</v>
      </c>
      <c r="L7" t="s">
        <v>4</v>
      </c>
      <c r="M7" t="s">
        <v>5</v>
      </c>
      <c r="N7" t="s">
        <v>6</v>
      </c>
      <c r="O7" t="str">
        <f t="shared" ref="O7:O14" si="0">B7</f>
        <v>LA.1.A.</v>
      </c>
      <c r="P7" t="str">
        <f t="shared" ref="P7:P14" si="1">IF(D7=K7,"1","0")</f>
        <v>0</v>
      </c>
      <c r="Q7" t="str">
        <f t="shared" ref="Q7:Q14" si="2">IF(D7=L7,"1","0")</f>
        <v>0</v>
      </c>
      <c r="R7" t="str">
        <f t="shared" ref="R7:R14" si="3">IF(D7=M7,"1","0")</f>
        <v>0</v>
      </c>
      <c r="S7" t="str">
        <f t="shared" ref="S7:S14" si="4">IF(D7=N7,"1","0")</f>
        <v>0</v>
      </c>
      <c r="U7">
        <v>1</v>
      </c>
    </row>
    <row r="8" spans="1:22" ht="16" x14ac:dyDescent="0.2">
      <c r="A8" s="8"/>
      <c r="B8" s="68" t="s">
        <v>72</v>
      </c>
      <c r="C8" s="68"/>
      <c r="D8" s="58"/>
      <c r="E8" s="62" t="s">
        <v>4</v>
      </c>
      <c r="F8" s="63" t="s">
        <v>5</v>
      </c>
      <c r="G8" s="64" t="s">
        <v>6</v>
      </c>
      <c r="H8" s="65" t="s">
        <v>69</v>
      </c>
      <c r="I8" s="65" t="s">
        <v>70</v>
      </c>
      <c r="J8" s="11"/>
    </row>
    <row r="9" spans="1:22" ht="48" x14ac:dyDescent="0.2">
      <c r="A9" s="8"/>
      <c r="B9" s="69" t="s">
        <v>242</v>
      </c>
      <c r="C9" s="69" t="s">
        <v>243</v>
      </c>
      <c r="D9" s="58" t="s">
        <v>765</v>
      </c>
      <c r="E9" s="67"/>
      <c r="F9" s="67"/>
      <c r="G9" s="67"/>
      <c r="H9" s="22"/>
      <c r="I9" s="22"/>
      <c r="J9" s="11" t="s">
        <v>765</v>
      </c>
      <c r="K9" t="s">
        <v>3</v>
      </c>
      <c r="L9" t="s">
        <v>4</v>
      </c>
      <c r="M9" t="s">
        <v>5</v>
      </c>
      <c r="N9" t="s">
        <v>6</v>
      </c>
      <c r="O9" t="str">
        <f t="shared" si="0"/>
        <v>LA.1.A.1.</v>
      </c>
      <c r="P9" t="str">
        <f t="shared" si="1"/>
        <v>0</v>
      </c>
      <c r="Q9" t="str">
        <f t="shared" si="2"/>
        <v>0</v>
      </c>
      <c r="R9" t="str">
        <f t="shared" si="3"/>
        <v>0</v>
      </c>
      <c r="S9" t="str">
        <f t="shared" si="4"/>
        <v>0</v>
      </c>
      <c r="U9">
        <v>1</v>
      </c>
    </row>
    <row r="10" spans="1:22" ht="48" x14ac:dyDescent="0.2">
      <c r="A10" s="8"/>
      <c r="B10" s="69" t="s">
        <v>244</v>
      </c>
      <c r="C10" s="69" t="s">
        <v>245</v>
      </c>
      <c r="D10" s="58" t="s">
        <v>765</v>
      </c>
      <c r="E10" s="67"/>
      <c r="F10" s="67"/>
      <c r="G10" s="67"/>
      <c r="H10" s="22"/>
      <c r="I10" s="22"/>
      <c r="J10" s="11" t="s">
        <v>765</v>
      </c>
      <c r="K10" t="s">
        <v>3</v>
      </c>
      <c r="L10" t="s">
        <v>4</v>
      </c>
      <c r="M10" t="s">
        <v>5</v>
      </c>
      <c r="N10" t="s">
        <v>6</v>
      </c>
      <c r="O10" t="str">
        <f t="shared" si="0"/>
        <v>LA.1.A.2.</v>
      </c>
      <c r="P10" t="str">
        <f t="shared" si="1"/>
        <v>0</v>
      </c>
      <c r="Q10" t="str">
        <f t="shared" si="2"/>
        <v>0</v>
      </c>
      <c r="R10" t="str">
        <f t="shared" si="3"/>
        <v>0</v>
      </c>
      <c r="S10" t="str">
        <f t="shared" si="4"/>
        <v>0</v>
      </c>
      <c r="U10">
        <v>1</v>
      </c>
    </row>
    <row r="11" spans="1:22" ht="32" x14ac:dyDescent="0.2">
      <c r="A11" s="8"/>
      <c r="B11" s="69" t="s">
        <v>246</v>
      </c>
      <c r="C11" s="69" t="s">
        <v>247</v>
      </c>
      <c r="D11" s="58" t="s">
        <v>765</v>
      </c>
      <c r="E11" s="67"/>
      <c r="F11" s="67"/>
      <c r="G11" s="67"/>
      <c r="H11" s="22"/>
      <c r="I11" s="22"/>
      <c r="J11" s="11" t="s">
        <v>765</v>
      </c>
      <c r="K11" t="s">
        <v>3</v>
      </c>
      <c r="L11" t="s">
        <v>4</v>
      </c>
      <c r="M11" t="s">
        <v>5</v>
      </c>
      <c r="N11" t="s">
        <v>6</v>
      </c>
      <c r="O11" t="str">
        <f t="shared" si="0"/>
        <v>LA.1.A.3.</v>
      </c>
      <c r="P11" t="str">
        <f t="shared" si="1"/>
        <v>0</v>
      </c>
      <c r="Q11" t="str">
        <f t="shared" si="2"/>
        <v>0</v>
      </c>
      <c r="R11" t="str">
        <f t="shared" si="3"/>
        <v>0</v>
      </c>
      <c r="S11" t="str">
        <f t="shared" si="4"/>
        <v>0</v>
      </c>
      <c r="U11">
        <v>1</v>
      </c>
    </row>
    <row r="12" spans="1:22" ht="32" x14ac:dyDescent="0.2">
      <c r="A12" s="8"/>
      <c r="B12" s="69" t="s">
        <v>248</v>
      </c>
      <c r="C12" s="69" t="s">
        <v>249</v>
      </c>
      <c r="D12" s="58" t="s">
        <v>765</v>
      </c>
      <c r="E12" s="67"/>
      <c r="F12" s="67"/>
      <c r="G12" s="67"/>
      <c r="H12" s="22"/>
      <c r="I12" s="22"/>
      <c r="J12" s="11" t="s">
        <v>765</v>
      </c>
      <c r="K12" t="s">
        <v>3</v>
      </c>
      <c r="L12" t="s">
        <v>4</v>
      </c>
      <c r="M12" t="s">
        <v>5</v>
      </c>
      <c r="N12" t="s">
        <v>6</v>
      </c>
      <c r="O12" t="str">
        <f t="shared" si="0"/>
        <v>LA.1.A.4.</v>
      </c>
      <c r="P12" t="str">
        <f t="shared" si="1"/>
        <v>0</v>
      </c>
      <c r="Q12" t="str">
        <f t="shared" si="2"/>
        <v>0</v>
      </c>
      <c r="R12" t="str">
        <f t="shared" si="3"/>
        <v>0</v>
      </c>
      <c r="S12" t="str">
        <f t="shared" si="4"/>
        <v>0</v>
      </c>
      <c r="U12">
        <v>1</v>
      </c>
    </row>
    <row r="13" spans="1:22" ht="32" x14ac:dyDescent="0.2">
      <c r="A13" s="8"/>
      <c r="B13" s="69" t="s">
        <v>250</v>
      </c>
      <c r="C13" s="69" t="s">
        <v>251</v>
      </c>
      <c r="D13" s="58" t="s">
        <v>765</v>
      </c>
      <c r="E13" s="67"/>
      <c r="F13" s="67"/>
      <c r="G13" s="67"/>
      <c r="H13" s="22"/>
      <c r="I13" s="22"/>
      <c r="J13" s="11" t="s">
        <v>765</v>
      </c>
      <c r="K13" t="s">
        <v>3</v>
      </c>
      <c r="L13" t="s">
        <v>4</v>
      </c>
      <c r="M13" t="s">
        <v>5</v>
      </c>
      <c r="N13" t="s">
        <v>6</v>
      </c>
      <c r="O13" t="str">
        <f t="shared" si="0"/>
        <v>LA.1.A.5.</v>
      </c>
      <c r="P13" t="str">
        <f t="shared" si="1"/>
        <v>0</v>
      </c>
      <c r="Q13" t="str">
        <f t="shared" si="2"/>
        <v>0</v>
      </c>
      <c r="R13" t="str">
        <f t="shared" si="3"/>
        <v>0</v>
      </c>
      <c r="S13" t="str">
        <f t="shared" si="4"/>
        <v>0</v>
      </c>
      <c r="U13">
        <v>1</v>
      </c>
    </row>
    <row r="14" spans="1:22" ht="32" x14ac:dyDescent="0.2">
      <c r="A14" s="8"/>
      <c r="B14" s="69" t="s">
        <v>252</v>
      </c>
      <c r="C14" s="69" t="s">
        <v>253</v>
      </c>
      <c r="D14" s="58" t="s">
        <v>765</v>
      </c>
      <c r="E14" s="67"/>
      <c r="F14" s="67"/>
      <c r="G14" s="67" t="s">
        <v>27</v>
      </c>
      <c r="H14" s="22"/>
      <c r="I14" s="22"/>
      <c r="J14" s="11" t="s">
        <v>765</v>
      </c>
      <c r="K14" t="s">
        <v>3</v>
      </c>
      <c r="L14" t="s">
        <v>4</v>
      </c>
      <c r="M14" t="s">
        <v>5</v>
      </c>
      <c r="N14" t="s">
        <v>6</v>
      </c>
      <c r="O14" t="str">
        <f t="shared" si="0"/>
        <v>LA.1.A.6.</v>
      </c>
      <c r="P14" t="str">
        <f t="shared" si="1"/>
        <v>0</v>
      </c>
      <c r="Q14" t="str">
        <f t="shared" si="2"/>
        <v>0</v>
      </c>
      <c r="R14" t="str">
        <f t="shared" si="3"/>
        <v>0</v>
      </c>
      <c r="S14" t="str">
        <f t="shared" si="4"/>
        <v>0</v>
      </c>
      <c r="U14">
        <v>1</v>
      </c>
    </row>
    <row r="15" spans="1:22" ht="16" x14ac:dyDescent="0.2">
      <c r="A15" s="8"/>
      <c r="B15" s="22"/>
      <c r="C15" s="22"/>
      <c r="D15" s="58" t="s">
        <v>765</v>
      </c>
      <c r="E15" s="22"/>
      <c r="F15" s="22"/>
      <c r="G15" s="22"/>
      <c r="H15" s="22"/>
      <c r="I15" s="22"/>
      <c r="J15" s="11"/>
      <c r="T15" s="11" t="s">
        <v>766</v>
      </c>
      <c r="V15" s="11" t="s">
        <v>768</v>
      </c>
    </row>
    <row r="16" spans="1:22" ht="16" x14ac:dyDescent="0.2">
      <c r="A16" s="8"/>
      <c r="B16" s="30" t="s">
        <v>68</v>
      </c>
      <c r="C16" s="30" t="s">
        <v>225</v>
      </c>
      <c r="D16" s="58"/>
      <c r="E16" s="62" t="s">
        <v>4</v>
      </c>
      <c r="F16" s="63" t="s">
        <v>5</v>
      </c>
      <c r="G16" s="64" t="s">
        <v>6</v>
      </c>
      <c r="H16" s="65" t="s">
        <v>69</v>
      </c>
      <c r="I16" s="65" t="s">
        <v>70</v>
      </c>
      <c r="P16">
        <f>P7+P8+P9+P10+P11+P12+P13+P14</f>
        <v>0</v>
      </c>
      <c r="Q16">
        <f>Q7+Q8+Q9+Q10+Q11+Q12+Q13+Q14</f>
        <v>0</v>
      </c>
      <c r="R16">
        <f>R7+R8+R9+R10+R11+R12+R13+R14</f>
        <v>0</v>
      </c>
      <c r="S16">
        <f>S7+S8+S9+S10+S11+S12+S13+S14</f>
        <v>0</v>
      </c>
      <c r="T16">
        <f>SUM(P16:S16)</f>
        <v>0</v>
      </c>
      <c r="U16">
        <f>SUM(U7:U15)</f>
        <v>7</v>
      </c>
      <c r="V16">
        <f>U16-T16</f>
        <v>7</v>
      </c>
    </row>
    <row r="17" spans="1:22" ht="48" x14ac:dyDescent="0.2">
      <c r="A17" s="8"/>
      <c r="B17" s="66" t="s">
        <v>224</v>
      </c>
      <c r="C17" s="66" t="s">
        <v>254</v>
      </c>
      <c r="D17" s="58" t="s">
        <v>765</v>
      </c>
      <c r="E17" s="67"/>
      <c r="F17" s="67"/>
      <c r="G17" s="67"/>
      <c r="H17" s="22"/>
      <c r="I17" s="22"/>
      <c r="J17" s="11" t="s">
        <v>765</v>
      </c>
      <c r="K17" t="s">
        <v>3</v>
      </c>
      <c r="L17" t="s">
        <v>4</v>
      </c>
      <c r="M17" t="s">
        <v>5</v>
      </c>
      <c r="N17" t="s">
        <v>6</v>
      </c>
      <c r="O17" t="str">
        <f t="shared" ref="O17:O22" si="5">B17</f>
        <v>LA.1.B.</v>
      </c>
      <c r="P17" t="str">
        <f t="shared" ref="P17:P22" si="6">IF(D17=K17,"1","0")</f>
        <v>0</v>
      </c>
      <c r="Q17" t="str">
        <f t="shared" ref="Q17:Q22" si="7">IF(D17=L17,"1","0")</f>
        <v>0</v>
      </c>
      <c r="R17" t="str">
        <f t="shared" ref="R17:R22" si="8">IF(D17=M17,"1","0")</f>
        <v>0</v>
      </c>
      <c r="S17" t="str">
        <f t="shared" ref="S17:S22" si="9">IF(D17=N17,"1","0")</f>
        <v>0</v>
      </c>
      <c r="U17">
        <v>1</v>
      </c>
    </row>
    <row r="18" spans="1:22" ht="16" x14ac:dyDescent="0.2">
      <c r="A18" s="8"/>
      <c r="B18" s="68" t="s">
        <v>72</v>
      </c>
      <c r="C18" s="68"/>
      <c r="D18" s="58"/>
      <c r="E18" s="62" t="s">
        <v>4</v>
      </c>
      <c r="F18" s="63" t="s">
        <v>5</v>
      </c>
      <c r="G18" s="64" t="s">
        <v>6</v>
      </c>
      <c r="H18" s="65" t="s">
        <v>69</v>
      </c>
      <c r="I18" s="65" t="s">
        <v>70</v>
      </c>
      <c r="J18" s="11"/>
    </row>
    <row r="19" spans="1:22" ht="32" x14ac:dyDescent="0.2">
      <c r="A19" s="8"/>
      <c r="B19" s="69" t="s">
        <v>255</v>
      </c>
      <c r="C19" s="69" t="s">
        <v>256</v>
      </c>
      <c r="D19" s="58" t="s">
        <v>765</v>
      </c>
      <c r="E19" s="67"/>
      <c r="F19" s="67"/>
      <c r="G19" s="67"/>
      <c r="H19" s="22"/>
      <c r="I19" s="22"/>
      <c r="J19" s="11" t="s">
        <v>765</v>
      </c>
      <c r="K19" t="s">
        <v>3</v>
      </c>
      <c r="L19" t="s">
        <v>4</v>
      </c>
      <c r="M19" t="s">
        <v>5</v>
      </c>
      <c r="N19" t="s">
        <v>6</v>
      </c>
      <c r="O19" t="str">
        <f t="shared" si="5"/>
        <v>LA.1.B.1.</v>
      </c>
      <c r="P19" t="str">
        <f t="shared" si="6"/>
        <v>0</v>
      </c>
      <c r="Q19" t="str">
        <f t="shared" si="7"/>
        <v>0</v>
      </c>
      <c r="R19" t="str">
        <f t="shared" si="8"/>
        <v>0</v>
      </c>
      <c r="S19" t="str">
        <f t="shared" si="9"/>
        <v>0</v>
      </c>
      <c r="U19">
        <v>1</v>
      </c>
    </row>
    <row r="20" spans="1:22" ht="32" x14ac:dyDescent="0.2">
      <c r="A20" s="8"/>
      <c r="B20" s="69" t="s">
        <v>257</v>
      </c>
      <c r="C20" s="69" t="s">
        <v>258</v>
      </c>
      <c r="D20" s="58" t="s">
        <v>765</v>
      </c>
      <c r="E20" s="67"/>
      <c r="F20" s="67"/>
      <c r="G20" s="67"/>
      <c r="H20" s="22"/>
      <c r="I20" s="22"/>
      <c r="J20" s="11" t="s">
        <v>765</v>
      </c>
      <c r="K20" t="s">
        <v>3</v>
      </c>
      <c r="L20" t="s">
        <v>4</v>
      </c>
      <c r="M20" t="s">
        <v>5</v>
      </c>
      <c r="N20" t="s">
        <v>6</v>
      </c>
      <c r="O20" t="str">
        <f t="shared" si="5"/>
        <v>LA.1.B.2.</v>
      </c>
      <c r="P20" t="str">
        <f t="shared" si="6"/>
        <v>0</v>
      </c>
      <c r="Q20" t="str">
        <f t="shared" si="7"/>
        <v>0</v>
      </c>
      <c r="R20" t="str">
        <f t="shared" si="8"/>
        <v>0</v>
      </c>
      <c r="S20" t="str">
        <f t="shared" si="9"/>
        <v>0</v>
      </c>
      <c r="U20">
        <v>1</v>
      </c>
    </row>
    <row r="21" spans="1:22" ht="32" x14ac:dyDescent="0.2">
      <c r="A21" s="8"/>
      <c r="B21" s="69" t="s">
        <v>259</v>
      </c>
      <c r="C21" s="69" t="s">
        <v>260</v>
      </c>
      <c r="D21" s="58" t="s">
        <v>765</v>
      </c>
      <c r="E21" s="67"/>
      <c r="F21" s="67"/>
      <c r="G21" s="67"/>
      <c r="H21" s="22"/>
      <c r="I21" s="22"/>
      <c r="J21" s="11" t="s">
        <v>765</v>
      </c>
      <c r="K21" t="s">
        <v>3</v>
      </c>
      <c r="L21" t="s">
        <v>4</v>
      </c>
      <c r="M21" t="s">
        <v>5</v>
      </c>
      <c r="N21" t="s">
        <v>6</v>
      </c>
      <c r="O21" t="str">
        <f t="shared" si="5"/>
        <v>LA.1.B.3.</v>
      </c>
      <c r="P21" t="str">
        <f t="shared" si="6"/>
        <v>0</v>
      </c>
      <c r="Q21" t="str">
        <f t="shared" si="7"/>
        <v>0</v>
      </c>
      <c r="R21" t="str">
        <f t="shared" si="8"/>
        <v>0</v>
      </c>
      <c r="S21" t="str">
        <f t="shared" si="9"/>
        <v>0</v>
      </c>
      <c r="U21">
        <v>1</v>
      </c>
    </row>
    <row r="22" spans="1:22" ht="32" x14ac:dyDescent="0.2">
      <c r="A22" s="8"/>
      <c r="B22" s="69" t="s">
        <v>261</v>
      </c>
      <c r="C22" s="69" t="s">
        <v>262</v>
      </c>
      <c r="D22" s="58" t="s">
        <v>765</v>
      </c>
      <c r="E22" s="67"/>
      <c r="F22" s="67"/>
      <c r="G22" s="67"/>
      <c r="H22" s="22"/>
      <c r="I22" s="22"/>
      <c r="J22" s="11" t="s">
        <v>765</v>
      </c>
      <c r="K22" t="s">
        <v>3</v>
      </c>
      <c r="L22" t="s">
        <v>4</v>
      </c>
      <c r="M22" t="s">
        <v>5</v>
      </c>
      <c r="N22" t="s">
        <v>6</v>
      </c>
      <c r="O22" t="str">
        <f t="shared" si="5"/>
        <v>LA.1.B.4.</v>
      </c>
      <c r="P22" t="str">
        <f t="shared" si="6"/>
        <v>0</v>
      </c>
      <c r="Q22" t="str">
        <f t="shared" si="7"/>
        <v>0</v>
      </c>
      <c r="R22" t="str">
        <f t="shared" si="8"/>
        <v>0</v>
      </c>
      <c r="S22" t="str">
        <f t="shared" si="9"/>
        <v>0</v>
      </c>
      <c r="U22">
        <v>1</v>
      </c>
    </row>
    <row r="23" spans="1:22" x14ac:dyDescent="0.2">
      <c r="J23" s="11"/>
      <c r="T23" s="11" t="s">
        <v>766</v>
      </c>
      <c r="V23" s="11" t="s">
        <v>768</v>
      </c>
    </row>
    <row r="24" spans="1:22" hidden="1" x14ac:dyDescent="0.2">
      <c r="A24" t="s">
        <v>18</v>
      </c>
      <c r="P24">
        <f>P17+P18+P19+P20+P21+P22</f>
        <v>0</v>
      </c>
      <c r="Q24">
        <f>Q17+Q18+Q19+Q20+Q21+Q22</f>
        <v>0</v>
      </c>
      <c r="R24">
        <f>R17+R18+R19+R20+R21+R22</f>
        <v>0</v>
      </c>
      <c r="S24">
        <f>S17+S18+S19+S20+S21+S22</f>
        <v>0</v>
      </c>
      <c r="T24">
        <f>SUM(P24:S24)</f>
        <v>0</v>
      </c>
      <c r="U24">
        <f>SUM(U17:U23)</f>
        <v>5</v>
      </c>
      <c r="V24">
        <f>U24-T24</f>
        <v>5</v>
      </c>
    </row>
  </sheetData>
  <sheetProtection algorithmName="SHA-512" hashValue="IVwUQaIi3GZTbmEee0iaOR0XDiJ6kfXvX77dwZBXVgWvxij1fPJpZFIW4jjCMWXCxd2M7YFfkRup1CAGB1Miqg==" saltValue="LMkhr9OR8WEJTFrdLUpS5A==" spinCount="100000" sheet="1" objects="1" formatCells="0" formatColumns="0" formatRows="0" insertColumns="0" insertRows="0" insertHyperlinks="0" deleteColumns="0" deleteRows="0" sort="0" autoFilter="0" pivotTables="0"/>
  <dataValidations count="1">
    <dataValidation type="list" allowBlank="1" showInputMessage="1" showErrorMessage="1" sqref="D7:D22" xr:uid="{00000000-0002-0000-0A00-000000000000}">
      <formula1>$J$10:$N$10</formula1>
    </dataValidation>
  </dataValidations>
  <hyperlinks>
    <hyperlink ref="I2" location="'FULL RESULTS'!A1" display="'FULL RESULTS'!A1" xr:uid="{00000000-0004-0000-0A00-000000000000}"/>
    <hyperlink ref="I3" location="'LABOUR'!A1" display="'LABOUR'!A1" xr:uid="{00000000-0004-0000-0A00-000001000000}"/>
  </hyperlinks>
  <pageMargins left="0.7" right="0.7" top="0.75" bottom="0.75" header="0.3" footer="0.3"/>
  <pageSetup orientation="portrait"/>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2"/>
  <dimension ref="A1:V20"/>
  <sheetViews>
    <sheetView showGridLines="0" zoomScaleNormal="100" workbookViewId="0">
      <selection activeCell="B3" sqref="B3"/>
    </sheetView>
  </sheetViews>
  <sheetFormatPr baseColWidth="10" defaultColWidth="8.83203125" defaultRowHeight="15" x14ac:dyDescent="0.2"/>
  <cols>
    <col min="1" max="1" width="2" customWidth="1"/>
    <col min="2" max="2" width="9.5" customWidth="1"/>
    <col min="3" max="3" width="77.6640625" customWidth="1"/>
    <col min="4" max="4" width="7.6640625" style="43" bestFit="1" customWidth="1"/>
    <col min="5" max="7" width="6" hidden="1" customWidth="1"/>
    <col min="8" max="8" width="22.83203125" customWidth="1"/>
    <col min="9" max="9" width="23.33203125" customWidth="1"/>
    <col min="10" max="23" width="0" hidden="1" customWidth="1"/>
  </cols>
  <sheetData>
    <row r="1" spans="1:21" s="46" customFormat="1" ht="61.75" customHeight="1" x14ac:dyDescent="0.2">
      <c r="A1" s="8"/>
      <c r="C1" s="61" t="s">
        <v>769</v>
      </c>
      <c r="D1" s="47"/>
    </row>
    <row r="2" spans="1:21" ht="21" x14ac:dyDescent="0.25">
      <c r="A2" s="8"/>
      <c r="C2" s="2" t="s">
        <v>65</v>
      </c>
      <c r="I2" s="3" t="s">
        <v>20</v>
      </c>
    </row>
    <row r="3" spans="1:21" x14ac:dyDescent="0.2">
      <c r="A3" s="8"/>
      <c r="C3" s="5" t="s">
        <v>263</v>
      </c>
      <c r="I3" s="3" t="s">
        <v>67</v>
      </c>
    </row>
    <row r="4" spans="1:21" x14ac:dyDescent="0.2">
      <c r="A4" s="8"/>
      <c r="C4" s="5" t="str">
        <f>'FULL RESULTS'!B3</f>
        <v>[COMPANY NAME]</v>
      </c>
      <c r="I4" s="12" t="str">
        <f>LABOUR!H4</f>
        <v>[DATE]</v>
      </c>
    </row>
    <row r="5" spans="1:21" x14ac:dyDescent="0.2">
      <c r="A5" s="8"/>
    </row>
    <row r="6" spans="1:21" x14ac:dyDescent="0.2">
      <c r="A6" s="8"/>
      <c r="B6" s="30" t="s">
        <v>68</v>
      </c>
      <c r="C6" s="30" t="s">
        <v>229</v>
      </c>
      <c r="D6" s="59"/>
      <c r="E6" s="62" t="s">
        <v>4</v>
      </c>
      <c r="F6" s="63" t="s">
        <v>5</v>
      </c>
      <c r="G6" s="64" t="s">
        <v>6</v>
      </c>
      <c r="H6" s="65" t="s">
        <v>69</v>
      </c>
      <c r="I6" s="65" t="s">
        <v>70</v>
      </c>
    </row>
    <row r="7" spans="1:21" ht="32" x14ac:dyDescent="0.2">
      <c r="A7" s="8"/>
      <c r="B7" s="66" t="s">
        <v>228</v>
      </c>
      <c r="C7" s="66" t="s">
        <v>264</v>
      </c>
      <c r="D7" s="58" t="s">
        <v>765</v>
      </c>
      <c r="E7" s="67"/>
      <c r="F7" s="67"/>
      <c r="G7" s="67"/>
      <c r="H7" s="22"/>
      <c r="I7" s="22"/>
      <c r="J7" s="11" t="s">
        <v>765</v>
      </c>
      <c r="K7" t="s">
        <v>3</v>
      </c>
      <c r="L7" t="s">
        <v>4</v>
      </c>
      <c r="M7" t="s">
        <v>5</v>
      </c>
      <c r="N7" t="s">
        <v>6</v>
      </c>
      <c r="O7" t="str">
        <f t="shared" ref="O7:O13" si="0">B7</f>
        <v>LA.2.A.</v>
      </c>
      <c r="P7" t="str">
        <f t="shared" ref="P7:P13" si="1">IF(D7=K7,"1","0")</f>
        <v>0</v>
      </c>
      <c r="Q7" t="str">
        <f t="shared" ref="Q7:Q13" si="2">IF(D7=L7,"1","0")</f>
        <v>0</v>
      </c>
      <c r="R7" t="str">
        <f t="shared" ref="R7:R13" si="3">IF(D7=M7,"1","0")</f>
        <v>0</v>
      </c>
      <c r="S7" t="str">
        <f t="shared" ref="S7:S13" si="4">IF(D7=N7,"1","0")</f>
        <v>0</v>
      </c>
      <c r="U7">
        <v>1</v>
      </c>
    </row>
    <row r="8" spans="1:21" ht="16" x14ac:dyDescent="0.2">
      <c r="A8" s="8"/>
      <c r="B8" s="68" t="s">
        <v>72</v>
      </c>
      <c r="C8" s="68"/>
      <c r="D8" s="58"/>
      <c r="E8" s="62" t="s">
        <v>4</v>
      </c>
      <c r="F8" s="63" t="s">
        <v>5</v>
      </c>
      <c r="G8" s="64" t="s">
        <v>6</v>
      </c>
      <c r="H8" s="65" t="s">
        <v>69</v>
      </c>
      <c r="I8" s="65" t="s">
        <v>70</v>
      </c>
      <c r="J8" s="11"/>
    </row>
    <row r="9" spans="1:21" ht="32" x14ac:dyDescent="0.2">
      <c r="A9" s="8"/>
      <c r="B9" s="69" t="s">
        <v>265</v>
      </c>
      <c r="C9" s="69" t="s">
        <v>266</v>
      </c>
      <c r="D9" s="58" t="s">
        <v>765</v>
      </c>
      <c r="E9" s="67"/>
      <c r="F9" s="67"/>
      <c r="G9" s="67"/>
      <c r="H9" s="22"/>
      <c r="I9" s="22"/>
      <c r="J9" s="11" t="s">
        <v>765</v>
      </c>
      <c r="K9" t="s">
        <v>3</v>
      </c>
      <c r="L9" t="s">
        <v>4</v>
      </c>
      <c r="M9" t="s">
        <v>5</v>
      </c>
      <c r="N9" t="s">
        <v>6</v>
      </c>
      <c r="O9" t="str">
        <f t="shared" si="0"/>
        <v>LA.2.A.1.</v>
      </c>
      <c r="P9" t="str">
        <f t="shared" si="1"/>
        <v>0</v>
      </c>
      <c r="Q9" t="str">
        <f t="shared" si="2"/>
        <v>0</v>
      </c>
      <c r="R9" t="str">
        <f t="shared" si="3"/>
        <v>0</v>
      </c>
      <c r="S9" t="str">
        <f t="shared" si="4"/>
        <v>0</v>
      </c>
      <c r="U9">
        <v>1</v>
      </c>
    </row>
    <row r="10" spans="1:21" ht="32" x14ac:dyDescent="0.2">
      <c r="A10" s="8"/>
      <c r="B10" s="69" t="s">
        <v>267</v>
      </c>
      <c r="C10" s="69" t="s">
        <v>268</v>
      </c>
      <c r="D10" s="58" t="s">
        <v>765</v>
      </c>
      <c r="E10" s="67"/>
      <c r="F10" s="67"/>
      <c r="G10" s="67"/>
      <c r="H10" s="22"/>
      <c r="I10" s="22"/>
      <c r="J10" s="11" t="s">
        <v>765</v>
      </c>
      <c r="K10" t="s">
        <v>3</v>
      </c>
      <c r="L10" t="s">
        <v>4</v>
      </c>
      <c r="M10" t="s">
        <v>5</v>
      </c>
      <c r="N10" t="s">
        <v>6</v>
      </c>
      <c r="O10" t="str">
        <f t="shared" si="0"/>
        <v>LA.2.A.2.</v>
      </c>
      <c r="P10" t="str">
        <f t="shared" si="1"/>
        <v>0</v>
      </c>
      <c r="Q10" t="str">
        <f t="shared" si="2"/>
        <v>0</v>
      </c>
      <c r="R10" t="str">
        <f t="shared" si="3"/>
        <v>0</v>
      </c>
      <c r="S10" t="str">
        <f t="shared" si="4"/>
        <v>0</v>
      </c>
      <c r="U10">
        <v>1</v>
      </c>
    </row>
    <row r="11" spans="1:21" ht="32" x14ac:dyDescent="0.2">
      <c r="A11" s="8"/>
      <c r="B11" s="69" t="s">
        <v>269</v>
      </c>
      <c r="C11" s="69" t="s">
        <v>270</v>
      </c>
      <c r="D11" s="58" t="s">
        <v>765</v>
      </c>
      <c r="E11" s="67"/>
      <c r="F11" s="67"/>
      <c r="G11" s="67"/>
      <c r="H11" s="22"/>
      <c r="I11" s="22"/>
      <c r="J11" s="11" t="s">
        <v>765</v>
      </c>
      <c r="K11" t="s">
        <v>3</v>
      </c>
      <c r="L11" t="s">
        <v>4</v>
      </c>
      <c r="M11" t="s">
        <v>5</v>
      </c>
      <c r="N11" t="s">
        <v>6</v>
      </c>
      <c r="O11" t="str">
        <f t="shared" si="0"/>
        <v>LA.2.A.3.</v>
      </c>
      <c r="P11" t="str">
        <f t="shared" si="1"/>
        <v>0</v>
      </c>
      <c r="Q11" t="str">
        <f t="shared" si="2"/>
        <v>0</v>
      </c>
      <c r="R11" t="str">
        <f t="shared" si="3"/>
        <v>0</v>
      </c>
      <c r="S11" t="str">
        <f t="shared" si="4"/>
        <v>0</v>
      </c>
      <c r="U11">
        <v>1</v>
      </c>
    </row>
    <row r="12" spans="1:21" ht="32" x14ac:dyDescent="0.2">
      <c r="A12" s="8"/>
      <c r="B12" s="69" t="s">
        <v>271</v>
      </c>
      <c r="C12" s="69" t="s">
        <v>272</v>
      </c>
      <c r="D12" s="58" t="s">
        <v>765</v>
      </c>
      <c r="E12" s="67"/>
      <c r="F12" s="67"/>
      <c r="G12" s="67"/>
      <c r="H12" s="22"/>
      <c r="I12" s="22"/>
      <c r="J12" s="11" t="s">
        <v>765</v>
      </c>
      <c r="K12" t="s">
        <v>3</v>
      </c>
      <c r="L12" t="s">
        <v>4</v>
      </c>
      <c r="M12" t="s">
        <v>5</v>
      </c>
      <c r="N12" t="s">
        <v>6</v>
      </c>
      <c r="O12" t="str">
        <f t="shared" si="0"/>
        <v>LA.2.A.4.</v>
      </c>
      <c r="P12" t="str">
        <f t="shared" si="1"/>
        <v>0</v>
      </c>
      <c r="Q12" t="str">
        <f t="shared" si="2"/>
        <v>0</v>
      </c>
      <c r="R12" t="str">
        <f t="shared" si="3"/>
        <v>0</v>
      </c>
      <c r="S12" t="str">
        <f t="shared" si="4"/>
        <v>0</v>
      </c>
      <c r="U12">
        <v>1</v>
      </c>
    </row>
    <row r="13" spans="1:21" ht="32" x14ac:dyDescent="0.2">
      <c r="A13" s="8"/>
      <c r="B13" s="69" t="s">
        <v>273</v>
      </c>
      <c r="C13" s="69" t="s">
        <v>274</v>
      </c>
      <c r="D13" s="58" t="s">
        <v>765</v>
      </c>
      <c r="E13" s="67"/>
      <c r="F13" s="67"/>
      <c r="G13" s="67"/>
      <c r="H13" s="22"/>
      <c r="I13" s="22"/>
      <c r="J13" s="11" t="s">
        <v>765</v>
      </c>
      <c r="K13" t="s">
        <v>3</v>
      </c>
      <c r="L13" t="s">
        <v>4</v>
      </c>
      <c r="M13" t="s">
        <v>5</v>
      </c>
      <c r="N13" t="s">
        <v>6</v>
      </c>
      <c r="O13" t="str">
        <f t="shared" si="0"/>
        <v>LA.2.A.5.</v>
      </c>
      <c r="P13" t="str">
        <f t="shared" si="1"/>
        <v>0</v>
      </c>
      <c r="Q13" t="str">
        <f t="shared" si="2"/>
        <v>0</v>
      </c>
      <c r="R13" t="str">
        <f t="shared" si="3"/>
        <v>0</v>
      </c>
      <c r="S13" t="str">
        <f t="shared" si="4"/>
        <v>0</v>
      </c>
      <c r="U13">
        <v>1</v>
      </c>
    </row>
    <row r="14" spans="1:21" ht="32" x14ac:dyDescent="0.2">
      <c r="A14" s="8"/>
      <c r="B14" s="69" t="s">
        <v>275</v>
      </c>
      <c r="C14" s="69" t="s">
        <v>276</v>
      </c>
      <c r="D14" s="58" t="s">
        <v>765</v>
      </c>
      <c r="E14" s="67"/>
      <c r="F14" s="67"/>
      <c r="G14" s="67"/>
      <c r="H14" s="22"/>
      <c r="I14" s="22"/>
      <c r="J14" s="11" t="s">
        <v>765</v>
      </c>
      <c r="K14" t="s">
        <v>3</v>
      </c>
      <c r="L14" t="s">
        <v>4</v>
      </c>
      <c r="M14" t="s">
        <v>5</v>
      </c>
      <c r="N14" t="s">
        <v>6</v>
      </c>
      <c r="O14" t="str">
        <f>B14</f>
        <v>LA.2.A.6.</v>
      </c>
      <c r="P14" t="str">
        <f>IF(D14=K14,"1","0")</f>
        <v>0</v>
      </c>
      <c r="Q14" t="str">
        <f>IF(D14=L14,"1","0")</f>
        <v>0</v>
      </c>
      <c r="R14" t="str">
        <f>IF(D14=M14,"1","0")</f>
        <v>0</v>
      </c>
      <c r="S14" t="str">
        <f>IF(D14=N14,"1","0")</f>
        <v>0</v>
      </c>
      <c r="U14">
        <v>1</v>
      </c>
    </row>
    <row r="15" spans="1:21" ht="48" x14ac:dyDescent="0.2">
      <c r="A15" s="8"/>
      <c r="B15" s="69" t="s">
        <v>277</v>
      </c>
      <c r="C15" s="69" t="s">
        <v>278</v>
      </c>
      <c r="D15" s="58" t="s">
        <v>765</v>
      </c>
      <c r="E15" s="67"/>
      <c r="F15" s="67"/>
      <c r="G15" s="67"/>
      <c r="H15" s="22"/>
      <c r="I15" s="22"/>
      <c r="J15" s="11" t="s">
        <v>765</v>
      </c>
      <c r="K15" t="s">
        <v>3</v>
      </c>
      <c r="L15" t="s">
        <v>4</v>
      </c>
      <c r="M15" t="s">
        <v>5</v>
      </c>
      <c r="N15" t="s">
        <v>6</v>
      </c>
      <c r="O15" t="str">
        <f>B15</f>
        <v>LA.2.A.7.</v>
      </c>
      <c r="P15" t="str">
        <f>IF(D15=K15,"1","0")</f>
        <v>0</v>
      </c>
      <c r="Q15" t="str">
        <f>IF(D15=L15,"1","0")</f>
        <v>0</v>
      </c>
      <c r="R15" t="str">
        <f>IF(D15=M15,"1","0")</f>
        <v>0</v>
      </c>
      <c r="S15" t="str">
        <f>IF(D15=N15,"1","0")</f>
        <v>0</v>
      </c>
      <c r="U15">
        <v>1</v>
      </c>
    </row>
    <row r="16" spans="1:21" ht="48" x14ac:dyDescent="0.2">
      <c r="A16" s="8"/>
      <c r="B16" s="69" t="s">
        <v>279</v>
      </c>
      <c r="C16" s="69" t="s">
        <v>280</v>
      </c>
      <c r="D16" s="58" t="s">
        <v>765</v>
      </c>
      <c r="E16" s="67"/>
      <c r="F16" s="67"/>
      <c r="G16" s="67"/>
      <c r="H16" s="22"/>
      <c r="I16" s="22"/>
      <c r="J16" s="11" t="s">
        <v>765</v>
      </c>
      <c r="K16" t="s">
        <v>3</v>
      </c>
      <c r="L16" t="s">
        <v>4</v>
      </c>
      <c r="M16" t="s">
        <v>5</v>
      </c>
      <c r="N16" t="s">
        <v>6</v>
      </c>
      <c r="O16" t="str">
        <f>B16</f>
        <v>LA.2.A.8.</v>
      </c>
      <c r="P16" t="str">
        <f>IF(D16=K16,"1","0")</f>
        <v>0</v>
      </c>
      <c r="Q16" t="str">
        <f>IF(D16=L16,"1","0")</f>
        <v>0</v>
      </c>
      <c r="R16" t="str">
        <f>IF(D16=M16,"1","0")</f>
        <v>0</v>
      </c>
      <c r="S16" t="str">
        <f>IF(D16=N16,"1","0")</f>
        <v>0</v>
      </c>
      <c r="U16">
        <v>1</v>
      </c>
    </row>
    <row r="17" spans="1:22" ht="32" x14ac:dyDescent="0.2">
      <c r="A17" s="8"/>
      <c r="B17" s="69" t="s">
        <v>281</v>
      </c>
      <c r="C17" s="69" t="s">
        <v>282</v>
      </c>
      <c r="D17" s="58" t="s">
        <v>765</v>
      </c>
      <c r="E17" s="67"/>
      <c r="F17" s="67"/>
      <c r="G17" s="67" t="s">
        <v>27</v>
      </c>
      <c r="H17" s="22"/>
      <c r="I17" s="22"/>
      <c r="J17" s="11" t="s">
        <v>765</v>
      </c>
      <c r="K17" t="s">
        <v>3</v>
      </c>
      <c r="L17" t="s">
        <v>4</v>
      </c>
      <c r="M17" t="s">
        <v>5</v>
      </c>
      <c r="N17" t="s">
        <v>6</v>
      </c>
      <c r="O17" t="str">
        <f>B17</f>
        <v>LA.2.A.9.</v>
      </c>
      <c r="P17" t="str">
        <f>IF(D17=K17,"1","0")</f>
        <v>0</v>
      </c>
      <c r="Q17" t="str">
        <f>IF(D17=L17,"1","0")</f>
        <v>0</v>
      </c>
      <c r="R17" t="str">
        <f>IF(D17=M17,"1","0")</f>
        <v>0</v>
      </c>
      <c r="S17" t="str">
        <f>IF(D17=N17,"1","0")</f>
        <v>0</v>
      </c>
      <c r="U17">
        <v>1</v>
      </c>
    </row>
    <row r="18" spans="1:22" ht="32" x14ac:dyDescent="0.2">
      <c r="A18" s="8"/>
      <c r="B18" s="69" t="s">
        <v>283</v>
      </c>
      <c r="C18" s="69" t="s">
        <v>284</v>
      </c>
      <c r="D18" s="58" t="s">
        <v>765</v>
      </c>
      <c r="E18" s="67"/>
      <c r="F18" s="67"/>
      <c r="G18" s="67"/>
      <c r="H18" s="22"/>
      <c r="I18" s="22"/>
      <c r="J18" s="11"/>
      <c r="T18" s="11" t="s">
        <v>766</v>
      </c>
      <c r="V18" s="11" t="s">
        <v>768</v>
      </c>
    </row>
    <row r="19" spans="1:22" x14ac:dyDescent="0.2">
      <c r="P19">
        <f>P12+P13+P14+P15+P16+P17+P11+P10+P9+P7</f>
        <v>0</v>
      </c>
      <c r="Q19">
        <f>Q12+Q13+Q14+Q15+Q16+Q17+Q11+Q10+Q9+Q7</f>
        <v>0</v>
      </c>
      <c r="R19">
        <f>R12+R13+R14+R15+R16+R17+R11+R10+R9+R7</f>
        <v>0</v>
      </c>
      <c r="S19">
        <f>S12+S13+S14+S15+S16+S17+S11+S10+S9+S7</f>
        <v>0</v>
      </c>
      <c r="T19">
        <f>SUM(P19:S19)</f>
        <v>0</v>
      </c>
      <c r="U19">
        <f>SUM(U7:U18)</f>
        <v>10</v>
      </c>
      <c r="V19">
        <f>U19-T19</f>
        <v>10</v>
      </c>
    </row>
    <row r="20" spans="1:22" hidden="1" x14ac:dyDescent="0.2">
      <c r="A20" t="s">
        <v>18</v>
      </c>
    </row>
  </sheetData>
  <sheetProtection algorithmName="SHA-512" hashValue="yXCKUysvnq5+u89Mdrh5vnFpCVkeVycFuxQ3xpWshdsXJEaBe3QeFqhBhhkY4WoiuaRSPJxjyUEWxa7k9c+tRA==" saltValue="z/oeZf5DrPJ2McgHrdEAxQ==" spinCount="100000" sheet="1" objects="1" formatCells="0" formatColumns="0" formatRows="0" insertColumns="0" insertRows="0" insertHyperlinks="0" deleteColumns="0" deleteRows="0" sort="0" autoFilter="0" pivotTables="0"/>
  <dataValidations count="1">
    <dataValidation type="list" allowBlank="1" showInputMessage="1" showErrorMessage="1" sqref="D7:D18" xr:uid="{00000000-0002-0000-0B00-000000000000}">
      <formula1>$J$10:$N$10</formula1>
    </dataValidation>
  </dataValidations>
  <hyperlinks>
    <hyperlink ref="I2" location="'FULL RESULTS'!A1" display="'FULL RESULTS'!A1" xr:uid="{00000000-0004-0000-0B00-000000000000}"/>
    <hyperlink ref="I3" location="'LABOUR'!A1" display="'LABOUR'!A1" xr:uid="{00000000-0004-0000-0B00-000001000000}"/>
  </hyperlinks>
  <pageMargins left="0.7" right="0.7" top="0.75" bottom="0.75" header="0.3" footer="0.3"/>
  <pageSetup orientation="portrait"/>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3"/>
  <dimension ref="A1:V16"/>
  <sheetViews>
    <sheetView showGridLines="0" topLeftCell="A2" zoomScaleNormal="100" workbookViewId="0">
      <selection activeCell="B1" sqref="B1"/>
    </sheetView>
  </sheetViews>
  <sheetFormatPr baseColWidth="10" defaultColWidth="8.83203125" defaultRowHeight="15" x14ac:dyDescent="0.2"/>
  <cols>
    <col min="1" max="1" width="2" customWidth="1"/>
    <col min="2" max="2" width="9.5" customWidth="1"/>
    <col min="3" max="3" width="77.6640625" customWidth="1"/>
    <col min="4" max="4" width="7.6640625" style="43" bestFit="1" customWidth="1"/>
    <col min="5" max="7" width="6" hidden="1" customWidth="1"/>
    <col min="8" max="8" width="22.5" customWidth="1"/>
    <col min="9" max="9" width="24.5" customWidth="1"/>
    <col min="10" max="23" width="0" hidden="1" customWidth="1"/>
  </cols>
  <sheetData>
    <row r="1" spans="1:22" s="46" customFormat="1" ht="61.75" customHeight="1" x14ac:dyDescent="0.2">
      <c r="A1" s="8"/>
      <c r="C1" s="61" t="s">
        <v>769</v>
      </c>
      <c r="D1" s="47"/>
    </row>
    <row r="2" spans="1:22" ht="21" x14ac:dyDescent="0.25">
      <c r="A2" s="8"/>
      <c r="C2" s="2" t="s">
        <v>65</v>
      </c>
      <c r="I2" s="3" t="s">
        <v>20</v>
      </c>
    </row>
    <row r="3" spans="1:22" x14ac:dyDescent="0.2">
      <c r="A3" s="8"/>
      <c r="C3" s="5" t="s">
        <v>285</v>
      </c>
      <c r="I3" s="3" t="s">
        <v>67</v>
      </c>
    </row>
    <row r="4" spans="1:22" x14ac:dyDescent="0.2">
      <c r="A4" s="8"/>
      <c r="C4" s="5" t="str">
        <f>'FULL RESULTS'!B3</f>
        <v>[COMPANY NAME]</v>
      </c>
      <c r="I4" s="12" t="str">
        <f>LABOUR!H4</f>
        <v>[DATE]</v>
      </c>
    </row>
    <row r="5" spans="1:22" x14ac:dyDescent="0.2">
      <c r="A5" s="8"/>
    </row>
    <row r="6" spans="1:22" x14ac:dyDescent="0.2">
      <c r="A6" s="8"/>
      <c r="B6" s="30" t="s">
        <v>68</v>
      </c>
      <c r="C6" s="30" t="s">
        <v>233</v>
      </c>
      <c r="D6" s="59"/>
      <c r="E6" s="62" t="s">
        <v>4</v>
      </c>
      <c r="F6" s="63" t="s">
        <v>5</v>
      </c>
      <c r="G6" s="64" t="s">
        <v>6</v>
      </c>
      <c r="H6" s="65" t="s">
        <v>69</v>
      </c>
      <c r="I6" s="65" t="s">
        <v>70</v>
      </c>
    </row>
    <row r="7" spans="1:22" ht="26" x14ac:dyDescent="0.2">
      <c r="A7" s="8"/>
      <c r="B7" s="66" t="s">
        <v>232</v>
      </c>
      <c r="C7" s="66" t="s">
        <v>286</v>
      </c>
      <c r="D7" s="58" t="s">
        <v>765</v>
      </c>
      <c r="E7" s="67"/>
      <c r="F7" s="67"/>
      <c r="G7" s="67"/>
      <c r="H7" s="22"/>
      <c r="I7" s="22"/>
      <c r="J7" s="11" t="s">
        <v>765</v>
      </c>
      <c r="K7" t="s">
        <v>3</v>
      </c>
      <c r="L7" t="s">
        <v>4</v>
      </c>
      <c r="M7" t="s">
        <v>5</v>
      </c>
      <c r="N7" t="s">
        <v>6</v>
      </c>
      <c r="O7" t="str">
        <f t="shared" ref="O7:O14" si="0">B7</f>
        <v>LA.3.A.</v>
      </c>
      <c r="P7" t="str">
        <f t="shared" ref="P7:P14" si="1">IF(D7=K7,"1","0")</f>
        <v>0</v>
      </c>
      <c r="Q7" t="str">
        <f t="shared" ref="Q7:Q14" si="2">IF(D7=L7,"1","0")</f>
        <v>0</v>
      </c>
      <c r="R7" t="str">
        <f t="shared" ref="R7:R14" si="3">IF(D7=M7,"1","0")</f>
        <v>0</v>
      </c>
      <c r="S7" t="str">
        <f t="shared" ref="S7:S14" si="4">IF(D7=N7,"1","0")</f>
        <v>0</v>
      </c>
      <c r="U7">
        <v>1</v>
      </c>
    </row>
    <row r="8" spans="1:22" ht="16" x14ac:dyDescent="0.2">
      <c r="A8" s="8"/>
      <c r="B8" s="68" t="s">
        <v>72</v>
      </c>
      <c r="C8" s="68"/>
      <c r="D8" s="58"/>
      <c r="E8" s="62" t="s">
        <v>4</v>
      </c>
      <c r="F8" s="63" t="s">
        <v>5</v>
      </c>
      <c r="G8" s="64" t="s">
        <v>6</v>
      </c>
      <c r="H8" s="65" t="s">
        <v>69</v>
      </c>
      <c r="I8" s="65" t="s">
        <v>70</v>
      </c>
      <c r="J8" s="11"/>
    </row>
    <row r="9" spans="1:22" ht="48" x14ac:dyDescent="0.2">
      <c r="A9" s="8"/>
      <c r="B9" s="69" t="s">
        <v>287</v>
      </c>
      <c r="C9" s="69" t="s">
        <v>288</v>
      </c>
      <c r="D9" s="58" t="s">
        <v>765</v>
      </c>
      <c r="E9" s="67"/>
      <c r="F9" s="67"/>
      <c r="G9" s="67"/>
      <c r="H9" s="22"/>
      <c r="I9" s="22"/>
      <c r="J9" s="11" t="s">
        <v>765</v>
      </c>
      <c r="K9" t="s">
        <v>3</v>
      </c>
      <c r="L9" t="s">
        <v>4</v>
      </c>
      <c r="M9" t="s">
        <v>5</v>
      </c>
      <c r="N9" t="s">
        <v>6</v>
      </c>
      <c r="O9" t="str">
        <f t="shared" si="0"/>
        <v>LA.3.A.1.</v>
      </c>
      <c r="P9" t="str">
        <f t="shared" si="1"/>
        <v>0</v>
      </c>
      <c r="Q9" t="str">
        <f t="shared" si="2"/>
        <v>0</v>
      </c>
      <c r="R9" t="str">
        <f t="shared" si="3"/>
        <v>0</v>
      </c>
      <c r="S9" t="str">
        <f t="shared" si="4"/>
        <v>0</v>
      </c>
      <c r="U9">
        <v>1</v>
      </c>
    </row>
    <row r="10" spans="1:22" ht="32" x14ac:dyDescent="0.2">
      <c r="A10" s="8"/>
      <c r="B10" s="69" t="s">
        <v>289</v>
      </c>
      <c r="C10" s="69" t="s">
        <v>290</v>
      </c>
      <c r="D10" s="58" t="s">
        <v>765</v>
      </c>
      <c r="E10" s="67"/>
      <c r="F10" s="67"/>
      <c r="G10" s="67"/>
      <c r="H10" s="22"/>
      <c r="I10" s="22"/>
      <c r="J10" s="11" t="s">
        <v>765</v>
      </c>
      <c r="K10" t="s">
        <v>3</v>
      </c>
      <c r="L10" t="s">
        <v>4</v>
      </c>
      <c r="M10" t="s">
        <v>5</v>
      </c>
      <c r="N10" t="s">
        <v>6</v>
      </c>
      <c r="O10" t="str">
        <f t="shared" si="0"/>
        <v>LA.3.A.2.</v>
      </c>
      <c r="P10" t="str">
        <f t="shared" si="1"/>
        <v>0</v>
      </c>
      <c r="Q10" t="str">
        <f t="shared" si="2"/>
        <v>0</v>
      </c>
      <c r="R10" t="str">
        <f t="shared" si="3"/>
        <v>0</v>
      </c>
      <c r="S10" t="str">
        <f t="shared" si="4"/>
        <v>0</v>
      </c>
      <c r="U10">
        <v>1</v>
      </c>
    </row>
    <row r="11" spans="1:22" ht="32" x14ac:dyDescent="0.2">
      <c r="A11" s="8"/>
      <c r="B11" s="69" t="s">
        <v>291</v>
      </c>
      <c r="C11" s="69" t="s">
        <v>292</v>
      </c>
      <c r="D11" s="58" t="s">
        <v>765</v>
      </c>
      <c r="E11" s="67"/>
      <c r="F11" s="67"/>
      <c r="G11" s="67"/>
      <c r="H11" s="22"/>
      <c r="I11" s="22"/>
      <c r="J11" s="11" t="s">
        <v>765</v>
      </c>
      <c r="K11" t="s">
        <v>3</v>
      </c>
      <c r="L11" t="s">
        <v>4</v>
      </c>
      <c r="M11" t="s">
        <v>5</v>
      </c>
      <c r="N11" t="s">
        <v>6</v>
      </c>
      <c r="O11" t="str">
        <f t="shared" si="0"/>
        <v>LA.3.A.3.</v>
      </c>
      <c r="P11" t="str">
        <f t="shared" si="1"/>
        <v>0</v>
      </c>
      <c r="Q11" t="str">
        <f t="shared" si="2"/>
        <v>0</v>
      </c>
      <c r="R11" t="str">
        <f t="shared" si="3"/>
        <v>0</v>
      </c>
      <c r="S11" t="str">
        <f t="shared" si="4"/>
        <v>0</v>
      </c>
      <c r="U11">
        <v>1</v>
      </c>
    </row>
    <row r="12" spans="1:22" ht="48" x14ac:dyDescent="0.2">
      <c r="A12" s="8"/>
      <c r="B12" s="69" t="s">
        <v>293</v>
      </c>
      <c r="C12" s="69" t="s">
        <v>294</v>
      </c>
      <c r="D12" s="58" t="s">
        <v>765</v>
      </c>
      <c r="E12" s="67"/>
      <c r="F12" s="67"/>
      <c r="G12" s="67"/>
      <c r="H12" s="22"/>
      <c r="I12" s="22"/>
      <c r="J12" s="11" t="s">
        <v>765</v>
      </c>
      <c r="K12" t="s">
        <v>3</v>
      </c>
      <c r="L12" t="s">
        <v>4</v>
      </c>
      <c r="M12" t="s">
        <v>5</v>
      </c>
      <c r="N12" t="s">
        <v>6</v>
      </c>
      <c r="O12" t="str">
        <f t="shared" si="0"/>
        <v>LA.3.A.4.</v>
      </c>
      <c r="P12" t="str">
        <f t="shared" si="1"/>
        <v>0</v>
      </c>
      <c r="Q12" t="str">
        <f t="shared" si="2"/>
        <v>0</v>
      </c>
      <c r="R12" t="str">
        <f t="shared" si="3"/>
        <v>0</v>
      </c>
      <c r="S12" t="str">
        <f t="shared" si="4"/>
        <v>0</v>
      </c>
      <c r="U12">
        <v>1</v>
      </c>
    </row>
    <row r="13" spans="1:22" ht="64" x14ac:dyDescent="0.2">
      <c r="A13" s="8"/>
      <c r="B13" s="69" t="s">
        <v>295</v>
      </c>
      <c r="C13" s="69" t="s">
        <v>296</v>
      </c>
      <c r="D13" s="58" t="s">
        <v>765</v>
      </c>
      <c r="E13" s="67"/>
      <c r="F13" s="67"/>
      <c r="G13" s="67"/>
      <c r="H13" s="22"/>
      <c r="I13" s="22"/>
      <c r="J13" s="11" t="s">
        <v>765</v>
      </c>
      <c r="K13" t="s">
        <v>3</v>
      </c>
      <c r="L13" t="s">
        <v>4</v>
      </c>
      <c r="M13" t="s">
        <v>5</v>
      </c>
      <c r="N13" t="s">
        <v>6</v>
      </c>
      <c r="O13" t="str">
        <f t="shared" si="0"/>
        <v>LA.3.A.5.</v>
      </c>
      <c r="P13" t="str">
        <f t="shared" si="1"/>
        <v>0</v>
      </c>
      <c r="Q13" t="str">
        <f t="shared" si="2"/>
        <v>0</v>
      </c>
      <c r="R13" t="str">
        <f t="shared" si="3"/>
        <v>0</v>
      </c>
      <c r="S13" t="str">
        <f t="shared" si="4"/>
        <v>0</v>
      </c>
      <c r="U13">
        <v>1</v>
      </c>
    </row>
    <row r="14" spans="1:22" ht="48" x14ac:dyDescent="0.2">
      <c r="A14" s="8"/>
      <c r="B14" s="69" t="s">
        <v>297</v>
      </c>
      <c r="C14" s="69" t="s">
        <v>298</v>
      </c>
      <c r="D14" s="58" t="s">
        <v>765</v>
      </c>
      <c r="E14" s="67"/>
      <c r="F14" s="67"/>
      <c r="G14" s="67"/>
      <c r="H14" s="22"/>
      <c r="I14" s="22"/>
      <c r="J14" s="11" t="s">
        <v>765</v>
      </c>
      <c r="K14" t="s">
        <v>3</v>
      </c>
      <c r="L14" t="s">
        <v>4</v>
      </c>
      <c r="M14" t="s">
        <v>5</v>
      </c>
      <c r="N14" t="s">
        <v>6</v>
      </c>
      <c r="O14" t="str">
        <f t="shared" si="0"/>
        <v>LA.3.A.6.</v>
      </c>
      <c r="P14" t="str">
        <f t="shared" si="1"/>
        <v>0</v>
      </c>
      <c r="Q14" t="str">
        <f t="shared" si="2"/>
        <v>0</v>
      </c>
      <c r="R14" t="str">
        <f t="shared" si="3"/>
        <v>0</v>
      </c>
      <c r="S14" t="str">
        <f t="shared" si="4"/>
        <v>0</v>
      </c>
      <c r="U14">
        <v>1</v>
      </c>
    </row>
    <row r="15" spans="1:22" hidden="1" x14ac:dyDescent="0.2">
      <c r="A15" t="s">
        <v>18</v>
      </c>
      <c r="J15" s="11"/>
      <c r="T15" s="11" t="s">
        <v>766</v>
      </c>
      <c r="V15" s="11" t="s">
        <v>768</v>
      </c>
    </row>
    <row r="16" spans="1:22" x14ac:dyDescent="0.2">
      <c r="P16">
        <f>P10+P11+P12+P13+P14+P9+P7</f>
        <v>0</v>
      </c>
      <c r="Q16">
        <f>Q10+Q11+Q12+Q13+Q14+Q9+Q7</f>
        <v>0</v>
      </c>
      <c r="R16">
        <f>R10+R11+R12+R13+R14+R9+R7</f>
        <v>0</v>
      </c>
      <c r="S16">
        <f>S10+S11+S12+S13+S14+S9+S7</f>
        <v>0</v>
      </c>
      <c r="T16">
        <f>SUM(P16:S16)</f>
        <v>0</v>
      </c>
      <c r="U16">
        <f>SUM(U5:U15)</f>
        <v>7</v>
      </c>
      <c r="V16">
        <f>U16-T16</f>
        <v>7</v>
      </c>
    </row>
  </sheetData>
  <sheetProtection algorithmName="SHA-512" hashValue="Djs3hdBNfYu0qurSbMW6eEaNQmhmXY2EkznvdzBShbUNDkQeBK8ZK4zuGvRHDJrsZMjzbRldIpUNUKllCaeLWQ==" saltValue="Vvw/XvsUwkMYm/7tZ4hoBg==" spinCount="100000" sheet="1" objects="1" formatCells="0" formatColumns="0" formatRows="0" insertColumns="0" insertRows="0" insertHyperlinks="0" deleteColumns="0" deleteRows="0" sort="0" autoFilter="0" pivotTables="0"/>
  <dataValidations disablePrompts="1" count="1">
    <dataValidation type="list" allowBlank="1" showInputMessage="1" showErrorMessage="1" sqref="D7:D14" xr:uid="{00000000-0002-0000-0C00-000000000000}">
      <formula1>$J$10:$N$10</formula1>
    </dataValidation>
  </dataValidations>
  <hyperlinks>
    <hyperlink ref="I2" location="'FULL RESULTS'!A1" display="'FULL RESULTS'!A1" xr:uid="{00000000-0004-0000-0C00-000000000000}"/>
    <hyperlink ref="I3" location="'LABOUR'!A1" display="'LABOUR'!A1" xr:uid="{00000000-0004-0000-0C00-000001000000}"/>
  </hyperlinks>
  <pageMargins left="0.7" right="0.7" top="0.75" bottom="0.75" header="0.3" footer="0.3"/>
  <pageSetup orientation="portrait"/>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4"/>
  <dimension ref="A1:V17"/>
  <sheetViews>
    <sheetView showGridLines="0" zoomScaleNormal="100" workbookViewId="0">
      <selection activeCell="B1" sqref="B1"/>
    </sheetView>
  </sheetViews>
  <sheetFormatPr baseColWidth="10" defaultColWidth="8.83203125" defaultRowHeight="15" x14ac:dyDescent="0.2"/>
  <cols>
    <col min="1" max="1" width="2" customWidth="1"/>
    <col min="2" max="2" width="9.5" customWidth="1"/>
    <col min="3" max="3" width="77.6640625" customWidth="1"/>
    <col min="4" max="4" width="7.5" style="43" bestFit="1" customWidth="1"/>
    <col min="5" max="6" width="6" hidden="1" customWidth="1"/>
    <col min="7" max="7" width="4.5" hidden="1" customWidth="1"/>
    <col min="8" max="8" width="21.5" customWidth="1"/>
    <col min="9" max="9" width="22.1640625" customWidth="1"/>
    <col min="10" max="24" width="0" hidden="1" customWidth="1"/>
  </cols>
  <sheetData>
    <row r="1" spans="1:22" s="46" customFormat="1" ht="61.75" customHeight="1" x14ac:dyDescent="0.2">
      <c r="A1" s="8"/>
      <c r="C1" s="61" t="s">
        <v>769</v>
      </c>
      <c r="D1" s="47"/>
    </row>
    <row r="2" spans="1:22" ht="21" x14ac:dyDescent="0.25">
      <c r="A2" s="8"/>
      <c r="C2" s="2" t="s">
        <v>65</v>
      </c>
      <c r="I2" s="3" t="s">
        <v>20</v>
      </c>
    </row>
    <row r="3" spans="1:22" x14ac:dyDescent="0.2">
      <c r="A3" s="8"/>
      <c r="C3" s="5" t="s">
        <v>299</v>
      </c>
      <c r="I3" s="3" t="s">
        <v>67</v>
      </c>
    </row>
    <row r="4" spans="1:22" x14ac:dyDescent="0.2">
      <c r="A4" s="8"/>
      <c r="C4" s="5" t="str">
        <f>'FULL RESULTS'!B3</f>
        <v>[COMPANY NAME]</v>
      </c>
      <c r="I4" s="12" t="str">
        <f>LABOUR!H4</f>
        <v>[DATE]</v>
      </c>
    </row>
    <row r="5" spans="1:22" x14ac:dyDescent="0.2">
      <c r="A5" s="8"/>
    </row>
    <row r="6" spans="1:22" x14ac:dyDescent="0.2">
      <c r="A6" s="8"/>
      <c r="B6" s="30" t="s">
        <v>68</v>
      </c>
      <c r="C6" s="30" t="s">
        <v>235</v>
      </c>
      <c r="D6" s="59"/>
      <c r="E6" s="62" t="s">
        <v>4</v>
      </c>
      <c r="F6" s="63" t="s">
        <v>5</v>
      </c>
      <c r="G6" s="64" t="s">
        <v>6</v>
      </c>
      <c r="H6" s="65" t="s">
        <v>69</v>
      </c>
      <c r="I6" s="65" t="s">
        <v>70</v>
      </c>
    </row>
    <row r="7" spans="1:22" ht="32" x14ac:dyDescent="0.2">
      <c r="A7" s="8"/>
      <c r="B7" s="66" t="s">
        <v>236</v>
      </c>
      <c r="C7" s="66" t="s">
        <v>300</v>
      </c>
      <c r="D7" s="58" t="s">
        <v>765</v>
      </c>
      <c r="E7" s="67"/>
      <c r="F7" s="67"/>
      <c r="G7" s="67"/>
      <c r="H7" s="22"/>
      <c r="I7" s="22"/>
      <c r="J7" s="11" t="s">
        <v>765</v>
      </c>
      <c r="K7" t="s">
        <v>3</v>
      </c>
      <c r="L7" t="s">
        <v>4</v>
      </c>
      <c r="M7" t="s">
        <v>5</v>
      </c>
      <c r="N7" t="s">
        <v>6</v>
      </c>
      <c r="O7" t="str">
        <f>B7</f>
        <v>LA.4.A.</v>
      </c>
      <c r="P7" t="str">
        <f>IF(D7=K7,"1","0")</f>
        <v>0</v>
      </c>
      <c r="Q7" t="str">
        <f>IF(D7=L7,"1","0")</f>
        <v>0</v>
      </c>
      <c r="R7" t="str">
        <f>IF(D7=M7,"1","0")</f>
        <v>0</v>
      </c>
      <c r="S7" t="str">
        <f>IF(D7=N7,"1","0")</f>
        <v>0</v>
      </c>
      <c r="U7">
        <v>1</v>
      </c>
    </row>
    <row r="8" spans="1:22" ht="16" x14ac:dyDescent="0.2">
      <c r="A8" s="8"/>
      <c r="B8" s="68" t="s">
        <v>72</v>
      </c>
      <c r="C8" s="68"/>
      <c r="D8" s="58"/>
      <c r="E8" s="62" t="s">
        <v>4</v>
      </c>
      <c r="F8" s="63" t="s">
        <v>5</v>
      </c>
      <c r="G8" s="64" t="s">
        <v>6</v>
      </c>
      <c r="H8" s="65" t="s">
        <v>69</v>
      </c>
      <c r="I8" s="65" t="s">
        <v>70</v>
      </c>
      <c r="J8" s="11"/>
    </row>
    <row r="9" spans="1:22" ht="48" x14ac:dyDescent="0.2">
      <c r="A9" s="8"/>
      <c r="B9" s="69" t="s">
        <v>301</v>
      </c>
      <c r="C9" s="69" t="s">
        <v>302</v>
      </c>
      <c r="D9" s="58" t="s">
        <v>765</v>
      </c>
      <c r="E9" s="67"/>
      <c r="F9" s="67"/>
      <c r="G9" s="67"/>
      <c r="H9" s="22"/>
      <c r="I9" s="22"/>
      <c r="J9" s="11" t="s">
        <v>765</v>
      </c>
      <c r="K9" t="s">
        <v>3</v>
      </c>
      <c r="L9" t="s">
        <v>4</v>
      </c>
      <c r="M9" t="s">
        <v>5</v>
      </c>
      <c r="N9" t="s">
        <v>6</v>
      </c>
      <c r="O9" t="str">
        <f t="shared" ref="O9:O14" si="0">B9</f>
        <v>LA.4.A.1.</v>
      </c>
      <c r="P9" t="str">
        <f t="shared" ref="P9:P14" si="1">IF(D9=K9,"1","0")</f>
        <v>0</v>
      </c>
      <c r="Q9" t="str">
        <f t="shared" ref="Q9:Q14" si="2">IF(D9=L9,"1","0")</f>
        <v>0</v>
      </c>
      <c r="R9" t="str">
        <f t="shared" ref="R9:R14" si="3">IF(D9=M9,"1","0")</f>
        <v>0</v>
      </c>
      <c r="S9" t="str">
        <f t="shared" ref="S9:S14" si="4">IF(D9=N9,"1","0")</f>
        <v>0</v>
      </c>
      <c r="U9">
        <v>1</v>
      </c>
    </row>
    <row r="10" spans="1:22" ht="32" x14ac:dyDescent="0.2">
      <c r="A10" s="8"/>
      <c r="B10" s="69" t="s">
        <v>303</v>
      </c>
      <c r="C10" s="69" t="s">
        <v>304</v>
      </c>
      <c r="D10" s="58" t="s">
        <v>765</v>
      </c>
      <c r="E10" s="67"/>
      <c r="F10" s="67"/>
      <c r="G10" s="67" t="s">
        <v>27</v>
      </c>
      <c r="H10" s="22"/>
      <c r="I10" s="22"/>
      <c r="J10" s="11" t="s">
        <v>765</v>
      </c>
      <c r="K10" t="s">
        <v>3</v>
      </c>
      <c r="L10" t="s">
        <v>4</v>
      </c>
      <c r="M10" t="s">
        <v>5</v>
      </c>
      <c r="N10" t="s">
        <v>6</v>
      </c>
      <c r="O10" t="str">
        <f t="shared" si="0"/>
        <v>LA.4.A.2.</v>
      </c>
      <c r="P10" t="str">
        <f t="shared" si="1"/>
        <v>0</v>
      </c>
      <c r="Q10" t="str">
        <f t="shared" si="2"/>
        <v>0</v>
      </c>
      <c r="R10" t="str">
        <f t="shared" si="3"/>
        <v>0</v>
      </c>
      <c r="S10" t="str">
        <f t="shared" si="4"/>
        <v>0</v>
      </c>
      <c r="U10">
        <v>1</v>
      </c>
    </row>
    <row r="11" spans="1:22" ht="32" x14ac:dyDescent="0.2">
      <c r="A11" s="8"/>
      <c r="B11" s="69" t="s">
        <v>305</v>
      </c>
      <c r="C11" s="69" t="s">
        <v>306</v>
      </c>
      <c r="D11" s="58" t="s">
        <v>765</v>
      </c>
      <c r="E11" s="67"/>
      <c r="F11" s="67"/>
      <c r="G11" s="67"/>
      <c r="H11" s="22"/>
      <c r="I11" s="22"/>
      <c r="J11" s="11" t="s">
        <v>765</v>
      </c>
      <c r="K11" t="s">
        <v>3</v>
      </c>
      <c r="L11" t="s">
        <v>4</v>
      </c>
      <c r="M11" t="s">
        <v>5</v>
      </c>
      <c r="N11" t="s">
        <v>6</v>
      </c>
      <c r="O11" t="str">
        <f t="shared" si="0"/>
        <v>LA.4.A.3.</v>
      </c>
      <c r="P11" t="str">
        <f t="shared" si="1"/>
        <v>0</v>
      </c>
      <c r="Q11" t="str">
        <f t="shared" si="2"/>
        <v>0</v>
      </c>
      <c r="R11" t="str">
        <f t="shared" si="3"/>
        <v>0</v>
      </c>
      <c r="S11" t="str">
        <f t="shared" si="4"/>
        <v>0</v>
      </c>
      <c r="U11">
        <v>1</v>
      </c>
    </row>
    <row r="12" spans="1:22" ht="48" x14ac:dyDescent="0.2">
      <c r="A12" s="8"/>
      <c r="B12" s="69" t="s">
        <v>307</v>
      </c>
      <c r="C12" s="69" t="s">
        <v>308</v>
      </c>
      <c r="D12" s="58" t="s">
        <v>765</v>
      </c>
      <c r="E12" s="67"/>
      <c r="F12" s="67"/>
      <c r="G12" s="67"/>
      <c r="H12" s="22"/>
      <c r="I12" s="22"/>
      <c r="J12" s="11" t="s">
        <v>765</v>
      </c>
      <c r="K12" t="s">
        <v>3</v>
      </c>
      <c r="L12" t="s">
        <v>4</v>
      </c>
      <c r="M12" t="s">
        <v>5</v>
      </c>
      <c r="N12" t="s">
        <v>6</v>
      </c>
      <c r="O12" t="str">
        <f t="shared" si="0"/>
        <v>LA.4.A.4.</v>
      </c>
      <c r="P12" t="str">
        <f t="shared" si="1"/>
        <v>0</v>
      </c>
      <c r="Q12" t="str">
        <f t="shared" si="2"/>
        <v>0</v>
      </c>
      <c r="R12" t="str">
        <f t="shared" si="3"/>
        <v>0</v>
      </c>
      <c r="S12" t="str">
        <f t="shared" si="4"/>
        <v>0</v>
      </c>
      <c r="U12">
        <v>1</v>
      </c>
    </row>
    <row r="13" spans="1:22" ht="26" x14ac:dyDescent="0.2">
      <c r="A13" s="8"/>
      <c r="B13" s="69" t="s">
        <v>309</v>
      </c>
      <c r="C13" s="69" t="s">
        <v>310</v>
      </c>
      <c r="D13" s="58" t="s">
        <v>765</v>
      </c>
      <c r="E13" s="67"/>
      <c r="F13" s="67"/>
      <c r="G13" s="67" t="s">
        <v>27</v>
      </c>
      <c r="H13" s="22"/>
      <c r="I13" s="22"/>
      <c r="J13" s="11" t="s">
        <v>765</v>
      </c>
      <c r="K13" t="s">
        <v>3</v>
      </c>
      <c r="L13" t="s">
        <v>4</v>
      </c>
      <c r="M13" t="s">
        <v>5</v>
      </c>
      <c r="N13" t="s">
        <v>6</v>
      </c>
      <c r="O13" t="str">
        <f t="shared" si="0"/>
        <v>LA.4.A.5.</v>
      </c>
      <c r="P13" t="str">
        <f t="shared" si="1"/>
        <v>0</v>
      </c>
      <c r="Q13" t="str">
        <f t="shared" si="2"/>
        <v>0</v>
      </c>
      <c r="R13" t="str">
        <f t="shared" si="3"/>
        <v>0</v>
      </c>
      <c r="S13" t="str">
        <f t="shared" si="4"/>
        <v>0</v>
      </c>
      <c r="U13">
        <v>1</v>
      </c>
    </row>
    <row r="14" spans="1:22" ht="32" x14ac:dyDescent="0.2">
      <c r="A14" s="8"/>
      <c r="B14" s="69" t="s">
        <v>311</v>
      </c>
      <c r="C14" s="69" t="s">
        <v>312</v>
      </c>
      <c r="D14" s="58" t="s">
        <v>765</v>
      </c>
      <c r="E14" s="67"/>
      <c r="F14" s="67"/>
      <c r="G14" s="67"/>
      <c r="H14" s="22"/>
      <c r="I14" s="22"/>
      <c r="J14" s="11" t="s">
        <v>765</v>
      </c>
      <c r="K14" t="s">
        <v>3</v>
      </c>
      <c r="L14" t="s">
        <v>4</v>
      </c>
      <c r="M14" t="s">
        <v>5</v>
      </c>
      <c r="N14" t="s">
        <v>6</v>
      </c>
      <c r="O14" t="str">
        <f t="shared" si="0"/>
        <v>LA.4.A.6.</v>
      </c>
      <c r="P14" t="str">
        <f t="shared" si="1"/>
        <v>0</v>
      </c>
      <c r="Q14" t="str">
        <f t="shared" si="2"/>
        <v>0</v>
      </c>
      <c r="R14" t="str">
        <f t="shared" si="3"/>
        <v>0</v>
      </c>
      <c r="S14" t="str">
        <f t="shared" si="4"/>
        <v>0</v>
      </c>
      <c r="U14">
        <v>1</v>
      </c>
    </row>
    <row r="15" spans="1:22" ht="48" x14ac:dyDescent="0.2">
      <c r="A15" s="8"/>
      <c r="B15" s="69" t="s">
        <v>313</v>
      </c>
      <c r="C15" s="69" t="s">
        <v>314</v>
      </c>
      <c r="D15" s="58" t="s">
        <v>765</v>
      </c>
      <c r="E15" s="67"/>
      <c r="F15" s="67"/>
      <c r="G15" s="67"/>
      <c r="H15" s="22"/>
      <c r="I15" s="22"/>
      <c r="J15" s="11" t="s">
        <v>765</v>
      </c>
      <c r="K15" t="s">
        <v>3</v>
      </c>
      <c r="L15" t="s">
        <v>4</v>
      </c>
      <c r="M15" t="s">
        <v>5</v>
      </c>
      <c r="N15" t="s">
        <v>6</v>
      </c>
      <c r="O15" t="str">
        <f>B15</f>
        <v>LA.4.A.7.</v>
      </c>
      <c r="P15" t="str">
        <f>IF(D15=K15,"1","0")</f>
        <v>0</v>
      </c>
      <c r="Q15" t="str">
        <f>IF(D15=L15,"1","0")</f>
        <v>0</v>
      </c>
      <c r="R15" t="str">
        <f>IF(D15=M15,"1","0")</f>
        <v>0</v>
      </c>
      <c r="S15" t="str">
        <f>IF(D15=N15,"1","0")</f>
        <v>0</v>
      </c>
      <c r="U15">
        <v>1</v>
      </c>
    </row>
    <row r="16" spans="1:22" x14ac:dyDescent="0.2">
      <c r="J16" s="11"/>
      <c r="T16" s="11" t="s">
        <v>766</v>
      </c>
      <c r="V16" s="11" t="s">
        <v>768</v>
      </c>
    </row>
    <row r="17" spans="1:22" hidden="1" x14ac:dyDescent="0.2">
      <c r="A17" t="s">
        <v>18</v>
      </c>
      <c r="P17">
        <f>P10+P11+P12+P13+P14+P9+P7+P15</f>
        <v>0</v>
      </c>
      <c r="Q17">
        <f>Q10+Q11+Q12+Q13+Q14+Q9+Q7+Q15</f>
        <v>0</v>
      </c>
      <c r="R17">
        <f>R10+R11+R12+R13+R14+R9+R7+R15</f>
        <v>0</v>
      </c>
      <c r="S17">
        <f>S10+S11+S12+S13+S14+S9+S7+S15</f>
        <v>0</v>
      </c>
      <c r="T17">
        <f>SUM(P17:S17)</f>
        <v>0</v>
      </c>
      <c r="U17">
        <f>SUM(U5:U16)</f>
        <v>8</v>
      </c>
      <c r="V17">
        <f>U17-T17</f>
        <v>8</v>
      </c>
    </row>
  </sheetData>
  <sheetProtection algorithmName="SHA-512" hashValue="rk7+VlqDisn2WT/Rl5rDwXs1dbGXJNHOL1etalck5KbIJueRoBnF/AC2g3Qh6DsKQvr/XBlL4Gy1g7VaONN5EQ==" saltValue="KGLuimvx+XezrGI2HN+9DQ==" spinCount="100000" sheet="1" objects="1" formatCells="0" formatColumns="0" formatRows="0" insertColumns="0" insertRows="0" insertHyperlinks="0" deleteColumns="0" deleteRows="0" sort="0" autoFilter="0" pivotTables="0"/>
  <dataValidations count="1">
    <dataValidation type="list" allowBlank="1" showInputMessage="1" showErrorMessage="1" sqref="D7:D15" xr:uid="{00000000-0002-0000-0D00-000000000000}">
      <formula1>$J$10:$N$10</formula1>
    </dataValidation>
  </dataValidations>
  <hyperlinks>
    <hyperlink ref="I2" location="'FULL RESULTS'!A1" display="'FULL RESULTS'!A1" xr:uid="{00000000-0004-0000-0D00-000000000000}"/>
    <hyperlink ref="I3" location="'LABOUR'!A1" display="'LABOUR'!A1" xr:uid="{00000000-0004-0000-0D00-000001000000}"/>
  </hyperlinks>
  <pageMargins left="0.7" right="0.7" top="0.75" bottom="0.75" header="0.3" footer="0.3"/>
  <pageSetup orientation="portrait"/>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5"/>
  <dimension ref="A1:V17"/>
  <sheetViews>
    <sheetView showGridLines="0" zoomScaleNormal="100" workbookViewId="0">
      <selection activeCell="B1" sqref="B1"/>
    </sheetView>
  </sheetViews>
  <sheetFormatPr baseColWidth="10" defaultColWidth="8.83203125" defaultRowHeight="15" x14ac:dyDescent="0.2"/>
  <cols>
    <col min="1" max="1" width="2" customWidth="1"/>
    <col min="2" max="2" width="9.5" customWidth="1"/>
    <col min="3" max="3" width="77.6640625" customWidth="1"/>
    <col min="4" max="4" width="7.6640625" style="43" bestFit="1" customWidth="1"/>
    <col min="5" max="7" width="6" hidden="1" customWidth="1"/>
    <col min="8" max="8" width="23" customWidth="1"/>
    <col min="9" max="9" width="22.83203125" customWidth="1"/>
    <col min="10" max="22" width="0" hidden="1" customWidth="1"/>
  </cols>
  <sheetData>
    <row r="1" spans="1:22" s="46" customFormat="1" ht="61.75" customHeight="1" x14ac:dyDescent="0.2">
      <c r="A1" s="8"/>
      <c r="C1" s="61" t="s">
        <v>769</v>
      </c>
      <c r="D1" s="47"/>
    </row>
    <row r="2" spans="1:22" ht="21" x14ac:dyDescent="0.25">
      <c r="A2" s="8"/>
      <c r="C2" s="2" t="s">
        <v>65</v>
      </c>
      <c r="I2" s="3" t="s">
        <v>20</v>
      </c>
    </row>
    <row r="3" spans="1:22" x14ac:dyDescent="0.2">
      <c r="A3" s="8"/>
      <c r="C3" s="5" t="s">
        <v>315</v>
      </c>
      <c r="I3" s="3" t="s">
        <v>67</v>
      </c>
    </row>
    <row r="4" spans="1:22" x14ac:dyDescent="0.2">
      <c r="A4" s="8"/>
      <c r="C4" s="5" t="str">
        <f>'FULL RESULTS'!B3</f>
        <v>[COMPANY NAME]</v>
      </c>
      <c r="I4" s="12" t="str">
        <f>LABOUR!H4</f>
        <v>[DATE]</v>
      </c>
    </row>
    <row r="5" spans="1:22" x14ac:dyDescent="0.2">
      <c r="A5" s="8"/>
    </row>
    <row r="6" spans="1:22" x14ac:dyDescent="0.2">
      <c r="A6" s="8"/>
      <c r="B6" s="30" t="s">
        <v>68</v>
      </c>
      <c r="C6" s="30" t="s">
        <v>239</v>
      </c>
      <c r="D6" s="59"/>
      <c r="E6" s="62" t="s">
        <v>4</v>
      </c>
      <c r="F6" s="63" t="s">
        <v>5</v>
      </c>
      <c r="G6" s="64" t="s">
        <v>6</v>
      </c>
      <c r="H6" s="65" t="s">
        <v>69</v>
      </c>
      <c r="I6" s="65" t="s">
        <v>70</v>
      </c>
    </row>
    <row r="7" spans="1:22" ht="32" x14ac:dyDescent="0.2">
      <c r="A7" s="8"/>
      <c r="B7" s="66" t="s">
        <v>238</v>
      </c>
      <c r="C7" s="66" t="s">
        <v>316</v>
      </c>
      <c r="D7" s="58" t="s">
        <v>765</v>
      </c>
      <c r="E7" s="67"/>
      <c r="F7" s="67" t="s">
        <v>27</v>
      </c>
      <c r="G7" s="67"/>
      <c r="H7" s="22"/>
      <c r="I7" s="22"/>
      <c r="J7" s="11" t="s">
        <v>765</v>
      </c>
      <c r="K7" t="s">
        <v>3</v>
      </c>
      <c r="L7" t="s">
        <v>4</v>
      </c>
      <c r="M7" t="s">
        <v>5</v>
      </c>
      <c r="N7" t="s">
        <v>6</v>
      </c>
      <c r="O7" t="str">
        <f>B7</f>
        <v>LA.5.A.</v>
      </c>
      <c r="P7" t="str">
        <f>IF(D7=K7,"1","0")</f>
        <v>0</v>
      </c>
      <c r="Q7" t="str">
        <f>IF(D7=L7,"1","0")</f>
        <v>0</v>
      </c>
      <c r="R7" t="str">
        <f>IF(D7=M7,"1","0")</f>
        <v>0</v>
      </c>
      <c r="S7" t="str">
        <f>IF(D7=N7,"1","0")</f>
        <v>0</v>
      </c>
      <c r="U7">
        <v>1</v>
      </c>
    </row>
    <row r="8" spans="1:22" ht="16" x14ac:dyDescent="0.2">
      <c r="A8" s="8"/>
      <c r="B8" s="68" t="s">
        <v>72</v>
      </c>
      <c r="C8" s="68"/>
      <c r="D8" s="58"/>
      <c r="E8" s="62" t="s">
        <v>4</v>
      </c>
      <c r="F8" s="63" t="s">
        <v>5</v>
      </c>
      <c r="G8" s="64" t="s">
        <v>6</v>
      </c>
      <c r="H8" s="65" t="s">
        <v>69</v>
      </c>
      <c r="I8" s="65" t="s">
        <v>70</v>
      </c>
      <c r="J8" s="11"/>
    </row>
    <row r="9" spans="1:22" ht="32" x14ac:dyDescent="0.2">
      <c r="A9" s="8"/>
      <c r="B9" s="69" t="s">
        <v>317</v>
      </c>
      <c r="C9" s="69" t="s">
        <v>318</v>
      </c>
      <c r="D9" s="58" t="s">
        <v>765</v>
      </c>
      <c r="E9" s="67"/>
      <c r="F9" s="67" t="s">
        <v>27</v>
      </c>
      <c r="G9" s="67"/>
      <c r="H9" s="22"/>
      <c r="I9" s="22"/>
      <c r="J9" s="11" t="s">
        <v>765</v>
      </c>
      <c r="K9" t="s">
        <v>3</v>
      </c>
      <c r="L9" t="s">
        <v>4</v>
      </c>
      <c r="M9" t="s">
        <v>5</v>
      </c>
      <c r="N9" t="s">
        <v>6</v>
      </c>
      <c r="O9" t="str">
        <f t="shared" ref="O9:O15" si="0">B9</f>
        <v>LA.5.A.1.</v>
      </c>
      <c r="P9" t="str">
        <f t="shared" ref="P9:P15" si="1">IF(D9=K9,"1","0")</f>
        <v>0</v>
      </c>
      <c r="Q9" t="str">
        <f t="shared" ref="Q9:Q15" si="2">IF(D9=L9,"1","0")</f>
        <v>0</v>
      </c>
      <c r="R9" t="str">
        <f t="shared" ref="R9:R15" si="3">IF(D9=M9,"1","0")</f>
        <v>0</v>
      </c>
      <c r="S9" t="str">
        <f t="shared" ref="S9:S15" si="4">IF(D9=N9,"1","0")</f>
        <v>0</v>
      </c>
      <c r="U9">
        <v>1</v>
      </c>
    </row>
    <row r="10" spans="1:22" ht="32" x14ac:dyDescent="0.2">
      <c r="A10" s="8"/>
      <c r="B10" s="69" t="s">
        <v>319</v>
      </c>
      <c r="C10" s="69" t="s">
        <v>320</v>
      </c>
      <c r="D10" s="58" t="s">
        <v>765</v>
      </c>
      <c r="E10" s="67"/>
      <c r="F10" s="67" t="s">
        <v>27</v>
      </c>
      <c r="G10" s="67"/>
      <c r="H10" s="22"/>
      <c r="I10" s="22"/>
      <c r="J10" s="11" t="s">
        <v>765</v>
      </c>
      <c r="K10" t="s">
        <v>3</v>
      </c>
      <c r="L10" t="s">
        <v>4</v>
      </c>
      <c r="M10" t="s">
        <v>5</v>
      </c>
      <c r="N10" t="s">
        <v>6</v>
      </c>
      <c r="O10" t="str">
        <f t="shared" si="0"/>
        <v>LA.5.A.2.</v>
      </c>
      <c r="P10" t="str">
        <f t="shared" si="1"/>
        <v>0</v>
      </c>
      <c r="Q10" t="str">
        <f t="shared" si="2"/>
        <v>0</v>
      </c>
      <c r="R10" t="str">
        <f t="shared" si="3"/>
        <v>0</v>
      </c>
      <c r="S10" t="str">
        <f t="shared" si="4"/>
        <v>0</v>
      </c>
      <c r="U10">
        <v>1</v>
      </c>
    </row>
    <row r="11" spans="1:22" ht="32" x14ac:dyDescent="0.2">
      <c r="A11" s="8"/>
      <c r="B11" s="69" t="s">
        <v>321</v>
      </c>
      <c r="C11" s="69" t="s">
        <v>322</v>
      </c>
      <c r="D11" s="58" t="s">
        <v>765</v>
      </c>
      <c r="E11" s="67"/>
      <c r="F11" s="67"/>
      <c r="G11" s="67"/>
      <c r="H11" s="22"/>
      <c r="I11" s="22"/>
      <c r="J11" s="11" t="s">
        <v>765</v>
      </c>
      <c r="K11" t="s">
        <v>3</v>
      </c>
      <c r="L11" t="s">
        <v>4</v>
      </c>
      <c r="M11" t="s">
        <v>5</v>
      </c>
      <c r="N11" t="s">
        <v>6</v>
      </c>
      <c r="O11" t="str">
        <f t="shared" si="0"/>
        <v>LA.5.A.3.</v>
      </c>
      <c r="P11" t="str">
        <f t="shared" si="1"/>
        <v>0</v>
      </c>
      <c r="Q11" t="str">
        <f t="shared" si="2"/>
        <v>0</v>
      </c>
      <c r="R11" t="str">
        <f t="shared" si="3"/>
        <v>0</v>
      </c>
      <c r="S11" t="str">
        <f t="shared" si="4"/>
        <v>0</v>
      </c>
      <c r="U11">
        <v>1</v>
      </c>
    </row>
    <row r="12" spans="1:22" ht="32" x14ac:dyDescent="0.2">
      <c r="A12" s="8"/>
      <c r="B12" s="69" t="s">
        <v>323</v>
      </c>
      <c r="C12" s="69" t="s">
        <v>324</v>
      </c>
      <c r="D12" s="58" t="s">
        <v>765</v>
      </c>
      <c r="E12" s="67"/>
      <c r="F12" s="67"/>
      <c r="G12" s="67"/>
      <c r="H12" s="22"/>
      <c r="I12" s="22"/>
      <c r="J12" s="11" t="s">
        <v>765</v>
      </c>
      <c r="K12" t="s">
        <v>3</v>
      </c>
      <c r="L12" t="s">
        <v>4</v>
      </c>
      <c r="M12" t="s">
        <v>5</v>
      </c>
      <c r="N12" t="s">
        <v>6</v>
      </c>
      <c r="O12" t="str">
        <f t="shared" si="0"/>
        <v>LA.5.A.4.</v>
      </c>
      <c r="P12" t="str">
        <f t="shared" si="1"/>
        <v>0</v>
      </c>
      <c r="Q12" t="str">
        <f t="shared" si="2"/>
        <v>0</v>
      </c>
      <c r="R12" t="str">
        <f t="shared" si="3"/>
        <v>0</v>
      </c>
      <c r="S12" t="str">
        <f t="shared" si="4"/>
        <v>0</v>
      </c>
      <c r="U12">
        <v>1</v>
      </c>
    </row>
    <row r="13" spans="1:22" ht="32" x14ac:dyDescent="0.2">
      <c r="A13" s="8"/>
      <c r="B13" s="69" t="s">
        <v>325</v>
      </c>
      <c r="C13" s="69" t="s">
        <v>326</v>
      </c>
      <c r="D13" s="58" t="s">
        <v>765</v>
      </c>
      <c r="E13" s="67"/>
      <c r="F13" s="67" t="s">
        <v>27</v>
      </c>
      <c r="G13" s="67"/>
      <c r="H13" s="22"/>
      <c r="I13" s="22"/>
      <c r="J13" s="11" t="s">
        <v>765</v>
      </c>
      <c r="K13" t="s">
        <v>3</v>
      </c>
      <c r="L13" t="s">
        <v>4</v>
      </c>
      <c r="M13" t="s">
        <v>5</v>
      </c>
      <c r="N13" t="s">
        <v>6</v>
      </c>
      <c r="O13" t="str">
        <f t="shared" si="0"/>
        <v>LA.5.A.5.</v>
      </c>
      <c r="P13" t="str">
        <f t="shared" si="1"/>
        <v>0</v>
      </c>
      <c r="Q13" t="str">
        <f t="shared" si="2"/>
        <v>0</v>
      </c>
      <c r="R13" t="str">
        <f t="shared" si="3"/>
        <v>0</v>
      </c>
      <c r="S13" t="str">
        <f t="shared" si="4"/>
        <v>0</v>
      </c>
      <c r="U13">
        <v>1</v>
      </c>
    </row>
    <row r="14" spans="1:22" ht="32" x14ac:dyDescent="0.2">
      <c r="A14" s="8"/>
      <c r="B14" s="69" t="s">
        <v>327</v>
      </c>
      <c r="C14" s="69" t="s">
        <v>328</v>
      </c>
      <c r="D14" s="58" t="s">
        <v>765</v>
      </c>
      <c r="E14" s="67"/>
      <c r="F14" s="67" t="s">
        <v>27</v>
      </c>
      <c r="G14" s="67"/>
      <c r="H14" s="22"/>
      <c r="I14" s="22"/>
      <c r="J14" s="11" t="s">
        <v>765</v>
      </c>
      <c r="K14" t="s">
        <v>3</v>
      </c>
      <c r="L14" t="s">
        <v>4</v>
      </c>
      <c r="M14" t="s">
        <v>5</v>
      </c>
      <c r="N14" t="s">
        <v>6</v>
      </c>
      <c r="O14" t="str">
        <f t="shared" si="0"/>
        <v>LA.5.A.6.</v>
      </c>
      <c r="P14" t="str">
        <f t="shared" si="1"/>
        <v>0</v>
      </c>
      <c r="Q14" t="str">
        <f t="shared" si="2"/>
        <v>0</v>
      </c>
      <c r="R14" t="str">
        <f t="shared" si="3"/>
        <v>0</v>
      </c>
      <c r="S14" t="str">
        <f t="shared" si="4"/>
        <v>0</v>
      </c>
      <c r="U14">
        <v>1</v>
      </c>
    </row>
    <row r="15" spans="1:22" ht="32" x14ac:dyDescent="0.2">
      <c r="A15" s="8"/>
      <c r="B15" s="69" t="s">
        <v>329</v>
      </c>
      <c r="C15" s="69" t="s">
        <v>330</v>
      </c>
      <c r="D15" s="58" t="s">
        <v>765</v>
      </c>
      <c r="E15" s="67"/>
      <c r="F15" s="67" t="s">
        <v>27</v>
      </c>
      <c r="G15" s="67"/>
      <c r="H15" s="22"/>
      <c r="I15" s="22"/>
      <c r="J15" s="11" t="s">
        <v>765</v>
      </c>
      <c r="K15" t="s">
        <v>3</v>
      </c>
      <c r="L15" t="s">
        <v>4</v>
      </c>
      <c r="M15" t="s">
        <v>5</v>
      </c>
      <c r="N15" t="s">
        <v>6</v>
      </c>
      <c r="O15" t="str">
        <f t="shared" si="0"/>
        <v>LA.5.A.7.</v>
      </c>
      <c r="P15" t="str">
        <f t="shared" si="1"/>
        <v>0</v>
      </c>
      <c r="Q15" t="str">
        <f t="shared" si="2"/>
        <v>0</v>
      </c>
      <c r="R15" t="str">
        <f t="shared" si="3"/>
        <v>0</v>
      </c>
      <c r="S15" t="str">
        <f t="shared" si="4"/>
        <v>0</v>
      </c>
      <c r="U15">
        <v>1</v>
      </c>
    </row>
    <row r="16" spans="1:22" x14ac:dyDescent="0.2">
      <c r="J16" s="11"/>
      <c r="T16" s="11" t="s">
        <v>766</v>
      </c>
      <c r="V16" s="11" t="s">
        <v>768</v>
      </c>
    </row>
    <row r="17" spans="1:22" hidden="1" x14ac:dyDescent="0.2">
      <c r="A17" t="s">
        <v>18</v>
      </c>
      <c r="P17">
        <f>P10+P11+P12+P13+P14+P9+P7+P15</f>
        <v>0</v>
      </c>
      <c r="Q17">
        <f>Q10+Q11+Q12+Q13+Q14+Q9+Q7+Q15</f>
        <v>0</v>
      </c>
      <c r="R17">
        <f>R10+R11+R12+R13+R14+R9+R7+R15</f>
        <v>0</v>
      </c>
      <c r="S17">
        <f>S10+S11+S12+S13+S14+S9+S7+S15</f>
        <v>0</v>
      </c>
      <c r="T17">
        <f>SUM(P17:S17)</f>
        <v>0</v>
      </c>
      <c r="U17">
        <f>SUM(U5:U16)</f>
        <v>8</v>
      </c>
      <c r="V17">
        <f>U17-T17</f>
        <v>8</v>
      </c>
    </row>
  </sheetData>
  <sheetProtection algorithmName="SHA-512" hashValue="qTVxa6MvdFkwOClwYjFEPLILlULrW6OXGrbiOHESiesAVtdUuBo5dIr4zJ/n09W0/Uvw1rhGpjmxU6BD9C6wHA==" saltValue="TKxFKxaR4y1zVULvTuQQjg==" spinCount="100000" sheet="1" formatCells="0" formatColumns="0" formatRows="0" insertColumns="0" insertRows="0" insertHyperlinks="0" deleteColumns="0" deleteRows="0" autoFilter="0" pivotTables="0"/>
  <dataValidations count="1">
    <dataValidation type="list" allowBlank="1" showInputMessage="1" showErrorMessage="1" sqref="D7:D15" xr:uid="{00000000-0002-0000-0E00-000000000000}">
      <formula1>$J$10:$N$10</formula1>
    </dataValidation>
  </dataValidations>
  <hyperlinks>
    <hyperlink ref="I2" location="'FULL RESULTS'!A1" display="'FULL RESULTS'!A1" xr:uid="{00000000-0004-0000-0E00-000000000000}"/>
    <hyperlink ref="I3" location="'LABOUR'!A1" display="'LABOUR'!A1" xr:uid="{00000000-0004-0000-0E00-000001000000}"/>
  </hyperlinks>
  <pageMargins left="0.7" right="0.7" top="0.75" bottom="0.75" header="0.3" footer="0.3"/>
  <pageSetup orientation="portrait"/>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dimension ref="A1:Q30"/>
  <sheetViews>
    <sheetView showGridLines="0" zoomScaleNormal="100" workbookViewId="0">
      <selection activeCell="B1" sqref="B1"/>
    </sheetView>
  </sheetViews>
  <sheetFormatPr baseColWidth="10" defaultColWidth="8.83203125" defaultRowHeight="15" x14ac:dyDescent="0.2"/>
  <cols>
    <col min="1" max="1" width="2" customWidth="1"/>
    <col min="2" max="2" width="9.33203125" customWidth="1"/>
    <col min="3" max="3" width="77.6640625" customWidth="1"/>
    <col min="4" max="7" width="7.5" customWidth="1"/>
    <col min="8" max="8" width="11.5" customWidth="1"/>
    <col min="9" max="9" width="5.5" customWidth="1"/>
    <col min="11" max="17" width="0" hidden="1" customWidth="1"/>
  </cols>
  <sheetData>
    <row r="1" spans="1:17" s="47" customFormat="1" ht="61.75" customHeight="1" x14ac:dyDescent="0.2">
      <c r="A1" s="9"/>
      <c r="C1" s="60" t="s">
        <v>769</v>
      </c>
    </row>
    <row r="2" spans="1:17" ht="21" x14ac:dyDescent="0.25">
      <c r="A2" s="9"/>
      <c r="C2" s="2" t="s">
        <v>19</v>
      </c>
      <c r="H2" s="3" t="s">
        <v>20</v>
      </c>
    </row>
    <row r="3" spans="1:17" x14ac:dyDescent="0.2">
      <c r="A3" s="9"/>
      <c r="C3" s="4" t="s">
        <v>10</v>
      </c>
    </row>
    <row r="4" spans="1:17" x14ac:dyDescent="0.2">
      <c r="A4" s="9"/>
      <c r="C4" s="5" t="str">
        <f>'FULL RESULTS'!B3</f>
        <v>[COMPANY NAME]</v>
      </c>
      <c r="H4" s="12" t="str">
        <f>'FULL RESULTS'!B4</f>
        <v>[DATE]</v>
      </c>
    </row>
    <row r="5" spans="1:17" x14ac:dyDescent="0.2">
      <c r="A5" s="9"/>
    </row>
    <row r="6" spans="1:17" ht="32" x14ac:dyDescent="0.2">
      <c r="A6" s="9"/>
      <c r="C6" s="14" t="s">
        <v>22</v>
      </c>
      <c r="D6" s="15" t="s">
        <v>3</v>
      </c>
      <c r="E6" s="16" t="s">
        <v>4</v>
      </c>
      <c r="F6" s="17" t="s">
        <v>5</v>
      </c>
      <c r="G6" s="18" t="s">
        <v>6</v>
      </c>
      <c r="H6" s="19" t="s">
        <v>7</v>
      </c>
    </row>
    <row r="7" spans="1:17" x14ac:dyDescent="0.2">
      <c r="A7" s="9"/>
      <c r="B7" s="70" t="s">
        <v>331</v>
      </c>
      <c r="C7" s="32" t="s">
        <v>332</v>
      </c>
      <c r="D7" s="33">
        <f>SUM(D8:D12)</f>
        <v>0</v>
      </c>
      <c r="E7" s="33">
        <f>SUM(E8:E12)</f>
        <v>0</v>
      </c>
      <c r="F7" s="33">
        <f>SUM(F8:F12)</f>
        <v>0</v>
      </c>
      <c r="G7" s="33">
        <f>SUM(G8:G12)</f>
        <v>0</v>
      </c>
      <c r="H7" s="33">
        <f>SUM(H8:H12)</f>
        <v>42</v>
      </c>
      <c r="K7" s="11" t="s">
        <v>763</v>
      </c>
      <c r="L7" s="11" t="s">
        <v>764</v>
      </c>
      <c r="M7" s="11" t="s">
        <v>5</v>
      </c>
      <c r="N7" s="11" t="s">
        <v>6</v>
      </c>
      <c r="O7" s="11" t="s">
        <v>767</v>
      </c>
      <c r="P7" s="11" t="s">
        <v>766</v>
      </c>
      <c r="Q7" s="11" t="s">
        <v>768</v>
      </c>
    </row>
    <row r="8" spans="1:17" ht="16" x14ac:dyDescent="0.2">
      <c r="A8" s="9"/>
      <c r="B8" s="71" t="s">
        <v>333</v>
      </c>
      <c r="C8" s="34" t="s">
        <v>334</v>
      </c>
      <c r="D8" s="35">
        <f t="shared" ref="D8:G12" si="0">K8</f>
        <v>0</v>
      </c>
      <c r="E8" s="35">
        <f t="shared" si="0"/>
        <v>0</v>
      </c>
      <c r="F8" s="35">
        <f t="shared" si="0"/>
        <v>0</v>
      </c>
      <c r="G8" s="35">
        <f t="shared" si="0"/>
        <v>0</v>
      </c>
      <c r="H8" s="35">
        <f>Q8</f>
        <v>10</v>
      </c>
      <c r="K8">
        <f>'ENVIRONMENT.Compliance and Mana'!P19</f>
        <v>0</v>
      </c>
      <c r="L8">
        <f>'ENVIRONMENT.Compliance and Mana'!Q19</f>
        <v>0</v>
      </c>
      <c r="M8">
        <f>'ENVIRONMENT.Compliance and Mana'!R19</f>
        <v>0</v>
      </c>
      <c r="N8">
        <f>'ENVIRONMENT.Compliance and Mana'!S19</f>
        <v>0</v>
      </c>
      <c r="O8">
        <f>'ENVIRONMENT.Compliance and Mana'!T19</f>
        <v>0</v>
      </c>
      <c r="P8">
        <f>'ENVIRONMENT.Compliance and Mana'!U19</f>
        <v>10</v>
      </c>
      <c r="Q8">
        <f>'ENVIRONMENT.Compliance and Mana'!V19</f>
        <v>10</v>
      </c>
    </row>
    <row r="9" spans="1:17" ht="16" x14ac:dyDescent="0.2">
      <c r="A9" s="9"/>
      <c r="B9" s="71" t="s">
        <v>335</v>
      </c>
      <c r="C9" s="34" t="s">
        <v>336</v>
      </c>
      <c r="D9" s="35">
        <f t="shared" si="0"/>
        <v>0</v>
      </c>
      <c r="E9" s="35">
        <f t="shared" si="0"/>
        <v>0</v>
      </c>
      <c r="F9" s="35">
        <f t="shared" si="0"/>
        <v>0</v>
      </c>
      <c r="G9" s="35">
        <f t="shared" si="0"/>
        <v>0</v>
      </c>
      <c r="H9" s="35">
        <f>Q9</f>
        <v>10</v>
      </c>
      <c r="K9">
        <f>'ENVIRONMENT.Compliance and Mana'!P32</f>
        <v>0</v>
      </c>
      <c r="L9">
        <f>'ENVIRONMENT.Compliance and Mana'!Q32</f>
        <v>0</v>
      </c>
      <c r="M9">
        <f>'ENVIRONMENT.Compliance and Mana'!R32</f>
        <v>0</v>
      </c>
      <c r="N9">
        <f>'ENVIRONMENT.Compliance and Mana'!S32</f>
        <v>0</v>
      </c>
      <c r="O9">
        <f>'ENVIRONMENT.Compliance and Mana'!T32</f>
        <v>0</v>
      </c>
      <c r="P9">
        <f>'ENVIRONMENT.Compliance and Mana'!U32</f>
        <v>10</v>
      </c>
      <c r="Q9">
        <f>'ENVIRONMENT.Compliance and Mana'!V32</f>
        <v>10</v>
      </c>
    </row>
    <row r="10" spans="1:17" ht="16" x14ac:dyDescent="0.2">
      <c r="A10" s="9"/>
      <c r="B10" s="71" t="s">
        <v>337</v>
      </c>
      <c r="C10" s="34" t="s">
        <v>338</v>
      </c>
      <c r="D10" s="35">
        <f t="shared" si="0"/>
        <v>0</v>
      </c>
      <c r="E10" s="35">
        <f t="shared" si="0"/>
        <v>0</v>
      </c>
      <c r="F10" s="35">
        <f t="shared" si="0"/>
        <v>0</v>
      </c>
      <c r="G10" s="35">
        <f t="shared" si="0"/>
        <v>0</v>
      </c>
      <c r="H10" s="35">
        <f>Q10</f>
        <v>7</v>
      </c>
      <c r="K10">
        <f>'ENVIRONMENT.Compliance and Mana'!P42</f>
        <v>0</v>
      </c>
      <c r="L10">
        <f>'ENVIRONMENT.Compliance and Mana'!Q42</f>
        <v>0</v>
      </c>
      <c r="M10">
        <f>'ENVIRONMENT.Compliance and Mana'!R42</f>
        <v>0</v>
      </c>
      <c r="N10">
        <f>'ENVIRONMENT.Compliance and Mana'!S42</f>
        <v>0</v>
      </c>
      <c r="O10">
        <f>'ENVIRONMENT.Compliance and Mana'!T42</f>
        <v>0</v>
      </c>
      <c r="P10">
        <f>'ENVIRONMENT.Compliance and Mana'!U42</f>
        <v>7</v>
      </c>
      <c r="Q10">
        <f>'ENVIRONMENT.Compliance and Mana'!V42</f>
        <v>7</v>
      </c>
    </row>
    <row r="11" spans="1:17" ht="16" x14ac:dyDescent="0.2">
      <c r="A11" s="9"/>
      <c r="B11" s="71" t="s">
        <v>339</v>
      </c>
      <c r="C11" s="34" t="s">
        <v>340</v>
      </c>
      <c r="D11" s="35">
        <f t="shared" si="0"/>
        <v>0</v>
      </c>
      <c r="E11" s="35">
        <f t="shared" si="0"/>
        <v>0</v>
      </c>
      <c r="F11" s="35">
        <f t="shared" si="0"/>
        <v>0</v>
      </c>
      <c r="G11" s="35">
        <f t="shared" si="0"/>
        <v>0</v>
      </c>
      <c r="H11" s="35">
        <f>Q11</f>
        <v>7</v>
      </c>
      <c r="K11">
        <f>'ENVIRONMENT.Compliance and Mana'!P52</f>
        <v>0</v>
      </c>
      <c r="L11">
        <f>'ENVIRONMENT.Compliance and Mana'!Q52</f>
        <v>0</v>
      </c>
      <c r="M11">
        <f>'ENVIRONMENT.Compliance and Mana'!R52</f>
        <v>0</v>
      </c>
      <c r="N11">
        <f>'ENVIRONMENT.Compliance and Mana'!S52</f>
        <v>0</v>
      </c>
      <c r="O11">
        <f>'ENVIRONMENT.Compliance and Mana'!T52</f>
        <v>0</v>
      </c>
      <c r="P11">
        <f>'ENVIRONMENT.Compliance and Mana'!U52</f>
        <v>7</v>
      </c>
      <c r="Q11">
        <f>'ENVIRONMENT.Compliance and Mana'!V52</f>
        <v>7</v>
      </c>
    </row>
    <row r="12" spans="1:17" ht="16" x14ac:dyDescent="0.2">
      <c r="A12" s="9"/>
      <c r="B12" s="71" t="s">
        <v>341</v>
      </c>
      <c r="C12" s="34" t="s">
        <v>342</v>
      </c>
      <c r="D12" s="35">
        <f t="shared" si="0"/>
        <v>0</v>
      </c>
      <c r="E12" s="35">
        <f t="shared" si="0"/>
        <v>0</v>
      </c>
      <c r="F12" s="35">
        <f t="shared" si="0"/>
        <v>0</v>
      </c>
      <c r="G12" s="35">
        <f t="shared" si="0"/>
        <v>0</v>
      </c>
      <c r="H12" s="35">
        <f>Q12</f>
        <v>8</v>
      </c>
      <c r="K12">
        <f>'ENVIRONMENT.Compliance and Mana'!P63</f>
        <v>0</v>
      </c>
      <c r="L12">
        <f>'ENVIRONMENT.Compliance and Mana'!Q63</f>
        <v>0</v>
      </c>
      <c r="M12">
        <f>'ENVIRONMENT.Compliance and Mana'!R63</f>
        <v>0</v>
      </c>
      <c r="N12">
        <f>'ENVIRONMENT.Compliance and Mana'!S63</f>
        <v>0</v>
      </c>
      <c r="O12">
        <f>'ENVIRONMENT.Compliance and Mana'!T63</f>
        <v>0</v>
      </c>
      <c r="P12">
        <f>'ENVIRONMENT.Compliance and Mana'!U63</f>
        <v>8</v>
      </c>
      <c r="Q12">
        <f>'ENVIRONMENT.Compliance and Mana'!V63</f>
        <v>8</v>
      </c>
    </row>
    <row r="13" spans="1:17" x14ac:dyDescent="0.2">
      <c r="A13" s="9"/>
      <c r="B13" s="70" t="s">
        <v>343</v>
      </c>
      <c r="C13" s="32" t="s">
        <v>344</v>
      </c>
      <c r="D13" s="33">
        <f>D14</f>
        <v>0</v>
      </c>
      <c r="E13" s="33">
        <f>E14</f>
        <v>0</v>
      </c>
      <c r="F13" s="33">
        <f>F14</f>
        <v>0</v>
      </c>
      <c r="G13" s="33">
        <f>G14</f>
        <v>0</v>
      </c>
      <c r="H13" s="33">
        <f>H14</f>
        <v>7</v>
      </c>
    </row>
    <row r="14" spans="1:17" ht="16" x14ac:dyDescent="0.2">
      <c r="A14" s="9"/>
      <c r="B14" s="71" t="s">
        <v>345</v>
      </c>
      <c r="C14" s="34" t="s">
        <v>346</v>
      </c>
      <c r="D14" s="35">
        <f>K14</f>
        <v>0</v>
      </c>
      <c r="E14" s="35">
        <f>L14</f>
        <v>0</v>
      </c>
      <c r="F14" s="35">
        <f>M14</f>
        <v>0</v>
      </c>
      <c r="G14" s="35">
        <f>N14</f>
        <v>0</v>
      </c>
      <c r="H14" s="35">
        <f>Q14</f>
        <v>7</v>
      </c>
      <c r="K14">
        <f>'ENVIRONMENT.Precaution '!P16</f>
        <v>0</v>
      </c>
      <c r="L14">
        <f>'ENVIRONMENT.Precaution '!Q16</f>
        <v>0</v>
      </c>
      <c r="M14">
        <f>'ENVIRONMENT.Precaution '!R16</f>
        <v>0</v>
      </c>
      <c r="N14">
        <f>'ENVIRONMENT.Precaution '!S16</f>
        <v>0</v>
      </c>
      <c r="O14">
        <f>'ENVIRONMENT.Precaution '!T16</f>
        <v>0</v>
      </c>
      <c r="P14">
        <f>'ENVIRONMENT.Precaution '!U16</f>
        <v>7</v>
      </c>
      <c r="Q14">
        <f>'ENVIRONMENT.Precaution '!V16</f>
        <v>7</v>
      </c>
    </row>
    <row r="15" spans="1:17" x14ac:dyDescent="0.2">
      <c r="A15" s="9"/>
      <c r="B15" s="70" t="s">
        <v>347</v>
      </c>
      <c r="C15" s="32" t="s">
        <v>348</v>
      </c>
      <c r="D15" s="33">
        <f>SUM(D16:D25)</f>
        <v>0</v>
      </c>
      <c r="E15" s="33">
        <f>SUM(E16:E25)</f>
        <v>0</v>
      </c>
      <c r="F15" s="33">
        <f>SUM(F16:F25)</f>
        <v>0</v>
      </c>
      <c r="G15" s="33">
        <f>SUM(G16:G25)</f>
        <v>0</v>
      </c>
      <c r="H15" s="33">
        <f>SUM(H16:H25)</f>
        <v>85</v>
      </c>
    </row>
    <row r="16" spans="1:17" ht="16" x14ac:dyDescent="0.2">
      <c r="A16" s="9"/>
      <c r="B16" s="71" t="s">
        <v>349</v>
      </c>
      <c r="C16" s="34" t="s">
        <v>350</v>
      </c>
      <c r="D16" s="35">
        <f>K16</f>
        <v>0</v>
      </c>
      <c r="E16" s="35">
        <f>L16</f>
        <v>0</v>
      </c>
      <c r="F16" s="35">
        <f>M16</f>
        <v>0</v>
      </c>
      <c r="G16" s="35">
        <f>N16</f>
        <v>0</v>
      </c>
      <c r="H16" s="35">
        <f>Q16</f>
        <v>9</v>
      </c>
      <c r="K16">
        <f>'ENVIRONMENT.Responsibility and '!P18</f>
        <v>0</v>
      </c>
      <c r="L16">
        <f>'ENVIRONMENT.Responsibility and '!Q18</f>
        <v>0</v>
      </c>
      <c r="M16">
        <f>'ENVIRONMENT.Responsibility and '!R18</f>
        <v>0</v>
      </c>
      <c r="N16">
        <f>'ENVIRONMENT.Responsibility and '!S18</f>
        <v>0</v>
      </c>
      <c r="O16">
        <f>'ENVIRONMENT.Responsibility and '!T18</f>
        <v>0</v>
      </c>
      <c r="P16">
        <f>'ENVIRONMENT.Responsibility and '!U18</f>
        <v>9</v>
      </c>
      <c r="Q16">
        <f>'ENVIRONMENT.Responsibility and '!V18</f>
        <v>9</v>
      </c>
    </row>
    <row r="17" spans="1:17" ht="16" x14ac:dyDescent="0.2">
      <c r="A17" s="9"/>
      <c r="B17" s="71" t="s">
        <v>351</v>
      </c>
      <c r="C17" s="34" t="s">
        <v>352</v>
      </c>
      <c r="D17" s="35">
        <f t="shared" ref="D17:D25" si="1">K17</f>
        <v>0</v>
      </c>
      <c r="E17" s="35">
        <f t="shared" ref="E17:E25" si="2">L17</f>
        <v>0</v>
      </c>
      <c r="F17" s="35">
        <f t="shared" ref="F17:F25" si="3">M17</f>
        <v>0</v>
      </c>
      <c r="G17" s="35">
        <f t="shared" ref="G17:G25" si="4">N17</f>
        <v>0</v>
      </c>
      <c r="H17" s="35">
        <f t="shared" ref="H17:H25" si="5">Q17</f>
        <v>9</v>
      </c>
      <c r="K17">
        <f>'ENVIRONMENT.Responsibility and '!P30</f>
        <v>0</v>
      </c>
      <c r="L17">
        <f>'ENVIRONMENT.Responsibility and '!Q30</f>
        <v>0</v>
      </c>
      <c r="M17">
        <f>'ENVIRONMENT.Responsibility and '!R30</f>
        <v>0</v>
      </c>
      <c r="N17">
        <f>'ENVIRONMENT.Responsibility and '!S30</f>
        <v>0</v>
      </c>
      <c r="O17">
        <f>'ENVIRONMENT.Responsibility and '!T30</f>
        <v>0</v>
      </c>
      <c r="P17">
        <f>'ENVIRONMENT.Responsibility and '!U30</f>
        <v>9</v>
      </c>
      <c r="Q17">
        <f>'ENVIRONMENT.Responsibility and '!V30</f>
        <v>9</v>
      </c>
    </row>
    <row r="18" spans="1:17" ht="16" x14ac:dyDescent="0.2">
      <c r="A18" s="9"/>
      <c r="B18" s="71" t="s">
        <v>353</v>
      </c>
      <c r="C18" s="34" t="s">
        <v>354</v>
      </c>
      <c r="D18" s="35">
        <f t="shared" si="1"/>
        <v>0</v>
      </c>
      <c r="E18" s="35">
        <f t="shared" si="2"/>
        <v>0</v>
      </c>
      <c r="F18" s="35">
        <f t="shared" si="3"/>
        <v>0</v>
      </c>
      <c r="G18" s="35">
        <f t="shared" si="4"/>
        <v>0</v>
      </c>
      <c r="H18" s="35">
        <f t="shared" si="5"/>
        <v>8</v>
      </c>
      <c r="K18">
        <f>'ENVIRONMENT.Responsibility and '!P41</f>
        <v>0</v>
      </c>
      <c r="L18">
        <f>'ENVIRONMENT.Responsibility and '!Q41</f>
        <v>0</v>
      </c>
      <c r="M18">
        <f>'ENVIRONMENT.Responsibility and '!R41</f>
        <v>0</v>
      </c>
      <c r="N18">
        <f>'ENVIRONMENT.Responsibility and '!S41</f>
        <v>0</v>
      </c>
      <c r="O18">
        <f>'ENVIRONMENT.Responsibility and '!T41</f>
        <v>0</v>
      </c>
      <c r="P18">
        <f>'ENVIRONMENT.Responsibility and '!U41</f>
        <v>8</v>
      </c>
      <c r="Q18">
        <f>'ENVIRONMENT.Responsibility and '!V41</f>
        <v>8</v>
      </c>
    </row>
    <row r="19" spans="1:17" ht="16" x14ac:dyDescent="0.2">
      <c r="A19" s="9"/>
      <c r="B19" s="71" t="s">
        <v>355</v>
      </c>
      <c r="C19" s="34" t="s">
        <v>356</v>
      </c>
      <c r="D19" s="35">
        <f t="shared" si="1"/>
        <v>0</v>
      </c>
      <c r="E19" s="35">
        <f t="shared" si="2"/>
        <v>0</v>
      </c>
      <c r="F19" s="35">
        <f t="shared" si="3"/>
        <v>0</v>
      </c>
      <c r="G19" s="35">
        <f t="shared" si="4"/>
        <v>0</v>
      </c>
      <c r="H19" s="35">
        <f t="shared" si="5"/>
        <v>12</v>
      </c>
      <c r="K19">
        <f>'ENVIRONMENT.Responsibility and '!P56</f>
        <v>0</v>
      </c>
      <c r="L19">
        <f>'ENVIRONMENT.Responsibility and '!Q56</f>
        <v>0</v>
      </c>
      <c r="M19">
        <f>'ENVIRONMENT.Responsibility and '!R56</f>
        <v>0</v>
      </c>
      <c r="N19">
        <f>'ENVIRONMENT.Responsibility and '!S56</f>
        <v>0</v>
      </c>
      <c r="O19">
        <f>'ENVIRONMENT.Responsibility and '!T56</f>
        <v>0</v>
      </c>
      <c r="P19">
        <f>'ENVIRONMENT.Responsibility and '!U56</f>
        <v>12</v>
      </c>
      <c r="Q19">
        <f>'ENVIRONMENT.Responsibility and '!V56</f>
        <v>12</v>
      </c>
    </row>
    <row r="20" spans="1:17" ht="16" x14ac:dyDescent="0.2">
      <c r="A20" s="9"/>
      <c r="B20" s="71" t="s">
        <v>357</v>
      </c>
      <c r="C20" s="34" t="s">
        <v>358</v>
      </c>
      <c r="D20" s="35">
        <f t="shared" si="1"/>
        <v>0</v>
      </c>
      <c r="E20" s="35">
        <f t="shared" si="2"/>
        <v>0</v>
      </c>
      <c r="F20" s="35">
        <f t="shared" si="3"/>
        <v>0</v>
      </c>
      <c r="G20" s="35">
        <f t="shared" si="4"/>
        <v>0</v>
      </c>
      <c r="H20" s="35">
        <f t="shared" si="5"/>
        <v>7</v>
      </c>
      <c r="K20">
        <f>'ENVIRONMENT.Responsibility and '!P66</f>
        <v>0</v>
      </c>
      <c r="L20">
        <f>'ENVIRONMENT.Responsibility and '!Q66</f>
        <v>0</v>
      </c>
      <c r="M20">
        <f>'ENVIRONMENT.Responsibility and '!R66</f>
        <v>0</v>
      </c>
      <c r="N20">
        <f>'ENVIRONMENT.Responsibility and '!S66</f>
        <v>0</v>
      </c>
      <c r="O20">
        <f>'ENVIRONMENT.Responsibility and '!T66</f>
        <v>0</v>
      </c>
      <c r="P20">
        <f>'ENVIRONMENT.Responsibility and '!U66</f>
        <v>7</v>
      </c>
      <c r="Q20">
        <f>'ENVIRONMENT.Responsibility and '!V66</f>
        <v>7</v>
      </c>
    </row>
    <row r="21" spans="1:17" ht="16" x14ac:dyDescent="0.2">
      <c r="A21" s="9"/>
      <c r="B21" s="71" t="s">
        <v>359</v>
      </c>
      <c r="C21" s="34" t="s">
        <v>360</v>
      </c>
      <c r="D21" s="35">
        <f t="shared" si="1"/>
        <v>0</v>
      </c>
      <c r="E21" s="35">
        <f t="shared" si="2"/>
        <v>0</v>
      </c>
      <c r="F21" s="35">
        <f t="shared" si="3"/>
        <v>0</v>
      </c>
      <c r="G21" s="35">
        <f t="shared" si="4"/>
        <v>0</v>
      </c>
      <c r="H21" s="35">
        <f t="shared" si="5"/>
        <v>7</v>
      </c>
      <c r="K21">
        <f>'ENVIRONMENT.Responsibility and '!P76</f>
        <v>0</v>
      </c>
      <c r="L21">
        <f>'ENVIRONMENT.Responsibility and '!Q76</f>
        <v>0</v>
      </c>
      <c r="M21">
        <f>'ENVIRONMENT.Responsibility and '!R76</f>
        <v>0</v>
      </c>
      <c r="N21">
        <f>'ENVIRONMENT.Responsibility and '!S76</f>
        <v>0</v>
      </c>
      <c r="O21">
        <f>'ENVIRONMENT.Responsibility and '!T76</f>
        <v>0</v>
      </c>
      <c r="P21">
        <f>'ENVIRONMENT.Responsibility and '!U76</f>
        <v>7</v>
      </c>
      <c r="Q21">
        <f>'ENVIRONMENT.Responsibility and '!V76</f>
        <v>7</v>
      </c>
    </row>
    <row r="22" spans="1:17" ht="16" x14ac:dyDescent="0.2">
      <c r="A22" s="9"/>
      <c r="B22" s="71" t="s">
        <v>361</v>
      </c>
      <c r="C22" s="34" t="s">
        <v>362</v>
      </c>
      <c r="D22" s="35">
        <f t="shared" si="1"/>
        <v>0</v>
      </c>
      <c r="E22" s="35">
        <f t="shared" si="2"/>
        <v>0</v>
      </c>
      <c r="F22" s="35">
        <f t="shared" si="3"/>
        <v>0</v>
      </c>
      <c r="G22" s="35">
        <f t="shared" si="4"/>
        <v>0</v>
      </c>
      <c r="H22" s="35">
        <f t="shared" si="5"/>
        <v>9</v>
      </c>
      <c r="K22">
        <f>'ENVIRONMENT.Responsibility and '!P88</f>
        <v>0</v>
      </c>
      <c r="L22">
        <f>'ENVIRONMENT.Responsibility and '!Q88</f>
        <v>0</v>
      </c>
      <c r="M22">
        <f>'ENVIRONMENT.Responsibility and '!R88</f>
        <v>0</v>
      </c>
      <c r="N22">
        <f>'ENVIRONMENT.Responsibility and '!S88</f>
        <v>0</v>
      </c>
      <c r="O22">
        <f>'ENVIRONMENT.Responsibility and '!T88</f>
        <v>0</v>
      </c>
      <c r="P22">
        <f>'ENVIRONMENT.Responsibility and '!U88</f>
        <v>9</v>
      </c>
      <c r="Q22">
        <f>'ENVIRONMENT.Responsibility and '!V88</f>
        <v>9</v>
      </c>
    </row>
    <row r="23" spans="1:17" ht="16" x14ac:dyDescent="0.2">
      <c r="A23" s="9"/>
      <c r="B23" s="71" t="s">
        <v>363</v>
      </c>
      <c r="C23" s="34" t="s">
        <v>364</v>
      </c>
      <c r="D23" s="35">
        <f t="shared" si="1"/>
        <v>0</v>
      </c>
      <c r="E23" s="35">
        <f t="shared" si="2"/>
        <v>0</v>
      </c>
      <c r="F23" s="35">
        <f t="shared" si="3"/>
        <v>0</v>
      </c>
      <c r="G23" s="35">
        <f t="shared" si="4"/>
        <v>0</v>
      </c>
      <c r="H23" s="35">
        <f t="shared" si="5"/>
        <v>6</v>
      </c>
      <c r="K23">
        <f>'ENVIRONMENT.Responsibility and '!P97</f>
        <v>0</v>
      </c>
      <c r="L23">
        <f>'ENVIRONMENT.Responsibility and '!Q97</f>
        <v>0</v>
      </c>
      <c r="M23">
        <f>'ENVIRONMENT.Responsibility and '!R97</f>
        <v>0</v>
      </c>
      <c r="N23">
        <f>'ENVIRONMENT.Responsibility and '!S97</f>
        <v>0</v>
      </c>
      <c r="O23">
        <f>'ENVIRONMENT.Responsibility and '!T97</f>
        <v>0</v>
      </c>
      <c r="P23">
        <f>'ENVIRONMENT.Responsibility and '!U97</f>
        <v>6</v>
      </c>
      <c r="Q23">
        <f>'ENVIRONMENT.Responsibility and '!V97</f>
        <v>6</v>
      </c>
    </row>
    <row r="24" spans="1:17" ht="16" x14ac:dyDescent="0.2">
      <c r="A24" s="9"/>
      <c r="B24" s="71" t="s">
        <v>365</v>
      </c>
      <c r="C24" s="34" t="s">
        <v>366</v>
      </c>
      <c r="D24" s="35">
        <f t="shared" si="1"/>
        <v>0</v>
      </c>
      <c r="E24" s="35">
        <f t="shared" si="2"/>
        <v>0</v>
      </c>
      <c r="F24" s="35">
        <f t="shared" si="3"/>
        <v>0</v>
      </c>
      <c r="G24" s="35">
        <f t="shared" si="4"/>
        <v>0</v>
      </c>
      <c r="H24" s="35">
        <f t="shared" si="5"/>
        <v>9</v>
      </c>
      <c r="K24">
        <f>'ENVIRONMENT.Responsibility and '!P109</f>
        <v>0</v>
      </c>
      <c r="L24">
        <f>'ENVIRONMENT.Responsibility and '!Q109</f>
        <v>0</v>
      </c>
      <c r="M24">
        <f>'ENVIRONMENT.Responsibility and '!R109</f>
        <v>0</v>
      </c>
      <c r="N24">
        <f>'ENVIRONMENT.Responsibility and '!S109</f>
        <v>0</v>
      </c>
      <c r="O24">
        <f>'ENVIRONMENT.Responsibility and '!T109</f>
        <v>0</v>
      </c>
      <c r="P24">
        <f>'ENVIRONMENT.Responsibility and '!U109</f>
        <v>9</v>
      </c>
      <c r="Q24">
        <f>'ENVIRONMENT.Responsibility and '!V109</f>
        <v>9</v>
      </c>
    </row>
    <row r="25" spans="1:17" ht="16" x14ac:dyDescent="0.2">
      <c r="A25" s="9"/>
      <c r="B25" s="71" t="s">
        <v>367</v>
      </c>
      <c r="C25" s="34" t="s">
        <v>368</v>
      </c>
      <c r="D25" s="35">
        <f t="shared" si="1"/>
        <v>0</v>
      </c>
      <c r="E25" s="35">
        <f t="shared" si="2"/>
        <v>0</v>
      </c>
      <c r="F25" s="35">
        <f t="shared" si="3"/>
        <v>0</v>
      </c>
      <c r="G25" s="35">
        <f t="shared" si="4"/>
        <v>0</v>
      </c>
      <c r="H25" s="35">
        <f t="shared" si="5"/>
        <v>9</v>
      </c>
      <c r="K25">
        <f>'ENVIRONMENT.Responsibility and '!P121</f>
        <v>0</v>
      </c>
      <c r="L25">
        <f>'ENVIRONMENT.Responsibility and '!Q121</f>
        <v>0</v>
      </c>
      <c r="M25">
        <f>'ENVIRONMENT.Responsibility and '!R121</f>
        <v>0</v>
      </c>
      <c r="N25">
        <f>'ENVIRONMENT.Responsibility and '!S121</f>
        <v>0</v>
      </c>
      <c r="O25">
        <f>'ENVIRONMENT.Responsibility and '!T121</f>
        <v>0</v>
      </c>
      <c r="P25">
        <f>'ENVIRONMENT.Responsibility and '!U121</f>
        <v>9</v>
      </c>
      <c r="Q25">
        <f>'ENVIRONMENT.Responsibility and '!V121</f>
        <v>9</v>
      </c>
    </row>
    <row r="26" spans="1:17" x14ac:dyDescent="0.2">
      <c r="A26" s="9"/>
      <c r="B26" s="70" t="s">
        <v>369</v>
      </c>
      <c r="C26" s="32" t="s">
        <v>370</v>
      </c>
      <c r="D26" s="33">
        <f>D27</f>
        <v>0</v>
      </c>
      <c r="E26" s="33">
        <f>E27</f>
        <v>0</v>
      </c>
      <c r="F26" s="33">
        <f>F27</f>
        <v>0</v>
      </c>
      <c r="G26" s="33">
        <f>G27</f>
        <v>0</v>
      </c>
      <c r="H26" s="33">
        <f>H27</f>
        <v>7</v>
      </c>
    </row>
    <row r="27" spans="1:17" ht="16" x14ac:dyDescent="0.2">
      <c r="A27" s="9"/>
      <c r="B27" s="71" t="s">
        <v>371</v>
      </c>
      <c r="C27" s="34" t="s">
        <v>372</v>
      </c>
      <c r="D27" s="35">
        <f>K27</f>
        <v>0</v>
      </c>
      <c r="E27" s="35">
        <f>L27</f>
        <v>0</v>
      </c>
      <c r="F27" s="35">
        <f>M27</f>
        <v>0</v>
      </c>
      <c r="G27" s="35">
        <f>N27</f>
        <v>0</v>
      </c>
      <c r="H27" s="35">
        <f>Q27</f>
        <v>7</v>
      </c>
      <c r="K27">
        <f>ENVIRONMENT.Technology!P16</f>
        <v>0</v>
      </c>
      <c r="L27">
        <f>ENVIRONMENT.Technology!Q16</f>
        <v>0</v>
      </c>
      <c r="M27">
        <f>ENVIRONMENT.Technology!R16</f>
        <v>0</v>
      </c>
      <c r="N27">
        <f>ENVIRONMENT.Technology!S16</f>
        <v>0</v>
      </c>
      <c r="O27">
        <f>ENVIRONMENT.Technology!T16</f>
        <v>0</v>
      </c>
      <c r="P27">
        <f>ENVIRONMENT.Technology!U16</f>
        <v>7</v>
      </c>
      <c r="Q27">
        <f>ENVIRONMENT.Technology!V16</f>
        <v>7</v>
      </c>
    </row>
    <row r="28" spans="1:17" x14ac:dyDescent="0.2">
      <c r="A28" s="9"/>
      <c r="C28" s="31"/>
      <c r="D28" s="31">
        <f>D26+D15+D13+D7</f>
        <v>0</v>
      </c>
      <c r="E28" s="31">
        <f>E26+E15+E13+E7</f>
        <v>0</v>
      </c>
      <c r="F28" s="31">
        <f>F26+F15+F13+F7</f>
        <v>0</v>
      </c>
      <c r="G28" s="31">
        <f>G26+G15+G13+G7</f>
        <v>0</v>
      </c>
      <c r="H28" s="31">
        <f>H26+H15+H13+H7</f>
        <v>141</v>
      </c>
    </row>
    <row r="30" spans="1:17" hidden="1" x14ac:dyDescent="0.2">
      <c r="A30" t="s">
        <v>18</v>
      </c>
    </row>
  </sheetData>
  <sheetProtection algorithmName="SHA-512" hashValue="dSe6H5LVJ+dl1wbdgEthUhlw8Qp+z72uzF7r3omxP/KjTzHpMZw/F8CXcB16Qq4R7MOB+J3vgn980tb748lbFQ==" saltValue="3bz753MWFz78nW975Yptdw==" spinCount="100000" sheet="1" objects="1" formatCells="0" formatColumns="0" formatRows="0" insertColumns="0" insertRows="0" insertHyperlinks="0" deleteColumns="0" deleteRows="0" sort="0" autoFilter="0" pivotTables="0"/>
  <hyperlinks>
    <hyperlink ref="H2" location="'FULL RESULTS'!A1" display="'FULL RESULTS'!A1" xr:uid="{00000000-0004-0000-0F00-000000000000}"/>
    <hyperlink ref="C7" location="'ENVIRONMENT.Compliance and Mana'!A1" display="'ENVIRONMENT.Compliance and Mana'!A1" xr:uid="{00000000-0004-0000-0F00-000001000000}"/>
    <hyperlink ref="C13" location="'ENVIRONMENT.Precaution '!A1" display="'ENVIRONMENT.Precaution '!A1" xr:uid="{00000000-0004-0000-0F00-000002000000}"/>
    <hyperlink ref="C15" location="'ENVIRONMENT.Responsibility and '!A1" display="'ENVIRONMENT.Responsibility and '!A1" xr:uid="{00000000-0004-0000-0F00-000003000000}"/>
    <hyperlink ref="C26" location="'ENVIRONMENT.Technology'!A1" display="'ENVIRONMENT.Technology'!A1" xr:uid="{00000000-0004-0000-0F00-000004000000}"/>
  </hyperlinks>
  <pageMargins left="0.7" right="0.7" top="0.75" bottom="0.75" header="0.3" footer="0.3"/>
  <pageSetup orientation="portrait"/>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dimension ref="A1:V63"/>
  <sheetViews>
    <sheetView showGridLines="0" zoomScaleNormal="100" workbookViewId="0">
      <selection activeCell="B1" sqref="B1"/>
    </sheetView>
  </sheetViews>
  <sheetFormatPr baseColWidth="10" defaultColWidth="8.83203125" defaultRowHeight="15" x14ac:dyDescent="0.2"/>
  <cols>
    <col min="1" max="1" width="2" customWidth="1"/>
    <col min="2" max="2" width="9.5" customWidth="1"/>
    <col min="3" max="3" width="77.6640625" customWidth="1"/>
    <col min="4" max="4" width="7.5" style="43" bestFit="1" customWidth="1"/>
    <col min="5" max="7" width="6" hidden="1" customWidth="1"/>
    <col min="8" max="8" width="21" customWidth="1"/>
    <col min="9" max="9" width="25.5" customWidth="1"/>
    <col min="10" max="23" width="0" hidden="1" customWidth="1"/>
  </cols>
  <sheetData>
    <row r="1" spans="1:21" s="46" customFormat="1" ht="61.75" customHeight="1" x14ac:dyDescent="0.2">
      <c r="A1" s="9"/>
      <c r="C1" s="61" t="s">
        <v>769</v>
      </c>
      <c r="D1" s="47"/>
    </row>
    <row r="2" spans="1:21" ht="21" x14ac:dyDescent="0.25">
      <c r="A2" s="9"/>
      <c r="C2" s="2" t="s">
        <v>65</v>
      </c>
      <c r="I2" s="3" t="s">
        <v>20</v>
      </c>
    </row>
    <row r="3" spans="1:21" x14ac:dyDescent="0.2">
      <c r="A3" s="9"/>
      <c r="C3" s="5" t="s">
        <v>373</v>
      </c>
      <c r="I3" s="3" t="s">
        <v>67</v>
      </c>
    </row>
    <row r="4" spans="1:21" x14ac:dyDescent="0.2">
      <c r="A4" s="9"/>
      <c r="C4" s="5" t="str">
        <f>'FULL RESULTS'!B3</f>
        <v>[COMPANY NAME]</v>
      </c>
      <c r="I4" s="12" t="str">
        <f>ENVIRONMENT!H4</f>
        <v>[DATE]</v>
      </c>
    </row>
    <row r="5" spans="1:21" x14ac:dyDescent="0.2">
      <c r="A5" s="9"/>
    </row>
    <row r="6" spans="1:21" x14ac:dyDescent="0.2">
      <c r="A6" s="9"/>
      <c r="B6" s="30" t="s">
        <v>68</v>
      </c>
      <c r="C6" s="30" t="s">
        <v>334</v>
      </c>
      <c r="D6" s="59"/>
      <c r="E6" s="62" t="s">
        <v>4</v>
      </c>
      <c r="F6" s="63" t="s">
        <v>5</v>
      </c>
      <c r="G6" s="64" t="s">
        <v>6</v>
      </c>
      <c r="H6" s="65" t="s">
        <v>69</v>
      </c>
      <c r="I6" s="65" t="s">
        <v>70</v>
      </c>
    </row>
    <row r="7" spans="1:21" ht="26" x14ac:dyDescent="0.2">
      <c r="A7" s="9"/>
      <c r="B7" s="66" t="s">
        <v>333</v>
      </c>
      <c r="C7" s="66" t="s">
        <v>374</v>
      </c>
      <c r="D7" s="58" t="s">
        <v>765</v>
      </c>
      <c r="E7" s="67"/>
      <c r="F7" s="67"/>
      <c r="G7" s="67"/>
      <c r="H7" s="22"/>
      <c r="I7" s="22"/>
      <c r="J7" s="11" t="s">
        <v>765</v>
      </c>
      <c r="K7" t="s">
        <v>3</v>
      </c>
      <c r="L7" t="s">
        <v>4</v>
      </c>
      <c r="M7" t="s">
        <v>5</v>
      </c>
      <c r="N7" t="s">
        <v>6</v>
      </c>
      <c r="O7" t="str">
        <f>B7</f>
        <v>EN.1.A.</v>
      </c>
      <c r="P7" t="str">
        <f>IF(D7=K7,"1","0")</f>
        <v>0</v>
      </c>
      <c r="Q7" t="str">
        <f>IF(D7=L7,"1","0")</f>
        <v>0</v>
      </c>
      <c r="R7" t="str">
        <f>IF(D7=M7,"1","0")</f>
        <v>0</v>
      </c>
      <c r="S7" t="str">
        <f>IF(D7=N7,"1","0")</f>
        <v>0</v>
      </c>
      <c r="U7">
        <v>1</v>
      </c>
    </row>
    <row r="8" spans="1:21" ht="16" x14ac:dyDescent="0.2">
      <c r="A8" s="9"/>
      <c r="B8" s="68" t="s">
        <v>72</v>
      </c>
      <c r="C8" s="68"/>
      <c r="D8" s="58"/>
      <c r="E8" s="62" t="s">
        <v>4</v>
      </c>
      <c r="F8" s="63" t="s">
        <v>5</v>
      </c>
      <c r="G8" s="64" t="s">
        <v>6</v>
      </c>
      <c r="H8" s="65" t="s">
        <v>69</v>
      </c>
      <c r="I8" s="65" t="s">
        <v>70</v>
      </c>
      <c r="J8" s="11"/>
    </row>
    <row r="9" spans="1:21" ht="32" x14ac:dyDescent="0.2">
      <c r="A9" s="9"/>
      <c r="B9" s="69" t="s">
        <v>375</v>
      </c>
      <c r="C9" s="69" t="s">
        <v>376</v>
      </c>
      <c r="D9" s="58" t="s">
        <v>765</v>
      </c>
      <c r="E9" s="67"/>
      <c r="F9" s="67"/>
      <c r="G9" s="67"/>
      <c r="H9" s="22"/>
      <c r="I9" s="22"/>
      <c r="J9" s="11" t="s">
        <v>765</v>
      </c>
      <c r="K9" t="s">
        <v>3</v>
      </c>
      <c r="L9" t="s">
        <v>4</v>
      </c>
      <c r="M9" t="s">
        <v>5</v>
      </c>
      <c r="N9" t="s">
        <v>6</v>
      </c>
      <c r="O9" t="str">
        <f t="shared" ref="O9:O15" si="0">B9</f>
        <v>EN.1.A.1.</v>
      </c>
      <c r="P9" t="str">
        <f t="shared" ref="P9:P15" si="1">IF(D9=K9,"1","0")</f>
        <v>0</v>
      </c>
      <c r="Q9" t="str">
        <f t="shared" ref="Q9:Q15" si="2">IF(D9=L9,"1","0")</f>
        <v>0</v>
      </c>
      <c r="R9" t="str">
        <f t="shared" ref="R9:R15" si="3">IF(D9=M9,"1","0")</f>
        <v>0</v>
      </c>
      <c r="S9" t="str">
        <f t="shared" ref="S9:S15" si="4">IF(D9=N9,"1","0")</f>
        <v>0</v>
      </c>
      <c r="U9">
        <v>1</v>
      </c>
    </row>
    <row r="10" spans="1:21" ht="32" x14ac:dyDescent="0.2">
      <c r="A10" s="9"/>
      <c r="B10" s="69" t="s">
        <v>377</v>
      </c>
      <c r="C10" s="69" t="s">
        <v>378</v>
      </c>
      <c r="D10" s="58" t="s">
        <v>765</v>
      </c>
      <c r="E10" s="67"/>
      <c r="F10" s="67"/>
      <c r="G10" s="67"/>
      <c r="H10" s="22"/>
      <c r="I10" s="22"/>
      <c r="J10" s="11" t="s">
        <v>765</v>
      </c>
      <c r="K10" t="s">
        <v>3</v>
      </c>
      <c r="L10" t="s">
        <v>4</v>
      </c>
      <c r="M10" t="s">
        <v>5</v>
      </c>
      <c r="N10" t="s">
        <v>6</v>
      </c>
      <c r="O10" t="str">
        <f t="shared" si="0"/>
        <v>EN.1.A.2.</v>
      </c>
      <c r="P10" t="str">
        <f t="shared" si="1"/>
        <v>0</v>
      </c>
      <c r="Q10" t="str">
        <f t="shared" si="2"/>
        <v>0</v>
      </c>
      <c r="R10" t="str">
        <f t="shared" si="3"/>
        <v>0</v>
      </c>
      <c r="S10" t="str">
        <f t="shared" si="4"/>
        <v>0</v>
      </c>
      <c r="U10">
        <v>1</v>
      </c>
    </row>
    <row r="11" spans="1:21" ht="32" x14ac:dyDescent="0.2">
      <c r="A11" s="9"/>
      <c r="B11" s="69" t="s">
        <v>379</v>
      </c>
      <c r="C11" s="69" t="s">
        <v>380</v>
      </c>
      <c r="D11" s="58" t="s">
        <v>765</v>
      </c>
      <c r="E11" s="67"/>
      <c r="F11" s="67"/>
      <c r="G11" s="67"/>
      <c r="H11" s="22"/>
      <c r="I11" s="22"/>
      <c r="J11" s="11" t="s">
        <v>765</v>
      </c>
      <c r="K11" t="s">
        <v>3</v>
      </c>
      <c r="L11" t="s">
        <v>4</v>
      </c>
      <c r="M11" t="s">
        <v>5</v>
      </c>
      <c r="N11" t="s">
        <v>6</v>
      </c>
      <c r="O11" t="str">
        <f t="shared" si="0"/>
        <v>EN.1.A.3.</v>
      </c>
      <c r="P11" t="str">
        <f t="shared" si="1"/>
        <v>0</v>
      </c>
      <c r="Q11" t="str">
        <f t="shared" si="2"/>
        <v>0</v>
      </c>
      <c r="R11" t="str">
        <f t="shared" si="3"/>
        <v>0</v>
      </c>
      <c r="S11" t="str">
        <f t="shared" si="4"/>
        <v>0</v>
      </c>
      <c r="U11">
        <v>1</v>
      </c>
    </row>
    <row r="12" spans="1:21" ht="32" x14ac:dyDescent="0.2">
      <c r="A12" s="9"/>
      <c r="B12" s="69" t="s">
        <v>381</v>
      </c>
      <c r="C12" s="69" t="s">
        <v>382</v>
      </c>
      <c r="D12" s="58" t="s">
        <v>765</v>
      </c>
      <c r="E12" s="67"/>
      <c r="F12" s="67"/>
      <c r="G12" s="67"/>
      <c r="H12" s="22"/>
      <c r="I12" s="22"/>
      <c r="J12" s="11" t="s">
        <v>765</v>
      </c>
      <c r="K12" t="s">
        <v>3</v>
      </c>
      <c r="L12" t="s">
        <v>4</v>
      </c>
      <c r="M12" t="s">
        <v>5</v>
      </c>
      <c r="N12" t="s">
        <v>6</v>
      </c>
      <c r="O12" t="str">
        <f t="shared" si="0"/>
        <v>EN.1.A.4.</v>
      </c>
      <c r="P12" t="str">
        <f t="shared" si="1"/>
        <v>0</v>
      </c>
      <c r="Q12" t="str">
        <f t="shared" si="2"/>
        <v>0</v>
      </c>
      <c r="R12" t="str">
        <f t="shared" si="3"/>
        <v>0</v>
      </c>
      <c r="S12" t="str">
        <f t="shared" si="4"/>
        <v>0</v>
      </c>
      <c r="U12">
        <v>1</v>
      </c>
    </row>
    <row r="13" spans="1:21" ht="32" x14ac:dyDescent="0.2">
      <c r="A13" s="9"/>
      <c r="B13" s="69" t="s">
        <v>383</v>
      </c>
      <c r="C13" s="69" t="s">
        <v>384</v>
      </c>
      <c r="D13" s="58" t="s">
        <v>765</v>
      </c>
      <c r="E13" s="67"/>
      <c r="F13" s="67"/>
      <c r="G13" s="67"/>
      <c r="H13" s="22"/>
      <c r="I13" s="22"/>
      <c r="J13" s="11" t="s">
        <v>765</v>
      </c>
      <c r="K13" t="s">
        <v>3</v>
      </c>
      <c r="L13" t="s">
        <v>4</v>
      </c>
      <c r="M13" t="s">
        <v>5</v>
      </c>
      <c r="N13" t="s">
        <v>6</v>
      </c>
      <c r="O13" t="str">
        <f t="shared" si="0"/>
        <v>EN.1.A.5.</v>
      </c>
      <c r="P13" t="str">
        <f t="shared" si="1"/>
        <v>0</v>
      </c>
      <c r="Q13" t="str">
        <f t="shared" si="2"/>
        <v>0</v>
      </c>
      <c r="R13" t="str">
        <f t="shared" si="3"/>
        <v>0</v>
      </c>
      <c r="S13" t="str">
        <f t="shared" si="4"/>
        <v>0</v>
      </c>
      <c r="U13">
        <v>1</v>
      </c>
    </row>
    <row r="14" spans="1:21" ht="26" x14ac:dyDescent="0.2">
      <c r="A14" s="9"/>
      <c r="B14" s="69" t="s">
        <v>385</v>
      </c>
      <c r="C14" s="69" t="s">
        <v>386</v>
      </c>
      <c r="D14" s="58" t="s">
        <v>765</v>
      </c>
      <c r="E14" s="67"/>
      <c r="F14" s="67"/>
      <c r="G14" s="67"/>
      <c r="H14" s="22"/>
      <c r="I14" s="22"/>
      <c r="J14" s="11" t="s">
        <v>765</v>
      </c>
      <c r="K14" t="s">
        <v>3</v>
      </c>
      <c r="L14" t="s">
        <v>4</v>
      </c>
      <c r="M14" t="s">
        <v>5</v>
      </c>
      <c r="N14" t="s">
        <v>6</v>
      </c>
      <c r="O14" t="str">
        <f t="shared" si="0"/>
        <v>EN.1.A.6.</v>
      </c>
      <c r="P14" t="str">
        <f t="shared" si="1"/>
        <v>0</v>
      </c>
      <c r="Q14" t="str">
        <f t="shared" si="2"/>
        <v>0</v>
      </c>
      <c r="R14" t="str">
        <f t="shared" si="3"/>
        <v>0</v>
      </c>
      <c r="S14" t="str">
        <f t="shared" si="4"/>
        <v>0</v>
      </c>
      <c r="U14">
        <v>1</v>
      </c>
    </row>
    <row r="15" spans="1:21" ht="32" x14ac:dyDescent="0.2">
      <c r="A15" s="9"/>
      <c r="B15" s="69" t="s">
        <v>387</v>
      </c>
      <c r="C15" s="69" t="s">
        <v>388</v>
      </c>
      <c r="D15" s="58" t="s">
        <v>765</v>
      </c>
      <c r="E15" s="67"/>
      <c r="F15" s="67"/>
      <c r="G15" s="67"/>
      <c r="H15" s="22"/>
      <c r="I15" s="22"/>
      <c r="J15" s="11" t="s">
        <v>765</v>
      </c>
      <c r="K15" t="s">
        <v>3</v>
      </c>
      <c r="L15" t="s">
        <v>4</v>
      </c>
      <c r="M15" t="s">
        <v>5</v>
      </c>
      <c r="N15" t="s">
        <v>6</v>
      </c>
      <c r="O15" t="str">
        <f t="shared" si="0"/>
        <v>EN.1.A.7.</v>
      </c>
      <c r="P15" t="str">
        <f t="shared" si="1"/>
        <v>0</v>
      </c>
      <c r="Q15" t="str">
        <f t="shared" si="2"/>
        <v>0</v>
      </c>
      <c r="R15" t="str">
        <f t="shared" si="3"/>
        <v>0</v>
      </c>
      <c r="S15" t="str">
        <f t="shared" si="4"/>
        <v>0</v>
      </c>
      <c r="U15">
        <v>1</v>
      </c>
    </row>
    <row r="16" spans="1:21" ht="26" x14ac:dyDescent="0.2">
      <c r="A16" s="9"/>
      <c r="B16" s="69" t="s">
        <v>389</v>
      </c>
      <c r="C16" s="69" t="s">
        <v>390</v>
      </c>
      <c r="D16" s="58" t="s">
        <v>765</v>
      </c>
      <c r="E16" s="67"/>
      <c r="F16" s="67"/>
      <c r="G16" s="67"/>
      <c r="H16" s="22"/>
      <c r="I16" s="22"/>
      <c r="J16" s="11" t="s">
        <v>765</v>
      </c>
      <c r="K16" t="s">
        <v>3</v>
      </c>
      <c r="L16" t="s">
        <v>4</v>
      </c>
      <c r="M16" t="s">
        <v>5</v>
      </c>
      <c r="N16" t="s">
        <v>6</v>
      </c>
      <c r="O16" t="str">
        <f>B16</f>
        <v>EN.1.A.8.</v>
      </c>
      <c r="P16" t="str">
        <f>IF(D16=K16,"1","0")</f>
        <v>0</v>
      </c>
      <c r="Q16" t="str">
        <f>IF(D16=L16,"1","0")</f>
        <v>0</v>
      </c>
      <c r="R16" t="str">
        <f>IF(D16=M16,"1","0")</f>
        <v>0</v>
      </c>
      <c r="S16" t="str">
        <f>IF(D16=N16,"1","0")</f>
        <v>0</v>
      </c>
      <c r="U16">
        <v>1</v>
      </c>
    </row>
    <row r="17" spans="1:22" ht="32" x14ac:dyDescent="0.2">
      <c r="A17" s="9"/>
      <c r="B17" s="69" t="s">
        <v>391</v>
      </c>
      <c r="C17" s="69" t="s">
        <v>392</v>
      </c>
      <c r="D17" s="58" t="s">
        <v>765</v>
      </c>
      <c r="E17" s="67"/>
      <c r="F17" s="67"/>
      <c r="G17" s="67"/>
      <c r="H17" s="22"/>
      <c r="I17" s="22"/>
      <c r="J17" s="11" t="s">
        <v>765</v>
      </c>
      <c r="K17" t="s">
        <v>3</v>
      </c>
      <c r="L17" t="s">
        <v>4</v>
      </c>
      <c r="M17" t="s">
        <v>5</v>
      </c>
      <c r="N17" t="s">
        <v>6</v>
      </c>
      <c r="O17" t="str">
        <f>B17</f>
        <v>EN.1.A.9.</v>
      </c>
      <c r="P17" t="str">
        <f>IF(D17=K17,"1","0")</f>
        <v>0</v>
      </c>
      <c r="Q17" t="str">
        <f>IF(D17=L17,"1","0")</f>
        <v>0</v>
      </c>
      <c r="R17" t="str">
        <f>IF(D17=M17,"1","0")</f>
        <v>0</v>
      </c>
      <c r="S17" t="str">
        <f>IF(D17=N17,"1","0")</f>
        <v>0</v>
      </c>
      <c r="U17">
        <v>1</v>
      </c>
    </row>
    <row r="18" spans="1:22" ht="16" x14ac:dyDescent="0.2">
      <c r="A18" s="9"/>
      <c r="B18" s="22"/>
      <c r="C18" s="22"/>
      <c r="D18" s="58"/>
      <c r="E18" s="22"/>
      <c r="F18" s="22"/>
      <c r="G18" s="22"/>
      <c r="H18" s="22"/>
      <c r="I18" s="22"/>
      <c r="T18" s="11" t="s">
        <v>766</v>
      </c>
      <c r="V18" s="11" t="s">
        <v>768</v>
      </c>
    </row>
    <row r="19" spans="1:22" ht="16" x14ac:dyDescent="0.2">
      <c r="A19" s="9"/>
      <c r="B19" s="30" t="s">
        <v>68</v>
      </c>
      <c r="C19" s="30" t="s">
        <v>336</v>
      </c>
      <c r="D19" s="58"/>
      <c r="E19" s="62" t="s">
        <v>4</v>
      </c>
      <c r="F19" s="63" t="s">
        <v>5</v>
      </c>
      <c r="G19" s="64" t="s">
        <v>6</v>
      </c>
      <c r="H19" s="65" t="s">
        <v>69</v>
      </c>
      <c r="I19" s="65" t="s">
        <v>70</v>
      </c>
      <c r="P19">
        <f>P10+P11+P12+P13+P14+P9+P7+P15+P16+P17</f>
        <v>0</v>
      </c>
      <c r="Q19">
        <f>Q10+Q11+Q12+Q13+Q14+Q9+Q7+Q15+Q16+Q17</f>
        <v>0</v>
      </c>
      <c r="R19">
        <f>R10+R11+R12+R13+R14+R9+R7+R15+R16+R17</f>
        <v>0</v>
      </c>
      <c r="S19">
        <f>S10+S11+S12+S13+S14+S9+S7+S15+S16+S17</f>
        <v>0</v>
      </c>
      <c r="T19">
        <f>SUM(P19:S19)</f>
        <v>0</v>
      </c>
      <c r="U19">
        <f>SUM(U5:U18)</f>
        <v>10</v>
      </c>
      <c r="V19">
        <f>U19-T19</f>
        <v>10</v>
      </c>
    </row>
    <row r="20" spans="1:22" ht="32" x14ac:dyDescent="0.2">
      <c r="A20" s="9"/>
      <c r="B20" s="66" t="s">
        <v>335</v>
      </c>
      <c r="C20" s="66" t="s">
        <v>393</v>
      </c>
      <c r="D20" s="58" t="s">
        <v>765</v>
      </c>
      <c r="E20" s="67"/>
      <c r="F20" s="67"/>
      <c r="G20" s="67"/>
      <c r="H20" s="22"/>
      <c r="I20" s="22"/>
      <c r="J20" s="11" t="s">
        <v>765</v>
      </c>
      <c r="K20" t="s">
        <v>3</v>
      </c>
      <c r="L20" t="s">
        <v>4</v>
      </c>
      <c r="M20" t="s">
        <v>5</v>
      </c>
      <c r="N20" t="s">
        <v>6</v>
      </c>
      <c r="O20" t="str">
        <f>B20</f>
        <v>EN.1.B.</v>
      </c>
      <c r="P20" t="str">
        <f>IF(D20=K20,"1","0")</f>
        <v>0</v>
      </c>
      <c r="Q20" t="str">
        <f>IF(D20=L20,"1","0")</f>
        <v>0</v>
      </c>
      <c r="R20" t="str">
        <f>IF(D20=M20,"1","0")</f>
        <v>0</v>
      </c>
      <c r="S20" t="str">
        <f>IF(D20=N20,"1","0")</f>
        <v>0</v>
      </c>
      <c r="U20">
        <v>1</v>
      </c>
    </row>
    <row r="21" spans="1:22" ht="16" x14ac:dyDescent="0.2">
      <c r="A21" s="9"/>
      <c r="B21" s="68" t="s">
        <v>72</v>
      </c>
      <c r="C21" s="68"/>
      <c r="D21" s="58"/>
      <c r="E21" s="62" t="s">
        <v>4</v>
      </c>
      <c r="F21" s="63" t="s">
        <v>5</v>
      </c>
      <c r="G21" s="64" t="s">
        <v>6</v>
      </c>
      <c r="H21" s="65" t="s">
        <v>69</v>
      </c>
      <c r="I21" s="65" t="s">
        <v>70</v>
      </c>
      <c r="J21" s="11"/>
    </row>
    <row r="22" spans="1:22" ht="32" x14ac:dyDescent="0.2">
      <c r="A22" s="9"/>
      <c r="B22" s="69" t="s">
        <v>394</v>
      </c>
      <c r="C22" s="69" t="s">
        <v>395</v>
      </c>
      <c r="D22" s="58" t="s">
        <v>765</v>
      </c>
      <c r="E22" s="67"/>
      <c r="F22" s="67"/>
      <c r="G22" s="67"/>
      <c r="H22" s="22"/>
      <c r="I22" s="22"/>
      <c r="J22" s="11" t="s">
        <v>765</v>
      </c>
      <c r="K22" t="s">
        <v>3</v>
      </c>
      <c r="L22" t="s">
        <v>4</v>
      </c>
      <c r="M22" t="s">
        <v>5</v>
      </c>
      <c r="N22" t="s">
        <v>6</v>
      </c>
      <c r="O22" t="str">
        <f t="shared" ref="O22:O30" si="5">B22</f>
        <v>EN.1.B.1.</v>
      </c>
      <c r="P22" t="str">
        <f t="shared" ref="P22:P30" si="6">IF(D22=K22,"1","0")</f>
        <v>0</v>
      </c>
      <c r="Q22" t="str">
        <f t="shared" ref="Q22:Q30" si="7">IF(D22=L22,"1","0")</f>
        <v>0</v>
      </c>
      <c r="R22" t="str">
        <f t="shared" ref="R22:R30" si="8">IF(D22=M22,"1","0")</f>
        <v>0</v>
      </c>
      <c r="S22" t="str">
        <f t="shared" ref="S22:S30" si="9">IF(D22=N22,"1","0")</f>
        <v>0</v>
      </c>
      <c r="U22">
        <v>1</v>
      </c>
    </row>
    <row r="23" spans="1:22" ht="32" x14ac:dyDescent="0.2">
      <c r="A23" s="9"/>
      <c r="B23" s="69" t="s">
        <v>396</v>
      </c>
      <c r="C23" s="69" t="s">
        <v>397</v>
      </c>
      <c r="D23" s="58" t="s">
        <v>765</v>
      </c>
      <c r="E23" s="67"/>
      <c r="F23" s="67"/>
      <c r="G23" s="67"/>
      <c r="H23" s="22"/>
      <c r="I23" s="22"/>
      <c r="J23" s="11" t="s">
        <v>765</v>
      </c>
      <c r="K23" t="s">
        <v>3</v>
      </c>
      <c r="L23" t="s">
        <v>4</v>
      </c>
      <c r="M23" t="s">
        <v>5</v>
      </c>
      <c r="N23" t="s">
        <v>6</v>
      </c>
      <c r="O23" t="str">
        <f t="shared" si="5"/>
        <v>EN.1.B.2.</v>
      </c>
      <c r="P23" t="str">
        <f t="shared" si="6"/>
        <v>0</v>
      </c>
      <c r="Q23" t="str">
        <f t="shared" si="7"/>
        <v>0</v>
      </c>
      <c r="R23" t="str">
        <f t="shared" si="8"/>
        <v>0</v>
      </c>
      <c r="S23" t="str">
        <f t="shared" si="9"/>
        <v>0</v>
      </c>
      <c r="U23">
        <v>1</v>
      </c>
    </row>
    <row r="24" spans="1:22" ht="32" x14ac:dyDescent="0.2">
      <c r="A24" s="9"/>
      <c r="B24" s="69" t="s">
        <v>398</v>
      </c>
      <c r="C24" s="69" t="s">
        <v>399</v>
      </c>
      <c r="D24" s="58" t="s">
        <v>765</v>
      </c>
      <c r="E24" s="67"/>
      <c r="F24" s="67"/>
      <c r="G24" s="67"/>
      <c r="H24" s="22"/>
      <c r="I24" s="22"/>
      <c r="J24" s="11" t="s">
        <v>765</v>
      </c>
      <c r="K24" t="s">
        <v>3</v>
      </c>
      <c r="L24" t="s">
        <v>4</v>
      </c>
      <c r="M24" t="s">
        <v>5</v>
      </c>
      <c r="N24" t="s">
        <v>6</v>
      </c>
      <c r="O24" t="str">
        <f t="shared" si="5"/>
        <v>EN.1.B.3.</v>
      </c>
      <c r="P24" t="str">
        <f t="shared" si="6"/>
        <v>0</v>
      </c>
      <c r="Q24" t="str">
        <f t="shared" si="7"/>
        <v>0</v>
      </c>
      <c r="R24" t="str">
        <f t="shared" si="8"/>
        <v>0</v>
      </c>
      <c r="S24" t="str">
        <f t="shared" si="9"/>
        <v>0</v>
      </c>
      <c r="U24">
        <v>1</v>
      </c>
    </row>
    <row r="25" spans="1:22" ht="32" x14ac:dyDescent="0.2">
      <c r="A25" s="9"/>
      <c r="B25" s="69" t="s">
        <v>400</v>
      </c>
      <c r="C25" s="69" t="s">
        <v>401</v>
      </c>
      <c r="D25" s="58" t="s">
        <v>765</v>
      </c>
      <c r="E25" s="67"/>
      <c r="F25" s="67"/>
      <c r="G25" s="67"/>
      <c r="H25" s="22"/>
      <c r="I25" s="22"/>
      <c r="J25" s="11" t="s">
        <v>765</v>
      </c>
      <c r="K25" t="s">
        <v>3</v>
      </c>
      <c r="L25" t="s">
        <v>4</v>
      </c>
      <c r="M25" t="s">
        <v>5</v>
      </c>
      <c r="N25" t="s">
        <v>6</v>
      </c>
      <c r="O25" t="str">
        <f t="shared" si="5"/>
        <v>EN.1.B.4.</v>
      </c>
      <c r="P25" t="str">
        <f t="shared" si="6"/>
        <v>0</v>
      </c>
      <c r="Q25" t="str">
        <f t="shared" si="7"/>
        <v>0</v>
      </c>
      <c r="R25" t="str">
        <f t="shared" si="8"/>
        <v>0</v>
      </c>
      <c r="S25" t="str">
        <f t="shared" si="9"/>
        <v>0</v>
      </c>
      <c r="U25">
        <v>1</v>
      </c>
    </row>
    <row r="26" spans="1:22" ht="48" x14ac:dyDescent="0.2">
      <c r="A26" s="9"/>
      <c r="B26" s="69" t="s">
        <v>402</v>
      </c>
      <c r="C26" s="69" t="s">
        <v>403</v>
      </c>
      <c r="D26" s="58" t="s">
        <v>765</v>
      </c>
      <c r="E26" s="67"/>
      <c r="F26" s="67"/>
      <c r="G26" s="67"/>
      <c r="H26" s="22"/>
      <c r="I26" s="22"/>
      <c r="J26" s="11" t="s">
        <v>765</v>
      </c>
      <c r="K26" t="s">
        <v>3</v>
      </c>
      <c r="L26" t="s">
        <v>4</v>
      </c>
      <c r="M26" t="s">
        <v>5</v>
      </c>
      <c r="N26" t="s">
        <v>6</v>
      </c>
      <c r="O26" t="str">
        <f t="shared" si="5"/>
        <v>EN.1.B.5.</v>
      </c>
      <c r="P26" t="str">
        <f t="shared" si="6"/>
        <v>0</v>
      </c>
      <c r="Q26" t="str">
        <f t="shared" si="7"/>
        <v>0</v>
      </c>
      <c r="R26" t="str">
        <f t="shared" si="8"/>
        <v>0</v>
      </c>
      <c r="S26" t="str">
        <f t="shared" si="9"/>
        <v>0</v>
      </c>
      <c r="U26">
        <v>1</v>
      </c>
    </row>
    <row r="27" spans="1:22" ht="32" x14ac:dyDescent="0.2">
      <c r="A27" s="9"/>
      <c r="B27" s="69" t="s">
        <v>404</v>
      </c>
      <c r="C27" s="69" t="s">
        <v>405</v>
      </c>
      <c r="D27" s="58" t="s">
        <v>765</v>
      </c>
      <c r="E27" s="67"/>
      <c r="F27" s="67"/>
      <c r="G27" s="67"/>
      <c r="H27" s="22"/>
      <c r="I27" s="22"/>
      <c r="J27" s="11" t="s">
        <v>765</v>
      </c>
      <c r="K27" t="s">
        <v>3</v>
      </c>
      <c r="L27" t="s">
        <v>4</v>
      </c>
      <c r="M27" t="s">
        <v>5</v>
      </c>
      <c r="N27" t="s">
        <v>6</v>
      </c>
      <c r="O27" t="str">
        <f t="shared" si="5"/>
        <v>EN.1.B.6.</v>
      </c>
      <c r="P27" t="str">
        <f t="shared" si="6"/>
        <v>0</v>
      </c>
      <c r="Q27" t="str">
        <f t="shared" si="7"/>
        <v>0</v>
      </c>
      <c r="R27" t="str">
        <f t="shared" si="8"/>
        <v>0</v>
      </c>
      <c r="S27" t="str">
        <f t="shared" si="9"/>
        <v>0</v>
      </c>
      <c r="U27">
        <v>1</v>
      </c>
    </row>
    <row r="28" spans="1:22" ht="32" x14ac:dyDescent="0.2">
      <c r="A28" s="9"/>
      <c r="B28" s="69" t="s">
        <v>406</v>
      </c>
      <c r="C28" s="69" t="s">
        <v>407</v>
      </c>
      <c r="D28" s="58" t="s">
        <v>765</v>
      </c>
      <c r="E28" s="67"/>
      <c r="F28" s="67"/>
      <c r="G28" s="67"/>
      <c r="H28" s="22"/>
      <c r="I28" s="22"/>
      <c r="J28" s="11" t="s">
        <v>765</v>
      </c>
      <c r="K28" t="s">
        <v>3</v>
      </c>
      <c r="L28" t="s">
        <v>4</v>
      </c>
      <c r="M28" t="s">
        <v>5</v>
      </c>
      <c r="N28" t="s">
        <v>6</v>
      </c>
      <c r="O28" t="str">
        <f t="shared" si="5"/>
        <v>EN.1.B.7.</v>
      </c>
      <c r="P28" t="str">
        <f t="shared" si="6"/>
        <v>0</v>
      </c>
      <c r="Q28" t="str">
        <f t="shared" si="7"/>
        <v>0</v>
      </c>
      <c r="R28" t="str">
        <f t="shared" si="8"/>
        <v>0</v>
      </c>
      <c r="S28" t="str">
        <f t="shared" si="9"/>
        <v>0</v>
      </c>
      <c r="U28">
        <v>1</v>
      </c>
    </row>
    <row r="29" spans="1:22" ht="26" x14ac:dyDescent="0.2">
      <c r="A29" s="9"/>
      <c r="B29" s="69" t="s">
        <v>408</v>
      </c>
      <c r="C29" s="69" t="s">
        <v>409</v>
      </c>
      <c r="D29" s="58" t="s">
        <v>765</v>
      </c>
      <c r="E29" s="67"/>
      <c r="F29" s="67"/>
      <c r="G29" s="67"/>
      <c r="H29" s="22"/>
      <c r="I29" s="22"/>
      <c r="J29" s="11" t="s">
        <v>765</v>
      </c>
      <c r="K29" t="s">
        <v>3</v>
      </c>
      <c r="L29" t="s">
        <v>4</v>
      </c>
      <c r="M29" t="s">
        <v>5</v>
      </c>
      <c r="N29" t="s">
        <v>6</v>
      </c>
      <c r="O29" t="str">
        <f t="shared" si="5"/>
        <v>EN.1.B.8.</v>
      </c>
      <c r="P29" t="str">
        <f t="shared" si="6"/>
        <v>0</v>
      </c>
      <c r="Q29" t="str">
        <f t="shared" si="7"/>
        <v>0</v>
      </c>
      <c r="R29" t="str">
        <f t="shared" si="8"/>
        <v>0</v>
      </c>
      <c r="S29" t="str">
        <f t="shared" si="9"/>
        <v>0</v>
      </c>
      <c r="U29">
        <v>1</v>
      </c>
    </row>
    <row r="30" spans="1:22" ht="32" x14ac:dyDescent="0.2">
      <c r="A30" s="9"/>
      <c r="B30" s="69" t="s">
        <v>410</v>
      </c>
      <c r="C30" s="69" t="s">
        <v>411</v>
      </c>
      <c r="D30" s="58" t="s">
        <v>765</v>
      </c>
      <c r="E30" s="67"/>
      <c r="F30" s="67"/>
      <c r="G30" s="67"/>
      <c r="H30" s="22"/>
      <c r="I30" s="22"/>
      <c r="J30" s="11" t="s">
        <v>765</v>
      </c>
      <c r="K30" t="s">
        <v>3</v>
      </c>
      <c r="L30" t="s">
        <v>4</v>
      </c>
      <c r="M30" t="s">
        <v>5</v>
      </c>
      <c r="N30" t="s">
        <v>6</v>
      </c>
      <c r="O30" t="str">
        <f t="shared" si="5"/>
        <v>EN.1.B.9.</v>
      </c>
      <c r="P30" t="str">
        <f t="shared" si="6"/>
        <v>0</v>
      </c>
      <c r="Q30" t="str">
        <f t="shared" si="7"/>
        <v>0</v>
      </c>
      <c r="R30" t="str">
        <f t="shared" si="8"/>
        <v>0</v>
      </c>
      <c r="S30" t="str">
        <f t="shared" si="9"/>
        <v>0</v>
      </c>
      <c r="U30">
        <v>1</v>
      </c>
    </row>
    <row r="31" spans="1:22" ht="16" x14ac:dyDescent="0.2">
      <c r="A31" s="9"/>
      <c r="B31" s="22"/>
      <c r="C31" s="22"/>
      <c r="D31" s="58"/>
      <c r="E31" s="22"/>
      <c r="F31" s="22"/>
      <c r="G31" s="22"/>
      <c r="H31" s="22"/>
      <c r="I31" s="22"/>
      <c r="T31" s="11" t="s">
        <v>766</v>
      </c>
      <c r="V31" s="11" t="s">
        <v>768</v>
      </c>
    </row>
    <row r="32" spans="1:22" ht="16" x14ac:dyDescent="0.2">
      <c r="A32" s="9"/>
      <c r="B32" s="30" t="s">
        <v>68</v>
      </c>
      <c r="C32" s="30" t="s">
        <v>338</v>
      </c>
      <c r="D32" s="58"/>
      <c r="E32" s="62" t="s">
        <v>4</v>
      </c>
      <c r="F32" s="63" t="s">
        <v>5</v>
      </c>
      <c r="G32" s="64" t="s">
        <v>6</v>
      </c>
      <c r="H32" s="65" t="s">
        <v>69</v>
      </c>
      <c r="I32" s="65" t="s">
        <v>70</v>
      </c>
      <c r="P32">
        <f>P23+P24+P25+P26+P27+P22+P20+P28+P29+P30</f>
        <v>0</v>
      </c>
      <c r="Q32">
        <f>Q23+Q24+Q25+Q26+Q27+Q22+Q20+Q28+Q29+Q30</f>
        <v>0</v>
      </c>
      <c r="R32">
        <f>R23+R24+R25+R26+R27+R22+R20+R28+R29+R30</f>
        <v>0</v>
      </c>
      <c r="S32">
        <f>S23+S24+S25+S26+S27+S22+S20+S28+S29+S30</f>
        <v>0</v>
      </c>
      <c r="T32">
        <f>SUM(P32:S32)</f>
        <v>0</v>
      </c>
      <c r="U32">
        <f>SUM(U20:U31)</f>
        <v>10</v>
      </c>
      <c r="V32">
        <f>U32-T32</f>
        <v>10</v>
      </c>
    </row>
    <row r="33" spans="1:22" ht="32" x14ac:dyDescent="0.2">
      <c r="A33" s="9"/>
      <c r="B33" s="66" t="s">
        <v>337</v>
      </c>
      <c r="C33" s="66" t="s">
        <v>412</v>
      </c>
      <c r="D33" s="58" t="s">
        <v>765</v>
      </c>
      <c r="E33" s="67"/>
      <c r="F33" s="67"/>
      <c r="G33" s="67"/>
      <c r="H33" s="22"/>
      <c r="I33" s="22"/>
      <c r="J33" s="11" t="s">
        <v>765</v>
      </c>
      <c r="K33" t="s">
        <v>3</v>
      </c>
      <c r="L33" t="s">
        <v>4</v>
      </c>
      <c r="M33" t="s">
        <v>5</v>
      </c>
      <c r="N33" t="s">
        <v>6</v>
      </c>
      <c r="O33" t="str">
        <f t="shared" ref="O33:O40" si="10">B33</f>
        <v>EN.1.C.</v>
      </c>
      <c r="P33" t="str">
        <f t="shared" ref="P33:P40" si="11">IF(D33=K33,"1","0")</f>
        <v>0</v>
      </c>
      <c r="Q33" t="str">
        <f t="shared" ref="Q33:Q40" si="12">IF(D33=L33,"1","0")</f>
        <v>0</v>
      </c>
      <c r="R33" t="str">
        <f t="shared" ref="R33:R40" si="13">IF(D33=M33,"1","0")</f>
        <v>0</v>
      </c>
      <c r="S33" t="str">
        <f t="shared" ref="S33:S40" si="14">IF(D33=N33,"1","0")</f>
        <v>0</v>
      </c>
      <c r="U33">
        <v>1</v>
      </c>
    </row>
    <row r="34" spans="1:22" ht="16" x14ac:dyDescent="0.2">
      <c r="A34" s="9"/>
      <c r="B34" s="68" t="s">
        <v>72</v>
      </c>
      <c r="C34" s="68"/>
      <c r="D34" s="58"/>
      <c r="E34" s="62" t="s">
        <v>4</v>
      </c>
      <c r="F34" s="63" t="s">
        <v>5</v>
      </c>
      <c r="G34" s="64" t="s">
        <v>6</v>
      </c>
      <c r="H34" s="65" t="s">
        <v>69</v>
      </c>
      <c r="I34" s="65" t="s">
        <v>70</v>
      </c>
      <c r="J34" s="11"/>
    </row>
    <row r="35" spans="1:22" ht="32" x14ac:dyDescent="0.2">
      <c r="A35" s="9"/>
      <c r="B35" s="69" t="s">
        <v>413</v>
      </c>
      <c r="C35" s="69" t="s">
        <v>414</v>
      </c>
      <c r="D35" s="58" t="s">
        <v>765</v>
      </c>
      <c r="E35" s="67"/>
      <c r="F35" s="67"/>
      <c r="G35" s="67"/>
      <c r="H35" s="22"/>
      <c r="I35" s="22"/>
      <c r="J35" s="11" t="s">
        <v>765</v>
      </c>
      <c r="K35" t="s">
        <v>3</v>
      </c>
      <c r="L35" t="s">
        <v>4</v>
      </c>
      <c r="M35" t="s">
        <v>5</v>
      </c>
      <c r="N35" t="s">
        <v>6</v>
      </c>
      <c r="O35" t="str">
        <f t="shared" si="10"/>
        <v>EN.1.C.1.</v>
      </c>
      <c r="P35" t="str">
        <f t="shared" si="11"/>
        <v>0</v>
      </c>
      <c r="Q35" t="str">
        <f t="shared" si="12"/>
        <v>0</v>
      </c>
      <c r="R35" t="str">
        <f t="shared" si="13"/>
        <v>0</v>
      </c>
      <c r="S35" t="str">
        <f t="shared" si="14"/>
        <v>0</v>
      </c>
      <c r="U35">
        <v>1</v>
      </c>
    </row>
    <row r="36" spans="1:22" ht="32" x14ac:dyDescent="0.2">
      <c r="A36" s="9"/>
      <c r="B36" s="69" t="s">
        <v>415</v>
      </c>
      <c r="C36" s="69" t="s">
        <v>416</v>
      </c>
      <c r="D36" s="58" t="s">
        <v>765</v>
      </c>
      <c r="E36" s="67"/>
      <c r="F36" s="67"/>
      <c r="G36" s="67"/>
      <c r="H36" s="22"/>
      <c r="I36" s="22"/>
      <c r="J36" s="11" t="s">
        <v>765</v>
      </c>
      <c r="K36" t="s">
        <v>3</v>
      </c>
      <c r="L36" t="s">
        <v>4</v>
      </c>
      <c r="M36" t="s">
        <v>5</v>
      </c>
      <c r="N36" t="s">
        <v>6</v>
      </c>
      <c r="O36" t="str">
        <f t="shared" si="10"/>
        <v>EN.1.C.2.</v>
      </c>
      <c r="P36" t="str">
        <f t="shared" si="11"/>
        <v>0</v>
      </c>
      <c r="Q36" t="str">
        <f t="shared" si="12"/>
        <v>0</v>
      </c>
      <c r="R36" t="str">
        <f t="shared" si="13"/>
        <v>0</v>
      </c>
      <c r="S36" t="str">
        <f t="shared" si="14"/>
        <v>0</v>
      </c>
      <c r="U36">
        <v>1</v>
      </c>
    </row>
    <row r="37" spans="1:22" ht="32" x14ac:dyDescent="0.2">
      <c r="A37" s="9"/>
      <c r="B37" s="69" t="s">
        <v>417</v>
      </c>
      <c r="C37" s="69" t="s">
        <v>418</v>
      </c>
      <c r="D37" s="58" t="s">
        <v>765</v>
      </c>
      <c r="E37" s="67"/>
      <c r="F37" s="67"/>
      <c r="G37" s="67"/>
      <c r="H37" s="22"/>
      <c r="I37" s="22"/>
      <c r="J37" s="11" t="s">
        <v>765</v>
      </c>
      <c r="K37" t="s">
        <v>3</v>
      </c>
      <c r="L37" t="s">
        <v>4</v>
      </c>
      <c r="M37" t="s">
        <v>5</v>
      </c>
      <c r="N37" t="s">
        <v>6</v>
      </c>
      <c r="O37" t="str">
        <f t="shared" si="10"/>
        <v>EN.1.C.3.</v>
      </c>
      <c r="P37" t="str">
        <f t="shared" si="11"/>
        <v>0</v>
      </c>
      <c r="Q37" t="str">
        <f t="shared" si="12"/>
        <v>0</v>
      </c>
      <c r="R37" t="str">
        <f t="shared" si="13"/>
        <v>0</v>
      </c>
      <c r="S37" t="str">
        <f t="shared" si="14"/>
        <v>0</v>
      </c>
      <c r="U37">
        <v>1</v>
      </c>
    </row>
    <row r="38" spans="1:22" ht="32" x14ac:dyDescent="0.2">
      <c r="A38" s="9"/>
      <c r="B38" s="69" t="s">
        <v>419</v>
      </c>
      <c r="C38" s="69" t="s">
        <v>420</v>
      </c>
      <c r="D38" s="58" t="s">
        <v>765</v>
      </c>
      <c r="E38" s="67"/>
      <c r="F38" s="67"/>
      <c r="G38" s="67"/>
      <c r="H38" s="22"/>
      <c r="I38" s="22"/>
      <c r="J38" s="11" t="s">
        <v>765</v>
      </c>
      <c r="K38" t="s">
        <v>3</v>
      </c>
      <c r="L38" t="s">
        <v>4</v>
      </c>
      <c r="M38" t="s">
        <v>5</v>
      </c>
      <c r="N38" t="s">
        <v>6</v>
      </c>
      <c r="O38" t="str">
        <f t="shared" si="10"/>
        <v>EN.1.C.4.</v>
      </c>
      <c r="P38" t="str">
        <f t="shared" si="11"/>
        <v>0</v>
      </c>
      <c r="Q38" t="str">
        <f t="shared" si="12"/>
        <v>0</v>
      </c>
      <c r="R38" t="str">
        <f t="shared" si="13"/>
        <v>0</v>
      </c>
      <c r="S38" t="str">
        <f t="shared" si="14"/>
        <v>0</v>
      </c>
      <c r="U38">
        <v>1</v>
      </c>
    </row>
    <row r="39" spans="1:22" ht="32" x14ac:dyDescent="0.2">
      <c r="A39" s="9"/>
      <c r="B39" s="69" t="s">
        <v>421</v>
      </c>
      <c r="C39" s="69" t="s">
        <v>422</v>
      </c>
      <c r="D39" s="58" t="s">
        <v>765</v>
      </c>
      <c r="E39" s="67"/>
      <c r="F39" s="67"/>
      <c r="G39" s="67"/>
      <c r="H39" s="22"/>
      <c r="I39" s="22"/>
      <c r="J39" s="11" t="s">
        <v>765</v>
      </c>
      <c r="K39" t="s">
        <v>3</v>
      </c>
      <c r="L39" t="s">
        <v>4</v>
      </c>
      <c r="M39" t="s">
        <v>5</v>
      </c>
      <c r="N39" t="s">
        <v>6</v>
      </c>
      <c r="O39" t="str">
        <f t="shared" si="10"/>
        <v>EN.1.C.5.</v>
      </c>
      <c r="P39" t="str">
        <f t="shared" si="11"/>
        <v>0</v>
      </c>
      <c r="Q39" t="str">
        <f t="shared" si="12"/>
        <v>0</v>
      </c>
      <c r="R39" t="str">
        <f t="shared" si="13"/>
        <v>0</v>
      </c>
      <c r="S39" t="str">
        <f t="shared" si="14"/>
        <v>0</v>
      </c>
      <c r="U39">
        <v>1</v>
      </c>
    </row>
    <row r="40" spans="1:22" ht="32" x14ac:dyDescent="0.2">
      <c r="A40" s="9"/>
      <c r="B40" s="69" t="s">
        <v>423</v>
      </c>
      <c r="C40" s="69" t="s">
        <v>424</v>
      </c>
      <c r="D40" s="58" t="s">
        <v>765</v>
      </c>
      <c r="E40" s="67"/>
      <c r="F40" s="67"/>
      <c r="G40" s="67"/>
      <c r="H40" s="22"/>
      <c r="I40" s="22"/>
      <c r="J40" s="11" t="s">
        <v>765</v>
      </c>
      <c r="K40" t="s">
        <v>3</v>
      </c>
      <c r="L40" t="s">
        <v>4</v>
      </c>
      <c r="M40" t="s">
        <v>5</v>
      </c>
      <c r="N40" t="s">
        <v>6</v>
      </c>
      <c r="O40" t="str">
        <f t="shared" si="10"/>
        <v>EN.1.C.6.</v>
      </c>
      <c r="P40" t="str">
        <f t="shared" si="11"/>
        <v>0</v>
      </c>
      <c r="Q40" t="str">
        <f t="shared" si="12"/>
        <v>0</v>
      </c>
      <c r="R40" t="str">
        <f t="shared" si="13"/>
        <v>0</v>
      </c>
      <c r="S40" t="str">
        <f t="shared" si="14"/>
        <v>0</v>
      </c>
      <c r="U40">
        <v>1</v>
      </c>
    </row>
    <row r="41" spans="1:22" ht="16" x14ac:dyDescent="0.2">
      <c r="A41" s="9"/>
      <c r="B41" s="22"/>
      <c r="C41" s="22"/>
      <c r="D41" s="58"/>
      <c r="E41" s="22"/>
      <c r="F41" s="22"/>
      <c r="G41" s="22"/>
      <c r="H41" s="22"/>
      <c r="I41" s="22"/>
      <c r="T41" s="11" t="s">
        <v>766</v>
      </c>
      <c r="V41" s="11" t="s">
        <v>768</v>
      </c>
    </row>
    <row r="42" spans="1:22" ht="16" x14ac:dyDescent="0.2">
      <c r="A42" s="9"/>
      <c r="B42" s="30" t="s">
        <v>68</v>
      </c>
      <c r="C42" s="30" t="s">
        <v>340</v>
      </c>
      <c r="D42" s="58"/>
      <c r="E42" s="62" t="s">
        <v>4</v>
      </c>
      <c r="F42" s="63" t="s">
        <v>5</v>
      </c>
      <c r="G42" s="64" t="s">
        <v>6</v>
      </c>
      <c r="H42" s="65" t="s">
        <v>69</v>
      </c>
      <c r="I42" s="65" t="s">
        <v>70</v>
      </c>
      <c r="P42">
        <f>P34+P35+P36+P37+P38+P33+P39+P40</f>
        <v>0</v>
      </c>
      <c r="Q42">
        <f>Q34+Q35+Q36+Q37+Q38+Q33+Q39+Q40</f>
        <v>0</v>
      </c>
      <c r="R42">
        <f>R34+R35+R36+R37+R38+R33+R39+R40</f>
        <v>0</v>
      </c>
      <c r="S42">
        <f>S34+S35+S36+S37+S38+S33+S39+S40</f>
        <v>0</v>
      </c>
      <c r="T42">
        <f>SUM(P42:S42)</f>
        <v>0</v>
      </c>
      <c r="U42">
        <f>SUM(U33:U41)</f>
        <v>7</v>
      </c>
      <c r="V42">
        <f>U42-T42</f>
        <v>7</v>
      </c>
    </row>
    <row r="43" spans="1:22" ht="32" x14ac:dyDescent="0.2">
      <c r="A43" s="9"/>
      <c r="B43" s="66" t="s">
        <v>339</v>
      </c>
      <c r="C43" s="66" t="s">
        <v>425</v>
      </c>
      <c r="D43" s="58" t="s">
        <v>765</v>
      </c>
      <c r="E43" s="67"/>
      <c r="F43" s="67"/>
      <c r="G43" s="67"/>
      <c r="H43" s="22"/>
      <c r="I43" s="22"/>
      <c r="J43" s="11" t="s">
        <v>765</v>
      </c>
      <c r="K43" t="s">
        <v>3</v>
      </c>
      <c r="L43" t="s">
        <v>4</v>
      </c>
      <c r="M43" t="s">
        <v>5</v>
      </c>
      <c r="N43" t="s">
        <v>6</v>
      </c>
      <c r="O43" t="str">
        <f>B43</f>
        <v>EN.1.D.</v>
      </c>
      <c r="P43" t="str">
        <f>IF(D43=K43,"1","0")</f>
        <v>0</v>
      </c>
      <c r="Q43" t="str">
        <f>IF(D43=L43,"1","0")</f>
        <v>0</v>
      </c>
      <c r="R43" t="str">
        <f>IF(D43=M43,"1","0")</f>
        <v>0</v>
      </c>
      <c r="S43" t="str">
        <f>IF(D43=N43,"1","0")</f>
        <v>0</v>
      </c>
      <c r="U43">
        <v>1</v>
      </c>
    </row>
    <row r="44" spans="1:22" ht="16" x14ac:dyDescent="0.2">
      <c r="A44" s="9"/>
      <c r="B44" s="68" t="s">
        <v>72</v>
      </c>
      <c r="C44" s="68"/>
      <c r="D44" s="58"/>
      <c r="E44" s="62" t="s">
        <v>4</v>
      </c>
      <c r="F44" s="63" t="s">
        <v>5</v>
      </c>
      <c r="G44" s="64" t="s">
        <v>6</v>
      </c>
      <c r="H44" s="65" t="s">
        <v>69</v>
      </c>
      <c r="I44" s="65" t="s">
        <v>70</v>
      </c>
      <c r="J44" s="11"/>
    </row>
    <row r="45" spans="1:22" ht="32" x14ac:dyDescent="0.2">
      <c r="A45" s="9"/>
      <c r="B45" s="69" t="s">
        <v>426</v>
      </c>
      <c r="C45" s="69" t="s">
        <v>427</v>
      </c>
      <c r="D45" s="58" t="s">
        <v>765</v>
      </c>
      <c r="E45" s="67"/>
      <c r="F45" s="67"/>
      <c r="G45" s="67"/>
      <c r="H45" s="22"/>
      <c r="I45" s="22"/>
      <c r="J45" s="11" t="s">
        <v>765</v>
      </c>
      <c r="K45" t="s">
        <v>3</v>
      </c>
      <c r="L45" t="s">
        <v>4</v>
      </c>
      <c r="M45" t="s">
        <v>5</v>
      </c>
      <c r="N45" t="s">
        <v>6</v>
      </c>
      <c r="O45" t="str">
        <f t="shared" ref="O45:O50" si="15">B45</f>
        <v>EN.1.D.1.</v>
      </c>
      <c r="P45" t="str">
        <f t="shared" ref="P45:P50" si="16">IF(D45=K45,"1","0")</f>
        <v>0</v>
      </c>
      <c r="Q45" t="str">
        <f t="shared" ref="Q45:Q50" si="17">IF(D45=L45,"1","0")</f>
        <v>0</v>
      </c>
      <c r="R45" t="str">
        <f t="shared" ref="R45:R50" si="18">IF(D45=M45,"1","0")</f>
        <v>0</v>
      </c>
      <c r="S45" t="str">
        <f t="shared" ref="S45:S50" si="19">IF(D45=N45,"1","0")</f>
        <v>0</v>
      </c>
      <c r="U45">
        <v>1</v>
      </c>
    </row>
    <row r="46" spans="1:22" ht="32" x14ac:dyDescent="0.2">
      <c r="A46" s="9"/>
      <c r="B46" s="69" t="s">
        <v>428</v>
      </c>
      <c r="C46" s="69" t="s">
        <v>429</v>
      </c>
      <c r="D46" s="58" t="s">
        <v>765</v>
      </c>
      <c r="E46" s="67"/>
      <c r="F46" s="67"/>
      <c r="G46" s="67"/>
      <c r="H46" s="22"/>
      <c r="I46" s="22"/>
      <c r="J46" s="11" t="s">
        <v>765</v>
      </c>
      <c r="K46" t="s">
        <v>3</v>
      </c>
      <c r="L46" t="s">
        <v>4</v>
      </c>
      <c r="M46" t="s">
        <v>5</v>
      </c>
      <c r="N46" t="s">
        <v>6</v>
      </c>
      <c r="O46" t="str">
        <f t="shared" si="15"/>
        <v>EN.1.D.2.</v>
      </c>
      <c r="P46" t="str">
        <f t="shared" si="16"/>
        <v>0</v>
      </c>
      <c r="Q46" t="str">
        <f t="shared" si="17"/>
        <v>0</v>
      </c>
      <c r="R46" t="str">
        <f t="shared" si="18"/>
        <v>0</v>
      </c>
      <c r="S46" t="str">
        <f t="shared" si="19"/>
        <v>0</v>
      </c>
      <c r="U46">
        <v>1</v>
      </c>
    </row>
    <row r="47" spans="1:22" ht="32" x14ac:dyDescent="0.2">
      <c r="A47" s="9"/>
      <c r="B47" s="69" t="s">
        <v>430</v>
      </c>
      <c r="C47" s="69" t="s">
        <v>431</v>
      </c>
      <c r="D47" s="58" t="s">
        <v>765</v>
      </c>
      <c r="E47" s="67"/>
      <c r="F47" s="67"/>
      <c r="G47" s="67"/>
      <c r="H47" s="22"/>
      <c r="I47" s="22"/>
      <c r="J47" s="11" t="s">
        <v>765</v>
      </c>
      <c r="K47" t="s">
        <v>3</v>
      </c>
      <c r="L47" t="s">
        <v>4</v>
      </c>
      <c r="M47" t="s">
        <v>5</v>
      </c>
      <c r="N47" t="s">
        <v>6</v>
      </c>
      <c r="O47" t="str">
        <f t="shared" si="15"/>
        <v>EN.1.D.3.</v>
      </c>
      <c r="P47" t="str">
        <f t="shared" si="16"/>
        <v>0</v>
      </c>
      <c r="Q47" t="str">
        <f t="shared" si="17"/>
        <v>0</v>
      </c>
      <c r="R47" t="str">
        <f t="shared" si="18"/>
        <v>0</v>
      </c>
      <c r="S47" t="str">
        <f t="shared" si="19"/>
        <v>0</v>
      </c>
      <c r="U47">
        <v>1</v>
      </c>
    </row>
    <row r="48" spans="1:22" ht="32" x14ac:dyDescent="0.2">
      <c r="A48" s="9"/>
      <c r="B48" s="69" t="s">
        <v>432</v>
      </c>
      <c r="C48" s="69" t="s">
        <v>433</v>
      </c>
      <c r="D48" s="58" t="s">
        <v>765</v>
      </c>
      <c r="E48" s="67"/>
      <c r="F48" s="67"/>
      <c r="G48" s="67"/>
      <c r="H48" s="22"/>
      <c r="I48" s="22"/>
      <c r="J48" s="11" t="s">
        <v>765</v>
      </c>
      <c r="K48" t="s">
        <v>3</v>
      </c>
      <c r="L48" t="s">
        <v>4</v>
      </c>
      <c r="M48" t="s">
        <v>5</v>
      </c>
      <c r="N48" t="s">
        <v>6</v>
      </c>
      <c r="O48" t="str">
        <f t="shared" si="15"/>
        <v>EN.1.D.4.</v>
      </c>
      <c r="P48" t="str">
        <f t="shared" si="16"/>
        <v>0</v>
      </c>
      <c r="Q48" t="str">
        <f t="shared" si="17"/>
        <v>0</v>
      </c>
      <c r="R48" t="str">
        <f t="shared" si="18"/>
        <v>0</v>
      </c>
      <c r="S48" t="str">
        <f t="shared" si="19"/>
        <v>0</v>
      </c>
      <c r="U48">
        <v>1</v>
      </c>
    </row>
    <row r="49" spans="1:22" ht="32" x14ac:dyDescent="0.2">
      <c r="A49" s="9"/>
      <c r="B49" s="69" t="s">
        <v>434</v>
      </c>
      <c r="C49" s="69" t="s">
        <v>435</v>
      </c>
      <c r="D49" s="58" t="s">
        <v>765</v>
      </c>
      <c r="E49" s="67"/>
      <c r="F49" s="67"/>
      <c r="G49" s="67"/>
      <c r="H49" s="22"/>
      <c r="I49" s="22"/>
      <c r="J49" s="11" t="s">
        <v>765</v>
      </c>
      <c r="K49" t="s">
        <v>3</v>
      </c>
      <c r="L49" t="s">
        <v>4</v>
      </c>
      <c r="M49" t="s">
        <v>5</v>
      </c>
      <c r="N49" t="s">
        <v>6</v>
      </c>
      <c r="O49" t="str">
        <f t="shared" si="15"/>
        <v>EN.1.D.5.</v>
      </c>
      <c r="P49" t="str">
        <f t="shared" si="16"/>
        <v>0</v>
      </c>
      <c r="Q49" t="str">
        <f t="shared" si="17"/>
        <v>0</v>
      </c>
      <c r="R49" t="str">
        <f t="shared" si="18"/>
        <v>0</v>
      </c>
      <c r="S49" t="str">
        <f t="shared" si="19"/>
        <v>0</v>
      </c>
      <c r="U49">
        <v>1</v>
      </c>
    </row>
    <row r="50" spans="1:22" ht="32" x14ac:dyDescent="0.2">
      <c r="A50" s="9"/>
      <c r="B50" s="69" t="s">
        <v>436</v>
      </c>
      <c r="C50" s="69" t="s">
        <v>437</v>
      </c>
      <c r="D50" s="58" t="s">
        <v>765</v>
      </c>
      <c r="E50" s="67"/>
      <c r="F50" s="67"/>
      <c r="G50" s="67"/>
      <c r="H50" s="22"/>
      <c r="I50" s="22"/>
      <c r="J50" s="11" t="s">
        <v>765</v>
      </c>
      <c r="K50" t="s">
        <v>3</v>
      </c>
      <c r="L50" t="s">
        <v>4</v>
      </c>
      <c r="M50" t="s">
        <v>5</v>
      </c>
      <c r="N50" t="s">
        <v>6</v>
      </c>
      <c r="O50" t="str">
        <f t="shared" si="15"/>
        <v>EN.1.D.6.</v>
      </c>
      <c r="P50" t="str">
        <f t="shared" si="16"/>
        <v>0</v>
      </c>
      <c r="Q50" t="str">
        <f t="shared" si="17"/>
        <v>0</v>
      </c>
      <c r="R50" t="str">
        <f t="shared" si="18"/>
        <v>0</v>
      </c>
      <c r="S50" t="str">
        <f t="shared" si="19"/>
        <v>0</v>
      </c>
      <c r="U50">
        <v>1</v>
      </c>
    </row>
    <row r="51" spans="1:22" ht="16" x14ac:dyDescent="0.2">
      <c r="A51" s="9"/>
      <c r="B51" s="22"/>
      <c r="C51" s="22"/>
      <c r="D51" s="58"/>
      <c r="E51" s="22"/>
      <c r="F51" s="22"/>
      <c r="G51" s="22"/>
      <c r="H51" s="22"/>
      <c r="I51" s="22"/>
      <c r="T51" s="11" t="s">
        <v>766</v>
      </c>
      <c r="V51" s="11" t="s">
        <v>768</v>
      </c>
    </row>
    <row r="52" spans="1:22" ht="16" x14ac:dyDescent="0.2">
      <c r="A52" s="9"/>
      <c r="B52" s="30" t="s">
        <v>68</v>
      </c>
      <c r="C52" s="30" t="s">
        <v>342</v>
      </c>
      <c r="D52" s="58"/>
      <c r="E52" s="62" t="s">
        <v>4</v>
      </c>
      <c r="F52" s="63" t="s">
        <v>5</v>
      </c>
      <c r="G52" s="64" t="s">
        <v>6</v>
      </c>
      <c r="H52" s="65" t="s">
        <v>69</v>
      </c>
      <c r="I52" s="65" t="s">
        <v>70</v>
      </c>
      <c r="P52">
        <f>P44+P45+P46+P47+P48+P43+P49+P50</f>
        <v>0</v>
      </c>
      <c r="Q52">
        <f>Q44+Q45+Q46+Q47+Q48+Q43+Q49+Q50</f>
        <v>0</v>
      </c>
      <c r="R52">
        <f>R44+R45+R46+R47+R48+R43+R49+R50</f>
        <v>0</v>
      </c>
      <c r="S52">
        <f>S44+S45+S46+S47+S48+S43+S49+S50</f>
        <v>0</v>
      </c>
      <c r="T52">
        <f>SUM(P52:S52)</f>
        <v>0</v>
      </c>
      <c r="U52">
        <f>SUM(U43:U51)</f>
        <v>7</v>
      </c>
      <c r="V52">
        <f>U52-T52</f>
        <v>7</v>
      </c>
    </row>
    <row r="53" spans="1:22" ht="32" x14ac:dyDescent="0.2">
      <c r="A53" s="9"/>
      <c r="B53" s="66" t="s">
        <v>341</v>
      </c>
      <c r="C53" s="66" t="s">
        <v>438</v>
      </c>
      <c r="D53" s="58" t="s">
        <v>765</v>
      </c>
      <c r="E53" s="67"/>
      <c r="F53" s="67"/>
      <c r="G53" s="67"/>
      <c r="H53" s="22"/>
      <c r="I53" s="22"/>
      <c r="J53" s="11" t="s">
        <v>765</v>
      </c>
      <c r="K53" t="s">
        <v>3</v>
      </c>
      <c r="L53" t="s">
        <v>4</v>
      </c>
      <c r="M53" t="s">
        <v>5</v>
      </c>
      <c r="N53" t="s">
        <v>6</v>
      </c>
      <c r="O53" t="str">
        <f>B53</f>
        <v>EN.1.E.</v>
      </c>
      <c r="P53" t="str">
        <f>IF(D53=K53,"1","0")</f>
        <v>0</v>
      </c>
      <c r="Q53" t="str">
        <f>IF(D53=L53,"1","0")</f>
        <v>0</v>
      </c>
      <c r="R53" t="str">
        <f>IF(D53=M53,"1","0")</f>
        <v>0</v>
      </c>
      <c r="S53" t="str">
        <f>IF(D53=N53,"1","0")</f>
        <v>0</v>
      </c>
      <c r="U53">
        <v>1</v>
      </c>
    </row>
    <row r="54" spans="1:22" ht="16" x14ac:dyDescent="0.2">
      <c r="A54" s="9"/>
      <c r="B54" s="68" t="s">
        <v>72</v>
      </c>
      <c r="C54" s="68"/>
      <c r="D54" s="58"/>
      <c r="E54" s="62" t="s">
        <v>4</v>
      </c>
      <c r="F54" s="63" t="s">
        <v>5</v>
      </c>
      <c r="G54" s="64" t="s">
        <v>6</v>
      </c>
      <c r="H54" s="65" t="s">
        <v>69</v>
      </c>
      <c r="I54" s="65" t="s">
        <v>70</v>
      </c>
      <c r="J54" s="11"/>
    </row>
    <row r="55" spans="1:22" ht="32" x14ac:dyDescent="0.2">
      <c r="A55" s="9"/>
      <c r="B55" s="69" t="s">
        <v>439</v>
      </c>
      <c r="C55" s="69" t="s">
        <v>440</v>
      </c>
      <c r="D55" s="58" t="s">
        <v>765</v>
      </c>
      <c r="E55" s="67"/>
      <c r="F55" s="67"/>
      <c r="G55" s="67"/>
      <c r="H55" s="22"/>
      <c r="I55" s="22"/>
      <c r="J55" s="11" t="s">
        <v>765</v>
      </c>
      <c r="K55" t="s">
        <v>3</v>
      </c>
      <c r="L55" t="s">
        <v>4</v>
      </c>
      <c r="M55" t="s">
        <v>5</v>
      </c>
      <c r="N55" t="s">
        <v>6</v>
      </c>
      <c r="O55" t="str">
        <f t="shared" ref="O55:O60" si="20">B55</f>
        <v>EN.1.E.1.</v>
      </c>
      <c r="P55" t="str">
        <f t="shared" ref="P55:P60" si="21">IF(D55=K55,"1","0")</f>
        <v>0</v>
      </c>
      <c r="Q55" t="str">
        <f t="shared" ref="Q55:Q60" si="22">IF(D55=L55,"1","0")</f>
        <v>0</v>
      </c>
      <c r="R55" t="str">
        <f t="shared" ref="R55:R60" si="23">IF(D55=M55,"1","0")</f>
        <v>0</v>
      </c>
      <c r="S55" t="str">
        <f t="shared" ref="S55:S60" si="24">IF(D55=N55,"1","0")</f>
        <v>0</v>
      </c>
      <c r="U55">
        <v>1</v>
      </c>
    </row>
    <row r="56" spans="1:22" ht="32" x14ac:dyDescent="0.2">
      <c r="A56" s="9"/>
      <c r="B56" s="69" t="s">
        <v>441</v>
      </c>
      <c r="C56" s="69" t="s">
        <v>442</v>
      </c>
      <c r="D56" s="58" t="s">
        <v>765</v>
      </c>
      <c r="E56" s="67"/>
      <c r="F56" s="67"/>
      <c r="G56" s="67"/>
      <c r="H56" s="22"/>
      <c r="I56" s="22"/>
      <c r="J56" s="11" t="s">
        <v>765</v>
      </c>
      <c r="K56" t="s">
        <v>3</v>
      </c>
      <c r="L56" t="s">
        <v>4</v>
      </c>
      <c r="M56" t="s">
        <v>5</v>
      </c>
      <c r="N56" t="s">
        <v>6</v>
      </c>
      <c r="O56" t="str">
        <f t="shared" si="20"/>
        <v>EN.1.E.2.</v>
      </c>
      <c r="P56" t="str">
        <f t="shared" si="21"/>
        <v>0</v>
      </c>
      <c r="Q56" t="str">
        <f t="shared" si="22"/>
        <v>0</v>
      </c>
      <c r="R56" t="str">
        <f t="shared" si="23"/>
        <v>0</v>
      </c>
      <c r="S56" t="str">
        <f t="shared" si="24"/>
        <v>0</v>
      </c>
      <c r="U56">
        <v>1</v>
      </c>
    </row>
    <row r="57" spans="1:22" ht="32" x14ac:dyDescent="0.2">
      <c r="A57" s="9"/>
      <c r="B57" s="69" t="s">
        <v>443</v>
      </c>
      <c r="C57" s="69" t="s">
        <v>444</v>
      </c>
      <c r="D57" s="58" t="s">
        <v>765</v>
      </c>
      <c r="E57" s="67"/>
      <c r="F57" s="67"/>
      <c r="G57" s="67"/>
      <c r="H57" s="22"/>
      <c r="I57" s="22"/>
      <c r="J57" s="11" t="s">
        <v>765</v>
      </c>
      <c r="K57" t="s">
        <v>3</v>
      </c>
      <c r="L57" t="s">
        <v>4</v>
      </c>
      <c r="M57" t="s">
        <v>5</v>
      </c>
      <c r="N57" t="s">
        <v>6</v>
      </c>
      <c r="O57" t="str">
        <f t="shared" si="20"/>
        <v>EN.1.E.3.</v>
      </c>
      <c r="P57" t="str">
        <f t="shared" si="21"/>
        <v>0</v>
      </c>
      <c r="Q57" t="str">
        <f t="shared" si="22"/>
        <v>0</v>
      </c>
      <c r="R57" t="str">
        <f t="shared" si="23"/>
        <v>0</v>
      </c>
      <c r="S57" t="str">
        <f t="shared" si="24"/>
        <v>0</v>
      </c>
      <c r="U57">
        <v>1</v>
      </c>
    </row>
    <row r="58" spans="1:22" ht="32" x14ac:dyDescent="0.2">
      <c r="A58" s="9"/>
      <c r="B58" s="69" t="s">
        <v>445</v>
      </c>
      <c r="C58" s="69" t="s">
        <v>446</v>
      </c>
      <c r="D58" s="58" t="s">
        <v>765</v>
      </c>
      <c r="E58" s="67"/>
      <c r="F58" s="67"/>
      <c r="G58" s="67"/>
      <c r="H58" s="22"/>
      <c r="I58" s="22"/>
      <c r="J58" s="11" t="s">
        <v>765</v>
      </c>
      <c r="K58" t="s">
        <v>3</v>
      </c>
      <c r="L58" t="s">
        <v>4</v>
      </c>
      <c r="M58" t="s">
        <v>5</v>
      </c>
      <c r="N58" t="s">
        <v>6</v>
      </c>
      <c r="O58" t="str">
        <f t="shared" si="20"/>
        <v>EN.1.E.4.</v>
      </c>
      <c r="P58" t="str">
        <f t="shared" si="21"/>
        <v>0</v>
      </c>
      <c r="Q58" t="str">
        <f t="shared" si="22"/>
        <v>0</v>
      </c>
      <c r="R58" t="str">
        <f t="shared" si="23"/>
        <v>0</v>
      </c>
      <c r="S58" t="str">
        <f t="shared" si="24"/>
        <v>0</v>
      </c>
      <c r="U58">
        <v>1</v>
      </c>
    </row>
    <row r="59" spans="1:22" ht="32" x14ac:dyDescent="0.2">
      <c r="A59" s="9"/>
      <c r="B59" s="69" t="s">
        <v>447</v>
      </c>
      <c r="C59" s="69" t="s">
        <v>448</v>
      </c>
      <c r="D59" s="58" t="s">
        <v>765</v>
      </c>
      <c r="E59" s="67"/>
      <c r="F59" s="67"/>
      <c r="G59" s="67"/>
      <c r="H59" s="22"/>
      <c r="I59" s="22"/>
      <c r="J59" s="11" t="s">
        <v>765</v>
      </c>
      <c r="K59" t="s">
        <v>3</v>
      </c>
      <c r="L59" t="s">
        <v>4</v>
      </c>
      <c r="M59" t="s">
        <v>5</v>
      </c>
      <c r="N59" t="s">
        <v>6</v>
      </c>
      <c r="O59" t="str">
        <f t="shared" si="20"/>
        <v>EN.1.E.5.</v>
      </c>
      <c r="P59" t="str">
        <f t="shared" si="21"/>
        <v>0</v>
      </c>
      <c r="Q59" t="str">
        <f t="shared" si="22"/>
        <v>0</v>
      </c>
      <c r="R59" t="str">
        <f t="shared" si="23"/>
        <v>0</v>
      </c>
      <c r="S59" t="str">
        <f t="shared" si="24"/>
        <v>0</v>
      </c>
      <c r="U59">
        <v>1</v>
      </c>
    </row>
    <row r="60" spans="1:22" ht="32" x14ac:dyDescent="0.2">
      <c r="A60" s="9"/>
      <c r="B60" s="69" t="s">
        <v>449</v>
      </c>
      <c r="C60" s="69" t="s">
        <v>450</v>
      </c>
      <c r="D60" s="58" t="s">
        <v>765</v>
      </c>
      <c r="E60" s="67"/>
      <c r="F60" s="67"/>
      <c r="G60" s="67"/>
      <c r="H60" s="22"/>
      <c r="I60" s="22"/>
      <c r="J60" s="11" t="s">
        <v>765</v>
      </c>
      <c r="K60" t="s">
        <v>3</v>
      </c>
      <c r="L60" t="s">
        <v>4</v>
      </c>
      <c r="M60" t="s">
        <v>5</v>
      </c>
      <c r="N60" t="s">
        <v>6</v>
      </c>
      <c r="O60" t="str">
        <f t="shared" si="20"/>
        <v>EN.1.E.6.</v>
      </c>
      <c r="P60" t="str">
        <f t="shared" si="21"/>
        <v>0</v>
      </c>
      <c r="Q60" t="str">
        <f t="shared" si="22"/>
        <v>0</v>
      </c>
      <c r="R60" t="str">
        <f t="shared" si="23"/>
        <v>0</v>
      </c>
      <c r="S60" t="str">
        <f t="shared" si="24"/>
        <v>0</v>
      </c>
      <c r="U60">
        <v>1</v>
      </c>
    </row>
    <row r="61" spans="1:22" ht="32" x14ac:dyDescent="0.2">
      <c r="A61" s="9"/>
      <c r="B61" s="69" t="s">
        <v>451</v>
      </c>
      <c r="C61" s="69" t="s">
        <v>452</v>
      </c>
      <c r="D61" s="58" t="s">
        <v>765</v>
      </c>
      <c r="E61" s="67"/>
      <c r="F61" s="67"/>
      <c r="G61" s="67"/>
      <c r="H61" s="22"/>
      <c r="I61" s="22"/>
      <c r="J61" s="11" t="s">
        <v>765</v>
      </c>
      <c r="K61" t="s">
        <v>3</v>
      </c>
      <c r="L61" t="s">
        <v>4</v>
      </c>
      <c r="M61" t="s">
        <v>5</v>
      </c>
      <c r="N61" t="s">
        <v>6</v>
      </c>
      <c r="O61" t="str">
        <f>B61</f>
        <v>EN.1.E.7.</v>
      </c>
      <c r="P61" t="str">
        <f>IF(D61=K61,"1","0")</f>
        <v>0</v>
      </c>
      <c r="Q61" t="str">
        <f>IF(D61=L61,"1","0")</f>
        <v>0</v>
      </c>
      <c r="R61" t="str">
        <f>IF(D61=M61,"1","0")</f>
        <v>0</v>
      </c>
      <c r="S61" t="str">
        <f>IF(D61=N61,"1","0")</f>
        <v>0</v>
      </c>
      <c r="U61">
        <v>1</v>
      </c>
    </row>
    <row r="62" spans="1:22" x14ac:dyDescent="0.2">
      <c r="T62" s="11" t="s">
        <v>766</v>
      </c>
      <c r="V62" s="11" t="s">
        <v>768</v>
      </c>
    </row>
    <row r="63" spans="1:22" hidden="1" x14ac:dyDescent="0.2">
      <c r="A63" t="s">
        <v>18</v>
      </c>
      <c r="P63">
        <f>P54+P55+P56+P57+P58+P53+P59+P60+P61</f>
        <v>0</v>
      </c>
      <c r="Q63">
        <f>Q54+Q55+Q56+Q57+Q58+Q53+Q59+Q60+Q61</f>
        <v>0</v>
      </c>
      <c r="R63">
        <f>R54+R55+R56+R57+R58+R53+R59+R60+R61</f>
        <v>0</v>
      </c>
      <c r="S63">
        <f>S54+S55+S56+S57+S58+S53+S59+S60+S61</f>
        <v>0</v>
      </c>
      <c r="T63">
        <f>SUM(P63:S63)</f>
        <v>0</v>
      </c>
      <c r="U63">
        <f>SUM(U53:U62)</f>
        <v>8</v>
      </c>
      <c r="V63">
        <f>U63-T63</f>
        <v>8</v>
      </c>
    </row>
  </sheetData>
  <sheetProtection algorithmName="SHA-512" hashValue="d87gqZCh1kRwOIDqfOw8KsFeyeY7u2ikcuW/pKR9K0afNtKpgHnHrzS19So2cLL8MxaAniCpN7qX+5CCvYfiTA==" saltValue="7zMkQGcHP12dRKscW5QBKw==" spinCount="100000" sheet="1" objects="1" formatCells="0" formatColumns="0" formatRows="0" insertColumns="0" insertRows="0" insertHyperlinks="0" deleteColumns="0" deleteRows="0" sort="0" autoFilter="0" pivotTables="0"/>
  <dataValidations count="1">
    <dataValidation type="list" allowBlank="1" showInputMessage="1" showErrorMessage="1" sqref="D7:D61" xr:uid="{00000000-0002-0000-1000-000000000000}">
      <formula1>$J$10:$N$10</formula1>
    </dataValidation>
  </dataValidations>
  <hyperlinks>
    <hyperlink ref="I2" location="'FULL RESULTS'!A1" display="'FULL RESULTS'!A1" xr:uid="{00000000-0004-0000-1000-000000000000}"/>
    <hyperlink ref="I3" location="'ENVIRONMENT'!A1" display="'ENVIRONMENT'!A1" xr:uid="{00000000-0004-0000-1000-000001000000}"/>
  </hyperlinks>
  <pageMargins left="0.7" right="0.7" top="0.75" bottom="0.75" header="0.3" footer="0.3"/>
  <pageSetup orientation="portrait"/>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8"/>
  <dimension ref="A1:V16"/>
  <sheetViews>
    <sheetView showGridLines="0" zoomScaleNormal="100" workbookViewId="0">
      <selection activeCell="B1" sqref="B1"/>
    </sheetView>
  </sheetViews>
  <sheetFormatPr baseColWidth="10" defaultColWidth="8.83203125" defaultRowHeight="15" x14ac:dyDescent="0.2"/>
  <cols>
    <col min="1" max="1" width="2" customWidth="1"/>
    <col min="2" max="2" width="9.5" customWidth="1"/>
    <col min="3" max="3" width="77.6640625" customWidth="1"/>
    <col min="4" max="4" width="7.6640625" style="43" bestFit="1" customWidth="1"/>
    <col min="5" max="7" width="6" hidden="1" customWidth="1"/>
    <col min="8" max="8" width="24.1640625" customWidth="1"/>
    <col min="9" max="9" width="24.83203125" customWidth="1"/>
    <col min="10" max="22" width="0" hidden="1" customWidth="1"/>
  </cols>
  <sheetData>
    <row r="1" spans="1:22" s="46" customFormat="1" ht="61.75" customHeight="1" x14ac:dyDescent="0.2">
      <c r="A1" s="9"/>
      <c r="C1" s="61" t="s">
        <v>769</v>
      </c>
      <c r="D1" s="47"/>
    </row>
    <row r="2" spans="1:22" ht="21" x14ac:dyDescent="0.25">
      <c r="A2" s="9"/>
      <c r="C2" s="2" t="s">
        <v>65</v>
      </c>
      <c r="I2" s="3" t="s">
        <v>20</v>
      </c>
    </row>
    <row r="3" spans="1:22" x14ac:dyDescent="0.2">
      <c r="A3" s="9"/>
      <c r="C3" s="5" t="s">
        <v>453</v>
      </c>
      <c r="I3" s="3" t="s">
        <v>67</v>
      </c>
    </row>
    <row r="4" spans="1:22" x14ac:dyDescent="0.2">
      <c r="A4" s="9"/>
      <c r="C4" s="5" t="str">
        <f>'FULL RESULTS'!B3</f>
        <v>[COMPANY NAME]</v>
      </c>
      <c r="I4" s="12" t="str">
        <f>ENVIRONMENT!H4</f>
        <v>[DATE]</v>
      </c>
    </row>
    <row r="5" spans="1:22" x14ac:dyDescent="0.2">
      <c r="A5" s="9"/>
    </row>
    <row r="6" spans="1:22" x14ac:dyDescent="0.2">
      <c r="A6" s="9"/>
      <c r="B6" s="30" t="s">
        <v>68</v>
      </c>
      <c r="C6" s="30" t="s">
        <v>346</v>
      </c>
      <c r="D6" s="59"/>
      <c r="E6" s="62" t="s">
        <v>4</v>
      </c>
      <c r="F6" s="63" t="s">
        <v>5</v>
      </c>
      <c r="G6" s="64" t="s">
        <v>6</v>
      </c>
      <c r="H6" s="65" t="s">
        <v>69</v>
      </c>
      <c r="I6" s="65" t="s">
        <v>70</v>
      </c>
    </row>
    <row r="7" spans="1:22" ht="26" x14ac:dyDescent="0.2">
      <c r="A7" s="9"/>
      <c r="B7" s="66" t="s">
        <v>345</v>
      </c>
      <c r="C7" s="66" t="s">
        <v>454</v>
      </c>
      <c r="D7" s="58" t="s">
        <v>765</v>
      </c>
      <c r="E7" s="67"/>
      <c r="F7" s="67"/>
      <c r="G7" s="67"/>
      <c r="H7" s="22"/>
      <c r="I7" s="22"/>
      <c r="J7" s="11" t="s">
        <v>765</v>
      </c>
      <c r="K7" t="s">
        <v>3</v>
      </c>
      <c r="L7" t="s">
        <v>4</v>
      </c>
      <c r="M7" t="s">
        <v>5</v>
      </c>
      <c r="N7" t="s">
        <v>6</v>
      </c>
      <c r="O7" t="str">
        <f>B7</f>
        <v>EN.2.A.</v>
      </c>
      <c r="P7" t="str">
        <f>IF(D7=K7,"1","0")</f>
        <v>0</v>
      </c>
      <c r="Q7" t="str">
        <f>IF(D7=L7,"1","0")</f>
        <v>0</v>
      </c>
      <c r="R7" t="str">
        <f>IF(D7=M7,"1","0")</f>
        <v>0</v>
      </c>
      <c r="S7" t="str">
        <f>IF(D7=N7,"1","0")</f>
        <v>0</v>
      </c>
      <c r="U7">
        <v>1</v>
      </c>
    </row>
    <row r="8" spans="1:22" ht="16" x14ac:dyDescent="0.2">
      <c r="A8" s="9"/>
      <c r="B8" s="68" t="s">
        <v>72</v>
      </c>
      <c r="C8" s="68"/>
      <c r="D8" s="58"/>
      <c r="E8" s="62" t="s">
        <v>4</v>
      </c>
      <c r="F8" s="63" t="s">
        <v>5</v>
      </c>
      <c r="G8" s="64" t="s">
        <v>6</v>
      </c>
      <c r="H8" s="65" t="s">
        <v>69</v>
      </c>
      <c r="I8" s="65" t="s">
        <v>70</v>
      </c>
      <c r="J8" s="11"/>
    </row>
    <row r="9" spans="1:22" ht="32" x14ac:dyDescent="0.2">
      <c r="A9" s="9"/>
      <c r="B9" s="69" t="s">
        <v>455</v>
      </c>
      <c r="C9" s="69" t="s">
        <v>456</v>
      </c>
      <c r="D9" s="58" t="s">
        <v>765</v>
      </c>
      <c r="E9" s="67"/>
      <c r="F9" s="67"/>
      <c r="G9" s="67"/>
      <c r="H9" s="22"/>
      <c r="I9" s="22"/>
      <c r="J9" s="11" t="s">
        <v>765</v>
      </c>
      <c r="K9" t="s">
        <v>3</v>
      </c>
      <c r="L9" t="s">
        <v>4</v>
      </c>
      <c r="M9" t="s">
        <v>5</v>
      </c>
      <c r="N9" t="s">
        <v>6</v>
      </c>
      <c r="O9" t="str">
        <f t="shared" ref="O9:O14" si="0">B9</f>
        <v>EN.2.A.1.</v>
      </c>
      <c r="P9" t="str">
        <f t="shared" ref="P9:P14" si="1">IF(D9=K9,"1","0")</f>
        <v>0</v>
      </c>
      <c r="Q9" t="str">
        <f t="shared" ref="Q9:Q14" si="2">IF(D9=L9,"1","0")</f>
        <v>0</v>
      </c>
      <c r="R9" t="str">
        <f t="shared" ref="R9:R14" si="3">IF(D9=M9,"1","0")</f>
        <v>0</v>
      </c>
      <c r="S9" t="str">
        <f t="shared" ref="S9:S14" si="4">IF(D9=N9,"1","0")</f>
        <v>0</v>
      </c>
      <c r="U9">
        <v>1</v>
      </c>
    </row>
    <row r="10" spans="1:22" ht="32" x14ac:dyDescent="0.2">
      <c r="A10" s="9"/>
      <c r="B10" s="69" t="s">
        <v>457</v>
      </c>
      <c r="C10" s="69" t="s">
        <v>458</v>
      </c>
      <c r="D10" s="58" t="s">
        <v>765</v>
      </c>
      <c r="E10" s="67"/>
      <c r="F10" s="67"/>
      <c r="G10" s="67"/>
      <c r="H10" s="22"/>
      <c r="I10" s="22"/>
      <c r="J10" s="11" t="s">
        <v>765</v>
      </c>
      <c r="K10" t="s">
        <v>3</v>
      </c>
      <c r="L10" t="s">
        <v>4</v>
      </c>
      <c r="M10" t="s">
        <v>5</v>
      </c>
      <c r="N10" t="s">
        <v>6</v>
      </c>
      <c r="O10" t="str">
        <f t="shared" si="0"/>
        <v>EN.2.A.2.</v>
      </c>
      <c r="P10" t="str">
        <f t="shared" si="1"/>
        <v>0</v>
      </c>
      <c r="Q10" t="str">
        <f t="shared" si="2"/>
        <v>0</v>
      </c>
      <c r="R10" t="str">
        <f t="shared" si="3"/>
        <v>0</v>
      </c>
      <c r="S10" t="str">
        <f t="shared" si="4"/>
        <v>0</v>
      </c>
      <c r="U10">
        <v>1</v>
      </c>
    </row>
    <row r="11" spans="1:22" ht="32" x14ac:dyDescent="0.2">
      <c r="A11" s="9"/>
      <c r="B11" s="69" t="s">
        <v>459</v>
      </c>
      <c r="C11" s="69" t="s">
        <v>460</v>
      </c>
      <c r="D11" s="58" t="s">
        <v>765</v>
      </c>
      <c r="E11" s="67"/>
      <c r="F11" s="67"/>
      <c r="G11" s="67"/>
      <c r="H11" s="22"/>
      <c r="I11" s="22"/>
      <c r="J11" s="11" t="s">
        <v>765</v>
      </c>
      <c r="K11" t="s">
        <v>3</v>
      </c>
      <c r="L11" t="s">
        <v>4</v>
      </c>
      <c r="M11" t="s">
        <v>5</v>
      </c>
      <c r="N11" t="s">
        <v>6</v>
      </c>
      <c r="O11" t="str">
        <f t="shared" si="0"/>
        <v>EN.2.A.3.</v>
      </c>
      <c r="P11" t="str">
        <f t="shared" si="1"/>
        <v>0</v>
      </c>
      <c r="Q11" t="str">
        <f t="shared" si="2"/>
        <v>0</v>
      </c>
      <c r="R11" t="str">
        <f t="shared" si="3"/>
        <v>0</v>
      </c>
      <c r="S11" t="str">
        <f t="shared" si="4"/>
        <v>0</v>
      </c>
      <c r="U11">
        <v>1</v>
      </c>
    </row>
    <row r="12" spans="1:22" ht="32" x14ac:dyDescent="0.2">
      <c r="A12" s="9"/>
      <c r="B12" s="69" t="s">
        <v>461</v>
      </c>
      <c r="C12" s="69" t="s">
        <v>462</v>
      </c>
      <c r="D12" s="58" t="s">
        <v>765</v>
      </c>
      <c r="E12" s="67"/>
      <c r="F12" s="67"/>
      <c r="G12" s="67"/>
      <c r="H12" s="22"/>
      <c r="I12" s="22"/>
      <c r="J12" s="11" t="s">
        <v>765</v>
      </c>
      <c r="K12" t="s">
        <v>3</v>
      </c>
      <c r="L12" t="s">
        <v>4</v>
      </c>
      <c r="M12" t="s">
        <v>5</v>
      </c>
      <c r="N12" t="s">
        <v>6</v>
      </c>
      <c r="O12" t="str">
        <f t="shared" si="0"/>
        <v>EN.2.A.4.</v>
      </c>
      <c r="P12" t="str">
        <f t="shared" si="1"/>
        <v>0</v>
      </c>
      <c r="Q12" t="str">
        <f t="shared" si="2"/>
        <v>0</v>
      </c>
      <c r="R12" t="str">
        <f t="shared" si="3"/>
        <v>0</v>
      </c>
      <c r="S12" t="str">
        <f t="shared" si="4"/>
        <v>0</v>
      </c>
      <c r="U12">
        <v>1</v>
      </c>
    </row>
    <row r="13" spans="1:22" ht="32" x14ac:dyDescent="0.2">
      <c r="A13" s="9"/>
      <c r="B13" s="69" t="s">
        <v>463</v>
      </c>
      <c r="C13" s="69" t="s">
        <v>464</v>
      </c>
      <c r="D13" s="58" t="s">
        <v>765</v>
      </c>
      <c r="E13" s="67"/>
      <c r="F13" s="67"/>
      <c r="G13" s="67"/>
      <c r="H13" s="22"/>
      <c r="I13" s="22"/>
      <c r="J13" s="11" t="s">
        <v>765</v>
      </c>
      <c r="K13" t="s">
        <v>3</v>
      </c>
      <c r="L13" t="s">
        <v>4</v>
      </c>
      <c r="M13" t="s">
        <v>5</v>
      </c>
      <c r="N13" t="s">
        <v>6</v>
      </c>
      <c r="O13" t="str">
        <f t="shared" si="0"/>
        <v>EN.2.A.5.</v>
      </c>
      <c r="P13" t="str">
        <f t="shared" si="1"/>
        <v>0</v>
      </c>
      <c r="Q13" t="str">
        <f t="shared" si="2"/>
        <v>0</v>
      </c>
      <c r="R13" t="str">
        <f t="shared" si="3"/>
        <v>0</v>
      </c>
      <c r="S13" t="str">
        <f t="shared" si="4"/>
        <v>0</v>
      </c>
      <c r="U13">
        <v>1</v>
      </c>
    </row>
    <row r="14" spans="1:22" ht="48" x14ac:dyDescent="0.2">
      <c r="A14" s="9"/>
      <c r="B14" s="69" t="s">
        <v>465</v>
      </c>
      <c r="C14" s="69" t="s">
        <v>466</v>
      </c>
      <c r="D14" s="58" t="s">
        <v>765</v>
      </c>
      <c r="E14" s="67"/>
      <c r="F14" s="67"/>
      <c r="G14" s="67"/>
      <c r="H14" s="22"/>
      <c r="I14" s="22"/>
      <c r="J14" s="11" t="s">
        <v>765</v>
      </c>
      <c r="K14" t="s">
        <v>3</v>
      </c>
      <c r="L14" t="s">
        <v>4</v>
      </c>
      <c r="M14" t="s">
        <v>5</v>
      </c>
      <c r="N14" t="s">
        <v>6</v>
      </c>
      <c r="O14" t="str">
        <f t="shared" si="0"/>
        <v>EN.2.A.6.</v>
      </c>
      <c r="P14" t="str">
        <f t="shared" si="1"/>
        <v>0</v>
      </c>
      <c r="Q14" t="str">
        <f t="shared" si="2"/>
        <v>0</v>
      </c>
      <c r="R14" t="str">
        <f t="shared" si="3"/>
        <v>0</v>
      </c>
      <c r="S14" t="str">
        <f t="shared" si="4"/>
        <v>0</v>
      </c>
      <c r="U14">
        <v>1</v>
      </c>
    </row>
    <row r="15" spans="1:22" x14ac:dyDescent="0.2">
      <c r="J15" s="11"/>
      <c r="T15" s="11" t="s">
        <v>766</v>
      </c>
      <c r="V15" s="11" t="s">
        <v>768</v>
      </c>
    </row>
    <row r="16" spans="1:22" hidden="1" x14ac:dyDescent="0.2">
      <c r="A16" t="s">
        <v>18</v>
      </c>
      <c r="P16">
        <f>P8+P9+P10+P11+P12+P7+P13+P14</f>
        <v>0</v>
      </c>
      <c r="Q16">
        <f>Q8+Q9+Q10+Q11+Q12+Q7+Q13+Q14</f>
        <v>0</v>
      </c>
      <c r="R16">
        <f>R8+R9+R10+R11+R12+R7+R13+R14</f>
        <v>0</v>
      </c>
      <c r="S16">
        <f>S8+S9+S10+S11+S12+S7+S13+S14</f>
        <v>0</v>
      </c>
      <c r="T16">
        <f>SUM(P16:S16)</f>
        <v>0</v>
      </c>
      <c r="U16">
        <f>SUM(U7:U15)</f>
        <v>7</v>
      </c>
      <c r="V16">
        <f>U16-T16</f>
        <v>7</v>
      </c>
    </row>
  </sheetData>
  <sheetProtection algorithmName="SHA-512" hashValue="C4bz2slNkXk+MGo3lp4U8cjtYH1Tl8E216xZeQraD+iNKdTuG7vbBdoDFCkR/XKubg9A4sEp4zPG11QIVxzpig==" saltValue="z2LvFDqaKjSB0+1VxGKuQg==" spinCount="100000" sheet="1" objects="1" formatCells="0" formatColumns="0" formatRows="0" insertColumns="0" insertRows="0" insertHyperlinks="0" deleteColumns="0" deleteRows="0" sort="0" autoFilter="0" pivotTables="0"/>
  <dataValidations count="1">
    <dataValidation type="list" allowBlank="1" showInputMessage="1" showErrorMessage="1" sqref="D7:D14" xr:uid="{00000000-0002-0000-1100-000000000000}">
      <formula1>$J$10:$N$10</formula1>
    </dataValidation>
  </dataValidations>
  <hyperlinks>
    <hyperlink ref="I2" location="'FULL RESULTS'!A1" display="'FULL RESULTS'!A1" xr:uid="{00000000-0004-0000-1100-000000000000}"/>
    <hyperlink ref="I3" location="'ENVIRONMENT'!A1" display="'ENVIRONMENT'!A1" xr:uid="{00000000-0004-0000-1100-000001000000}"/>
  </hyperlinks>
  <pageMargins left="0.7" right="0.7" top="0.75" bottom="0.75" header="0.3" footer="0.3"/>
  <pageSetup orientation="portrait"/>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9"/>
  <dimension ref="A1:V121"/>
  <sheetViews>
    <sheetView showGridLines="0" zoomScaleNormal="100" workbookViewId="0">
      <selection activeCell="B1" sqref="B1"/>
    </sheetView>
  </sheetViews>
  <sheetFormatPr baseColWidth="10" defaultColWidth="8.83203125" defaultRowHeight="15" x14ac:dyDescent="0.2"/>
  <cols>
    <col min="1" max="1" width="2" customWidth="1"/>
    <col min="2" max="2" width="9.5" customWidth="1"/>
    <col min="3" max="3" width="77.6640625" customWidth="1"/>
    <col min="4" max="4" width="7.5" style="43" bestFit="1" customWidth="1"/>
    <col min="5" max="7" width="6" hidden="1" customWidth="1"/>
    <col min="8" max="8" width="24.5" customWidth="1"/>
    <col min="9" max="9" width="22" customWidth="1"/>
    <col min="10" max="23" width="0" hidden="1" customWidth="1"/>
  </cols>
  <sheetData>
    <row r="1" spans="1:21" s="46" customFormat="1" ht="61.75" customHeight="1" x14ac:dyDescent="0.2">
      <c r="A1" s="9"/>
      <c r="C1" s="61" t="s">
        <v>769</v>
      </c>
      <c r="D1" s="47"/>
    </row>
    <row r="2" spans="1:21" ht="21" x14ac:dyDescent="0.25">
      <c r="A2" s="9"/>
      <c r="C2" s="2" t="s">
        <v>65</v>
      </c>
      <c r="I2" s="3" t="s">
        <v>20</v>
      </c>
    </row>
    <row r="3" spans="1:21" x14ac:dyDescent="0.2">
      <c r="A3" s="9"/>
      <c r="C3" s="5" t="s">
        <v>467</v>
      </c>
      <c r="I3" s="3" t="s">
        <v>67</v>
      </c>
    </row>
    <row r="4" spans="1:21" x14ac:dyDescent="0.2">
      <c r="A4" s="9"/>
      <c r="C4" s="5" t="str">
        <f>'FULL RESULTS'!B3</f>
        <v>[COMPANY NAME]</v>
      </c>
      <c r="I4" s="12" t="str">
        <f>ENVIRONMENT!H4</f>
        <v>[DATE]</v>
      </c>
    </row>
    <row r="5" spans="1:21" x14ac:dyDescent="0.2">
      <c r="A5" s="9"/>
    </row>
    <row r="6" spans="1:21" x14ac:dyDescent="0.2">
      <c r="A6" s="9"/>
      <c r="B6" s="30" t="s">
        <v>68</v>
      </c>
      <c r="C6" s="30" t="s">
        <v>350</v>
      </c>
      <c r="D6" s="59"/>
      <c r="E6" s="62" t="s">
        <v>4</v>
      </c>
      <c r="F6" s="63" t="s">
        <v>5</v>
      </c>
      <c r="G6" s="64" t="s">
        <v>6</v>
      </c>
      <c r="H6" s="65" t="s">
        <v>69</v>
      </c>
      <c r="I6" s="65" t="s">
        <v>70</v>
      </c>
    </row>
    <row r="7" spans="1:21" ht="32" x14ac:dyDescent="0.2">
      <c r="A7" s="9"/>
      <c r="B7" s="66" t="s">
        <v>349</v>
      </c>
      <c r="C7" s="66" t="s">
        <v>468</v>
      </c>
      <c r="D7" s="58" t="s">
        <v>765</v>
      </c>
      <c r="E7" s="67"/>
      <c r="F7" s="67"/>
      <c r="G7" s="67"/>
      <c r="H7" s="22"/>
      <c r="I7" s="22"/>
      <c r="J7" s="11" t="s">
        <v>765</v>
      </c>
      <c r="K7" t="s">
        <v>3</v>
      </c>
      <c r="L7" t="s">
        <v>4</v>
      </c>
      <c r="M7" t="s">
        <v>5</v>
      </c>
      <c r="N7" t="s">
        <v>6</v>
      </c>
      <c r="O7" t="str">
        <f>B7</f>
        <v>EN.3.A.</v>
      </c>
      <c r="P7" t="str">
        <f>IF(D7=K7,"1","0")</f>
        <v>0</v>
      </c>
      <c r="Q7" t="str">
        <f>IF(D7=L7,"1","0")</f>
        <v>0</v>
      </c>
      <c r="R7" t="str">
        <f>IF(D7=M7,"1","0")</f>
        <v>0</v>
      </c>
      <c r="S7" t="str">
        <f>IF(D7=N7,"1","0")</f>
        <v>0</v>
      </c>
      <c r="U7">
        <v>1</v>
      </c>
    </row>
    <row r="8" spans="1:21" ht="16" x14ac:dyDescent="0.2">
      <c r="A8" s="9"/>
      <c r="B8" s="68" t="s">
        <v>72</v>
      </c>
      <c r="C8" s="68"/>
      <c r="D8" s="58"/>
      <c r="E8" s="62" t="s">
        <v>4</v>
      </c>
      <c r="F8" s="63" t="s">
        <v>5</v>
      </c>
      <c r="G8" s="64" t="s">
        <v>6</v>
      </c>
      <c r="H8" s="65" t="s">
        <v>69</v>
      </c>
      <c r="I8" s="65" t="s">
        <v>70</v>
      </c>
      <c r="J8" s="11"/>
    </row>
    <row r="9" spans="1:21" ht="32" x14ac:dyDescent="0.2">
      <c r="A9" s="9"/>
      <c r="B9" s="69" t="s">
        <v>469</v>
      </c>
      <c r="C9" s="69" t="s">
        <v>470</v>
      </c>
      <c r="D9" s="58" t="s">
        <v>765</v>
      </c>
      <c r="E9" s="67"/>
      <c r="F9" s="67"/>
      <c r="G9" s="67"/>
      <c r="H9" s="22"/>
      <c r="I9" s="22"/>
      <c r="J9" s="11" t="s">
        <v>765</v>
      </c>
      <c r="K9" t="s">
        <v>3</v>
      </c>
      <c r="L9" t="s">
        <v>4</v>
      </c>
      <c r="M9" t="s">
        <v>5</v>
      </c>
      <c r="N9" t="s">
        <v>6</v>
      </c>
      <c r="O9" t="str">
        <f t="shared" ref="O9:O14" si="0">B9</f>
        <v>EN.3.A.1.</v>
      </c>
      <c r="P9" t="str">
        <f t="shared" ref="P9:P14" si="1">IF(D9=K9,"1","0")</f>
        <v>0</v>
      </c>
      <c r="Q9" t="str">
        <f t="shared" ref="Q9:Q14" si="2">IF(D9=L9,"1","0")</f>
        <v>0</v>
      </c>
      <c r="R9" t="str">
        <f t="shared" ref="R9:R14" si="3">IF(D9=M9,"1","0")</f>
        <v>0</v>
      </c>
      <c r="S9" t="str">
        <f t="shared" ref="S9:S14" si="4">IF(D9=N9,"1","0")</f>
        <v>0</v>
      </c>
      <c r="U9">
        <v>1</v>
      </c>
    </row>
    <row r="10" spans="1:21" ht="32" x14ac:dyDescent="0.2">
      <c r="A10" s="9"/>
      <c r="B10" s="69" t="s">
        <v>471</v>
      </c>
      <c r="C10" s="69" t="s">
        <v>472</v>
      </c>
      <c r="D10" s="58" t="s">
        <v>765</v>
      </c>
      <c r="E10" s="67"/>
      <c r="F10" s="67"/>
      <c r="G10" s="67"/>
      <c r="H10" s="22"/>
      <c r="I10" s="22"/>
      <c r="J10" s="11" t="s">
        <v>765</v>
      </c>
      <c r="K10" t="s">
        <v>3</v>
      </c>
      <c r="L10" t="s">
        <v>4</v>
      </c>
      <c r="M10" t="s">
        <v>5</v>
      </c>
      <c r="N10" t="s">
        <v>6</v>
      </c>
      <c r="O10" t="str">
        <f t="shared" si="0"/>
        <v>EN.3.A.2.</v>
      </c>
      <c r="P10" t="str">
        <f t="shared" si="1"/>
        <v>0</v>
      </c>
      <c r="Q10" t="str">
        <f t="shared" si="2"/>
        <v>0</v>
      </c>
      <c r="R10" t="str">
        <f t="shared" si="3"/>
        <v>0</v>
      </c>
      <c r="S10" t="str">
        <f t="shared" si="4"/>
        <v>0</v>
      </c>
      <c r="U10">
        <v>1</v>
      </c>
    </row>
    <row r="11" spans="1:21" ht="32" x14ac:dyDescent="0.2">
      <c r="A11" s="9"/>
      <c r="B11" s="69" t="s">
        <v>473</v>
      </c>
      <c r="C11" s="69" t="s">
        <v>474</v>
      </c>
      <c r="D11" s="58" t="s">
        <v>765</v>
      </c>
      <c r="E11" s="67"/>
      <c r="F11" s="67"/>
      <c r="G11" s="67"/>
      <c r="H11" s="22"/>
      <c r="I11" s="22"/>
      <c r="J11" s="11" t="s">
        <v>765</v>
      </c>
      <c r="K11" t="s">
        <v>3</v>
      </c>
      <c r="L11" t="s">
        <v>4</v>
      </c>
      <c r="M11" t="s">
        <v>5</v>
      </c>
      <c r="N11" t="s">
        <v>6</v>
      </c>
      <c r="O11" t="str">
        <f t="shared" si="0"/>
        <v>EN.3.A.3.</v>
      </c>
      <c r="P11" t="str">
        <f t="shared" si="1"/>
        <v>0</v>
      </c>
      <c r="Q11" t="str">
        <f t="shared" si="2"/>
        <v>0</v>
      </c>
      <c r="R11" t="str">
        <f t="shared" si="3"/>
        <v>0</v>
      </c>
      <c r="S11" t="str">
        <f t="shared" si="4"/>
        <v>0</v>
      </c>
      <c r="U11">
        <v>1</v>
      </c>
    </row>
    <row r="12" spans="1:21" ht="26" x14ac:dyDescent="0.2">
      <c r="A12" s="9"/>
      <c r="B12" s="69" t="s">
        <v>475</v>
      </c>
      <c r="C12" s="69" t="s">
        <v>476</v>
      </c>
      <c r="D12" s="58" t="s">
        <v>765</v>
      </c>
      <c r="E12" s="67"/>
      <c r="F12" s="67"/>
      <c r="G12" s="67"/>
      <c r="H12" s="22"/>
      <c r="I12" s="22"/>
      <c r="J12" s="11" t="s">
        <v>765</v>
      </c>
      <c r="K12" t="s">
        <v>3</v>
      </c>
      <c r="L12" t="s">
        <v>4</v>
      </c>
      <c r="M12" t="s">
        <v>5</v>
      </c>
      <c r="N12" t="s">
        <v>6</v>
      </c>
      <c r="O12" t="str">
        <f t="shared" si="0"/>
        <v>EN.3.A.4.</v>
      </c>
      <c r="P12" t="str">
        <f t="shared" si="1"/>
        <v>0</v>
      </c>
      <c r="Q12" t="str">
        <f t="shared" si="2"/>
        <v>0</v>
      </c>
      <c r="R12" t="str">
        <f t="shared" si="3"/>
        <v>0</v>
      </c>
      <c r="S12" t="str">
        <f t="shared" si="4"/>
        <v>0</v>
      </c>
      <c r="U12">
        <v>1</v>
      </c>
    </row>
    <row r="13" spans="1:21" ht="26" x14ac:dyDescent="0.2">
      <c r="A13" s="9"/>
      <c r="B13" s="69" t="s">
        <v>477</v>
      </c>
      <c r="C13" s="69" t="s">
        <v>478</v>
      </c>
      <c r="D13" s="58" t="s">
        <v>765</v>
      </c>
      <c r="E13" s="67"/>
      <c r="F13" s="67"/>
      <c r="G13" s="67"/>
      <c r="H13" s="22"/>
      <c r="I13" s="22"/>
      <c r="J13" s="11" t="s">
        <v>765</v>
      </c>
      <c r="K13" t="s">
        <v>3</v>
      </c>
      <c r="L13" t="s">
        <v>4</v>
      </c>
      <c r="M13" t="s">
        <v>5</v>
      </c>
      <c r="N13" t="s">
        <v>6</v>
      </c>
      <c r="O13" t="str">
        <f t="shared" si="0"/>
        <v>EN.3.A.5.</v>
      </c>
      <c r="P13" t="str">
        <f t="shared" si="1"/>
        <v>0</v>
      </c>
      <c r="Q13" t="str">
        <f t="shared" si="2"/>
        <v>0</v>
      </c>
      <c r="R13" t="str">
        <f t="shared" si="3"/>
        <v>0</v>
      </c>
      <c r="S13" t="str">
        <f t="shared" si="4"/>
        <v>0</v>
      </c>
      <c r="U13">
        <v>1</v>
      </c>
    </row>
    <row r="14" spans="1:21" ht="48" x14ac:dyDescent="0.2">
      <c r="A14" s="9"/>
      <c r="B14" s="69" t="s">
        <v>479</v>
      </c>
      <c r="C14" s="69" t="s">
        <v>480</v>
      </c>
      <c r="D14" s="58" t="s">
        <v>765</v>
      </c>
      <c r="E14" s="67"/>
      <c r="F14" s="67"/>
      <c r="G14" s="67"/>
      <c r="H14" s="22"/>
      <c r="I14" s="22"/>
      <c r="J14" s="11" t="s">
        <v>765</v>
      </c>
      <c r="K14" t="s">
        <v>3</v>
      </c>
      <c r="L14" t="s">
        <v>4</v>
      </c>
      <c r="M14" t="s">
        <v>5</v>
      </c>
      <c r="N14" t="s">
        <v>6</v>
      </c>
      <c r="O14" t="str">
        <f t="shared" si="0"/>
        <v>EN.3.A.6.</v>
      </c>
      <c r="P14" t="str">
        <f t="shared" si="1"/>
        <v>0</v>
      </c>
      <c r="Q14" t="str">
        <f t="shared" si="2"/>
        <v>0</v>
      </c>
      <c r="R14" t="str">
        <f t="shared" si="3"/>
        <v>0</v>
      </c>
      <c r="S14" t="str">
        <f t="shared" si="4"/>
        <v>0</v>
      </c>
      <c r="U14">
        <v>1</v>
      </c>
    </row>
    <row r="15" spans="1:21" ht="26" x14ac:dyDescent="0.2">
      <c r="A15" s="9"/>
      <c r="B15" s="69" t="s">
        <v>481</v>
      </c>
      <c r="C15" s="69" t="s">
        <v>482</v>
      </c>
      <c r="D15" s="58" t="s">
        <v>765</v>
      </c>
      <c r="E15" s="67"/>
      <c r="F15" s="67"/>
      <c r="G15" s="67"/>
      <c r="H15" s="22"/>
      <c r="I15" s="22"/>
      <c r="J15" s="11" t="s">
        <v>765</v>
      </c>
      <c r="K15" t="s">
        <v>3</v>
      </c>
      <c r="L15" t="s">
        <v>4</v>
      </c>
      <c r="M15" t="s">
        <v>5</v>
      </c>
      <c r="N15" t="s">
        <v>6</v>
      </c>
      <c r="O15" t="str">
        <f>B15</f>
        <v>EN.3.A.7.</v>
      </c>
      <c r="P15" t="str">
        <f>IF(D15=K15,"1","0")</f>
        <v>0</v>
      </c>
      <c r="Q15" t="str">
        <f>IF(D15=L15,"1","0")</f>
        <v>0</v>
      </c>
      <c r="R15" t="str">
        <f>IF(D15=M15,"1","0")</f>
        <v>0</v>
      </c>
      <c r="S15" t="str">
        <f>IF(D15=N15,"1","0")</f>
        <v>0</v>
      </c>
      <c r="U15">
        <v>1</v>
      </c>
    </row>
    <row r="16" spans="1:21" ht="48" x14ac:dyDescent="0.2">
      <c r="A16" s="9"/>
      <c r="B16" s="69" t="s">
        <v>483</v>
      </c>
      <c r="C16" s="69" t="s">
        <v>484</v>
      </c>
      <c r="D16" s="58" t="s">
        <v>765</v>
      </c>
      <c r="E16" s="67"/>
      <c r="F16" s="67"/>
      <c r="G16" s="67"/>
      <c r="H16" s="22"/>
      <c r="I16" s="22"/>
      <c r="J16" s="11" t="s">
        <v>765</v>
      </c>
      <c r="K16" t="s">
        <v>3</v>
      </c>
      <c r="L16" t="s">
        <v>4</v>
      </c>
      <c r="M16" t="s">
        <v>5</v>
      </c>
      <c r="N16" t="s">
        <v>6</v>
      </c>
      <c r="O16" t="str">
        <f>B16</f>
        <v>EN.3.A.8.</v>
      </c>
      <c r="P16" t="str">
        <f>IF(D16=K16,"1","0")</f>
        <v>0</v>
      </c>
      <c r="Q16" t="str">
        <f>IF(D16=L16,"1","0")</f>
        <v>0</v>
      </c>
      <c r="R16" t="str">
        <f>IF(D16=M16,"1","0")</f>
        <v>0</v>
      </c>
      <c r="S16" t="str">
        <f>IF(D16=N16,"1","0")</f>
        <v>0</v>
      </c>
      <c r="U16">
        <v>1</v>
      </c>
    </row>
    <row r="17" spans="1:22" ht="16" x14ac:dyDescent="0.2">
      <c r="A17" s="9"/>
      <c r="B17" s="22"/>
      <c r="C17" s="22"/>
      <c r="D17" s="58"/>
      <c r="E17" s="22"/>
      <c r="F17" s="22"/>
      <c r="G17" s="22"/>
      <c r="H17" s="22"/>
      <c r="I17" s="22"/>
      <c r="J17" s="11"/>
      <c r="T17" s="11" t="s">
        <v>766</v>
      </c>
      <c r="V17" s="11" t="s">
        <v>768</v>
      </c>
    </row>
    <row r="18" spans="1:22" ht="16" x14ac:dyDescent="0.2">
      <c r="A18" s="9"/>
      <c r="B18" s="30" t="s">
        <v>68</v>
      </c>
      <c r="C18" s="30" t="s">
        <v>352</v>
      </c>
      <c r="D18" s="58"/>
      <c r="E18" s="62" t="s">
        <v>4</v>
      </c>
      <c r="F18" s="63" t="s">
        <v>5</v>
      </c>
      <c r="G18" s="64" t="s">
        <v>6</v>
      </c>
      <c r="H18" s="65" t="s">
        <v>69</v>
      </c>
      <c r="I18" s="65" t="s">
        <v>70</v>
      </c>
      <c r="P18">
        <f>P8+P9+P10+P11+P12+P7+P13+P14+P15+P16</f>
        <v>0</v>
      </c>
      <c r="Q18">
        <f>Q8+Q9+Q10+Q11+Q12+Q7+Q13+Q14+Q15+Q16</f>
        <v>0</v>
      </c>
      <c r="R18">
        <f>R8+R9+R10+R11+R12+R7+R13+R14+R15+R16</f>
        <v>0</v>
      </c>
      <c r="S18">
        <f>S8+S9+S10+S11+S12+S7+S13+S14+S15+S16</f>
        <v>0</v>
      </c>
      <c r="T18">
        <f>SUM(P18:S18)</f>
        <v>0</v>
      </c>
      <c r="U18">
        <f>SUM(U7:U17)</f>
        <v>9</v>
      </c>
      <c r="V18">
        <f>U18-T18</f>
        <v>9</v>
      </c>
    </row>
    <row r="19" spans="1:22" ht="26" x14ac:dyDescent="0.2">
      <c r="A19" s="9"/>
      <c r="B19" s="66" t="s">
        <v>351</v>
      </c>
      <c r="C19" s="66" t="s">
        <v>485</v>
      </c>
      <c r="D19" s="58" t="s">
        <v>765</v>
      </c>
      <c r="E19" s="67"/>
      <c r="F19" s="67"/>
      <c r="G19" s="67"/>
      <c r="H19" s="22"/>
      <c r="I19" s="22"/>
      <c r="J19" s="11" t="s">
        <v>765</v>
      </c>
      <c r="K19" t="s">
        <v>3</v>
      </c>
      <c r="L19" t="s">
        <v>4</v>
      </c>
      <c r="M19" t="s">
        <v>5</v>
      </c>
      <c r="N19" t="s">
        <v>6</v>
      </c>
      <c r="O19" t="str">
        <f>B19</f>
        <v>EN.3.B.</v>
      </c>
      <c r="P19" t="str">
        <f>IF(D19=K19,"1","0")</f>
        <v>0</v>
      </c>
      <c r="Q19" t="str">
        <f>IF(D19=L19,"1","0")</f>
        <v>0</v>
      </c>
      <c r="R19" t="str">
        <f>IF(D19=M19,"1","0")</f>
        <v>0</v>
      </c>
      <c r="S19" t="str">
        <f>IF(D19=N19,"1","0")</f>
        <v>0</v>
      </c>
      <c r="U19">
        <v>1</v>
      </c>
    </row>
    <row r="20" spans="1:22" ht="16" x14ac:dyDescent="0.2">
      <c r="A20" s="9"/>
      <c r="B20" s="68" t="s">
        <v>72</v>
      </c>
      <c r="C20" s="68"/>
      <c r="D20" s="58"/>
      <c r="E20" s="62" t="s">
        <v>4</v>
      </c>
      <c r="F20" s="63" t="s">
        <v>5</v>
      </c>
      <c r="G20" s="64" t="s">
        <v>6</v>
      </c>
      <c r="H20" s="65" t="s">
        <v>69</v>
      </c>
      <c r="I20" s="65" t="s">
        <v>70</v>
      </c>
      <c r="J20" s="11"/>
    </row>
    <row r="21" spans="1:22" ht="32" x14ac:dyDescent="0.2">
      <c r="A21" s="9"/>
      <c r="B21" s="69" t="s">
        <v>486</v>
      </c>
      <c r="C21" s="69" t="s">
        <v>487</v>
      </c>
      <c r="D21" s="58" t="s">
        <v>765</v>
      </c>
      <c r="E21" s="67"/>
      <c r="F21" s="67"/>
      <c r="G21" s="67"/>
      <c r="H21" s="22"/>
      <c r="I21" s="22"/>
      <c r="J21" s="11" t="s">
        <v>765</v>
      </c>
      <c r="K21" t="s">
        <v>3</v>
      </c>
      <c r="L21" t="s">
        <v>4</v>
      </c>
      <c r="M21" t="s">
        <v>5</v>
      </c>
      <c r="N21" t="s">
        <v>6</v>
      </c>
      <c r="O21" t="str">
        <f t="shared" ref="O21:O28" si="5">B21</f>
        <v>EN.3.B.1.</v>
      </c>
      <c r="P21" t="str">
        <f t="shared" ref="P21:P28" si="6">IF(D21=K21,"1","0")</f>
        <v>0</v>
      </c>
      <c r="Q21" t="str">
        <f t="shared" ref="Q21:Q28" si="7">IF(D21=L21,"1","0")</f>
        <v>0</v>
      </c>
      <c r="R21" t="str">
        <f t="shared" ref="R21:R28" si="8">IF(D21=M21,"1","0")</f>
        <v>0</v>
      </c>
      <c r="S21" t="str">
        <f t="shared" ref="S21:S28" si="9">IF(D21=N21,"1","0")</f>
        <v>0</v>
      </c>
      <c r="U21">
        <v>1</v>
      </c>
    </row>
    <row r="22" spans="1:22" ht="26" x14ac:dyDescent="0.2">
      <c r="A22" s="9"/>
      <c r="B22" s="69" t="s">
        <v>488</v>
      </c>
      <c r="C22" s="69" t="s">
        <v>489</v>
      </c>
      <c r="D22" s="58" t="s">
        <v>765</v>
      </c>
      <c r="E22" s="67"/>
      <c r="F22" s="67"/>
      <c r="G22" s="67"/>
      <c r="H22" s="22"/>
      <c r="I22" s="22"/>
      <c r="J22" s="11" t="s">
        <v>765</v>
      </c>
      <c r="K22" t="s">
        <v>3</v>
      </c>
      <c r="L22" t="s">
        <v>4</v>
      </c>
      <c r="M22" t="s">
        <v>5</v>
      </c>
      <c r="N22" t="s">
        <v>6</v>
      </c>
      <c r="O22" t="str">
        <f t="shared" si="5"/>
        <v>EN.3.B.2.</v>
      </c>
      <c r="P22" t="str">
        <f t="shared" si="6"/>
        <v>0</v>
      </c>
      <c r="Q22" t="str">
        <f t="shared" si="7"/>
        <v>0</v>
      </c>
      <c r="R22" t="str">
        <f t="shared" si="8"/>
        <v>0</v>
      </c>
      <c r="S22" t="str">
        <f t="shared" si="9"/>
        <v>0</v>
      </c>
      <c r="U22">
        <v>1</v>
      </c>
    </row>
    <row r="23" spans="1:22" ht="26" x14ac:dyDescent="0.2">
      <c r="A23" s="9"/>
      <c r="B23" s="69" t="s">
        <v>490</v>
      </c>
      <c r="C23" s="69" t="s">
        <v>491</v>
      </c>
      <c r="D23" s="58" t="s">
        <v>765</v>
      </c>
      <c r="E23" s="67"/>
      <c r="F23" s="67"/>
      <c r="G23" s="67"/>
      <c r="H23" s="22"/>
      <c r="I23" s="22"/>
      <c r="J23" s="11" t="s">
        <v>765</v>
      </c>
      <c r="K23" t="s">
        <v>3</v>
      </c>
      <c r="L23" t="s">
        <v>4</v>
      </c>
      <c r="M23" t="s">
        <v>5</v>
      </c>
      <c r="N23" t="s">
        <v>6</v>
      </c>
      <c r="O23" t="str">
        <f t="shared" si="5"/>
        <v>EN.3.B.3.</v>
      </c>
      <c r="P23" t="str">
        <f t="shared" si="6"/>
        <v>0</v>
      </c>
      <c r="Q23" t="str">
        <f t="shared" si="7"/>
        <v>0</v>
      </c>
      <c r="R23" t="str">
        <f t="shared" si="8"/>
        <v>0</v>
      </c>
      <c r="S23" t="str">
        <f t="shared" si="9"/>
        <v>0</v>
      </c>
      <c r="U23">
        <v>1</v>
      </c>
    </row>
    <row r="24" spans="1:22" ht="32" x14ac:dyDescent="0.2">
      <c r="A24" s="9"/>
      <c r="B24" s="69" t="s">
        <v>492</v>
      </c>
      <c r="C24" s="69" t="s">
        <v>493</v>
      </c>
      <c r="D24" s="58" t="s">
        <v>765</v>
      </c>
      <c r="E24" s="67"/>
      <c r="F24" s="67"/>
      <c r="G24" s="67"/>
      <c r="H24" s="22"/>
      <c r="I24" s="22"/>
      <c r="J24" s="11" t="s">
        <v>765</v>
      </c>
      <c r="K24" t="s">
        <v>3</v>
      </c>
      <c r="L24" t="s">
        <v>4</v>
      </c>
      <c r="M24" t="s">
        <v>5</v>
      </c>
      <c r="N24" t="s">
        <v>6</v>
      </c>
      <c r="O24" t="str">
        <f t="shared" si="5"/>
        <v>EN.3.B.4.</v>
      </c>
      <c r="P24" t="str">
        <f t="shared" si="6"/>
        <v>0</v>
      </c>
      <c r="Q24" t="str">
        <f t="shared" si="7"/>
        <v>0</v>
      </c>
      <c r="R24" t="str">
        <f t="shared" si="8"/>
        <v>0</v>
      </c>
      <c r="S24" t="str">
        <f t="shared" si="9"/>
        <v>0</v>
      </c>
      <c r="U24">
        <v>1</v>
      </c>
    </row>
    <row r="25" spans="1:22" ht="26" x14ac:dyDescent="0.2">
      <c r="A25" s="9"/>
      <c r="B25" s="69" t="s">
        <v>494</v>
      </c>
      <c r="C25" s="69" t="s">
        <v>495</v>
      </c>
      <c r="D25" s="58" t="s">
        <v>765</v>
      </c>
      <c r="E25" s="67"/>
      <c r="F25" s="67"/>
      <c r="G25" s="67"/>
      <c r="H25" s="22"/>
      <c r="I25" s="22"/>
      <c r="J25" s="11" t="s">
        <v>765</v>
      </c>
      <c r="K25" t="s">
        <v>3</v>
      </c>
      <c r="L25" t="s">
        <v>4</v>
      </c>
      <c r="M25" t="s">
        <v>5</v>
      </c>
      <c r="N25" t="s">
        <v>6</v>
      </c>
      <c r="O25" t="str">
        <f t="shared" si="5"/>
        <v>EN.3.B.5.</v>
      </c>
      <c r="P25" t="str">
        <f t="shared" si="6"/>
        <v>0</v>
      </c>
      <c r="Q25" t="str">
        <f t="shared" si="7"/>
        <v>0</v>
      </c>
      <c r="R25" t="str">
        <f t="shared" si="8"/>
        <v>0</v>
      </c>
      <c r="S25" t="str">
        <f t="shared" si="9"/>
        <v>0</v>
      </c>
      <c r="U25">
        <v>1</v>
      </c>
    </row>
    <row r="26" spans="1:22" ht="32" x14ac:dyDescent="0.2">
      <c r="A26" s="9"/>
      <c r="B26" s="69" t="s">
        <v>496</v>
      </c>
      <c r="C26" s="69" t="s">
        <v>497</v>
      </c>
      <c r="D26" s="58" t="s">
        <v>765</v>
      </c>
      <c r="E26" s="67"/>
      <c r="F26" s="67"/>
      <c r="G26" s="67"/>
      <c r="H26" s="22"/>
      <c r="I26" s="22"/>
      <c r="J26" s="11" t="s">
        <v>765</v>
      </c>
      <c r="K26" t="s">
        <v>3</v>
      </c>
      <c r="L26" t="s">
        <v>4</v>
      </c>
      <c r="M26" t="s">
        <v>5</v>
      </c>
      <c r="N26" t="s">
        <v>6</v>
      </c>
      <c r="O26" t="str">
        <f t="shared" si="5"/>
        <v>EN.3.B.6.</v>
      </c>
      <c r="P26" t="str">
        <f t="shared" si="6"/>
        <v>0</v>
      </c>
      <c r="Q26" t="str">
        <f t="shared" si="7"/>
        <v>0</v>
      </c>
      <c r="R26" t="str">
        <f t="shared" si="8"/>
        <v>0</v>
      </c>
      <c r="S26" t="str">
        <f t="shared" si="9"/>
        <v>0</v>
      </c>
      <c r="U26">
        <v>1</v>
      </c>
    </row>
    <row r="27" spans="1:22" ht="32" x14ac:dyDescent="0.2">
      <c r="A27" s="9"/>
      <c r="B27" s="69" t="s">
        <v>498</v>
      </c>
      <c r="C27" s="69" t="s">
        <v>499</v>
      </c>
      <c r="D27" s="58" t="s">
        <v>765</v>
      </c>
      <c r="E27" s="67"/>
      <c r="F27" s="67"/>
      <c r="G27" s="67"/>
      <c r="H27" s="22"/>
      <c r="I27" s="22"/>
      <c r="J27" s="11" t="s">
        <v>765</v>
      </c>
      <c r="K27" t="s">
        <v>3</v>
      </c>
      <c r="L27" t="s">
        <v>4</v>
      </c>
      <c r="M27" t="s">
        <v>5</v>
      </c>
      <c r="N27" t="s">
        <v>6</v>
      </c>
      <c r="O27" t="str">
        <f t="shared" si="5"/>
        <v>EN.3.B.7.</v>
      </c>
      <c r="P27" t="str">
        <f t="shared" si="6"/>
        <v>0</v>
      </c>
      <c r="Q27" t="str">
        <f t="shared" si="7"/>
        <v>0</v>
      </c>
      <c r="R27" t="str">
        <f t="shared" si="8"/>
        <v>0</v>
      </c>
      <c r="S27" t="str">
        <f t="shared" si="9"/>
        <v>0</v>
      </c>
      <c r="U27">
        <v>1</v>
      </c>
    </row>
    <row r="28" spans="1:22" ht="32" x14ac:dyDescent="0.2">
      <c r="A28" s="9"/>
      <c r="B28" s="69" t="s">
        <v>500</v>
      </c>
      <c r="C28" s="69" t="s">
        <v>501</v>
      </c>
      <c r="D28" s="58" t="s">
        <v>765</v>
      </c>
      <c r="E28" s="67"/>
      <c r="F28" s="67"/>
      <c r="G28" s="67"/>
      <c r="H28" s="22"/>
      <c r="I28" s="22"/>
      <c r="J28" s="11" t="s">
        <v>765</v>
      </c>
      <c r="K28" t="s">
        <v>3</v>
      </c>
      <c r="L28" t="s">
        <v>4</v>
      </c>
      <c r="M28" t="s">
        <v>5</v>
      </c>
      <c r="N28" t="s">
        <v>6</v>
      </c>
      <c r="O28" t="str">
        <f t="shared" si="5"/>
        <v>EN.3.B.8.</v>
      </c>
      <c r="P28" t="str">
        <f t="shared" si="6"/>
        <v>0</v>
      </c>
      <c r="Q28" t="str">
        <f t="shared" si="7"/>
        <v>0</v>
      </c>
      <c r="R28" t="str">
        <f t="shared" si="8"/>
        <v>0</v>
      </c>
      <c r="S28" t="str">
        <f t="shared" si="9"/>
        <v>0</v>
      </c>
      <c r="U28">
        <v>1</v>
      </c>
    </row>
    <row r="29" spans="1:22" ht="16" x14ac:dyDescent="0.2">
      <c r="A29" s="9"/>
      <c r="B29" s="22"/>
      <c r="C29" s="22"/>
      <c r="D29" s="58"/>
      <c r="E29" s="22"/>
      <c r="F29" s="22"/>
      <c r="G29" s="22"/>
      <c r="H29" s="22"/>
      <c r="I29" s="22"/>
      <c r="J29" s="11"/>
      <c r="T29" s="11" t="s">
        <v>766</v>
      </c>
      <c r="V29" s="11" t="s">
        <v>768</v>
      </c>
    </row>
    <row r="30" spans="1:22" ht="16" x14ac:dyDescent="0.2">
      <c r="A30" s="9"/>
      <c r="B30" s="30" t="s">
        <v>68</v>
      </c>
      <c r="C30" s="30" t="s">
        <v>354</v>
      </c>
      <c r="D30" s="58"/>
      <c r="E30" s="62" t="s">
        <v>4</v>
      </c>
      <c r="F30" s="63" t="s">
        <v>5</v>
      </c>
      <c r="G30" s="64" t="s">
        <v>6</v>
      </c>
      <c r="H30" s="65" t="s">
        <v>69</v>
      </c>
      <c r="I30" s="65" t="s">
        <v>70</v>
      </c>
      <c r="P30">
        <f>P20+P21+P22+P23+P24+P19+P25+P26+P27+P28</f>
        <v>0</v>
      </c>
      <c r="Q30">
        <f>Q20+Q21+Q22+Q23+Q24+Q19+Q25+Q26+Q27+Q28</f>
        <v>0</v>
      </c>
      <c r="R30">
        <f>R20+R21+R22+R23+R24+R19+R25+R26+R27+R28</f>
        <v>0</v>
      </c>
      <c r="S30">
        <f>S20+S21+S22+S23+S24+S19+S25+S26+S27+S28</f>
        <v>0</v>
      </c>
      <c r="T30">
        <f>SUM(P30:S30)</f>
        <v>0</v>
      </c>
      <c r="U30">
        <f>SUM(U19:U29)</f>
        <v>9</v>
      </c>
      <c r="V30">
        <f>U30-T30</f>
        <v>9</v>
      </c>
    </row>
    <row r="31" spans="1:22" ht="26" x14ac:dyDescent="0.2">
      <c r="A31" s="9"/>
      <c r="B31" s="66" t="s">
        <v>353</v>
      </c>
      <c r="C31" s="66" t="s">
        <v>502</v>
      </c>
      <c r="D31" s="58" t="s">
        <v>765</v>
      </c>
      <c r="E31" s="67"/>
      <c r="F31" s="67"/>
      <c r="G31" s="67"/>
      <c r="H31" s="22"/>
      <c r="I31" s="22"/>
      <c r="J31" s="11" t="s">
        <v>765</v>
      </c>
      <c r="K31" t="s">
        <v>3</v>
      </c>
      <c r="L31" t="s">
        <v>4</v>
      </c>
      <c r="M31" t="s">
        <v>5</v>
      </c>
      <c r="N31" t="s">
        <v>6</v>
      </c>
      <c r="O31" t="str">
        <f>B31</f>
        <v>EN.3.C.</v>
      </c>
      <c r="P31" t="str">
        <f>IF(D31=K31,"1","0")</f>
        <v>0</v>
      </c>
      <c r="Q31" t="str">
        <f>IF(D31=L31,"1","0")</f>
        <v>0</v>
      </c>
      <c r="R31" t="str">
        <f>IF(D31=M31,"1","0")</f>
        <v>0</v>
      </c>
      <c r="S31" t="str">
        <f>IF(D31=N31,"1","0")</f>
        <v>0</v>
      </c>
      <c r="U31">
        <v>1</v>
      </c>
    </row>
    <row r="32" spans="1:22" ht="16" x14ac:dyDescent="0.2">
      <c r="A32" s="9"/>
      <c r="B32" s="68" t="s">
        <v>72</v>
      </c>
      <c r="C32" s="68"/>
      <c r="D32" s="58"/>
      <c r="E32" s="62" t="s">
        <v>4</v>
      </c>
      <c r="F32" s="63" t="s">
        <v>5</v>
      </c>
      <c r="G32" s="64" t="s">
        <v>6</v>
      </c>
      <c r="H32" s="65" t="s">
        <v>69</v>
      </c>
      <c r="I32" s="65" t="s">
        <v>70</v>
      </c>
      <c r="J32" s="11"/>
    </row>
    <row r="33" spans="1:22" ht="26" x14ac:dyDescent="0.2">
      <c r="A33" s="9"/>
      <c r="B33" s="69" t="s">
        <v>503</v>
      </c>
      <c r="C33" s="69" t="s">
        <v>504</v>
      </c>
      <c r="D33" s="58" t="s">
        <v>765</v>
      </c>
      <c r="E33" s="67"/>
      <c r="F33" s="67"/>
      <c r="G33" s="67"/>
      <c r="H33" s="22"/>
      <c r="I33" s="22"/>
      <c r="J33" s="11" t="s">
        <v>765</v>
      </c>
      <c r="K33" t="s">
        <v>3</v>
      </c>
      <c r="L33" t="s">
        <v>4</v>
      </c>
      <c r="M33" t="s">
        <v>5</v>
      </c>
      <c r="N33" t="s">
        <v>6</v>
      </c>
      <c r="O33" t="str">
        <f t="shared" ref="O33:O39" si="10">B33</f>
        <v>EN.3.C.1.</v>
      </c>
      <c r="P33" t="str">
        <f t="shared" ref="P33:P39" si="11">IF(D33=K33,"1","0")</f>
        <v>0</v>
      </c>
      <c r="Q33" t="str">
        <f t="shared" ref="Q33:Q39" si="12">IF(D33=L33,"1","0")</f>
        <v>0</v>
      </c>
      <c r="R33" t="str">
        <f t="shared" ref="R33:R39" si="13">IF(D33=M33,"1","0")</f>
        <v>0</v>
      </c>
      <c r="S33" t="str">
        <f t="shared" ref="S33:S39" si="14">IF(D33=N33,"1","0")</f>
        <v>0</v>
      </c>
      <c r="U33">
        <v>1</v>
      </c>
    </row>
    <row r="34" spans="1:22" ht="26" x14ac:dyDescent="0.2">
      <c r="A34" s="9"/>
      <c r="B34" s="69" t="s">
        <v>505</v>
      </c>
      <c r="C34" s="69" t="s">
        <v>506</v>
      </c>
      <c r="D34" s="58" t="s">
        <v>765</v>
      </c>
      <c r="E34" s="67"/>
      <c r="F34" s="67"/>
      <c r="G34" s="67"/>
      <c r="H34" s="22"/>
      <c r="I34" s="22"/>
      <c r="J34" s="11" t="s">
        <v>765</v>
      </c>
      <c r="K34" t="s">
        <v>3</v>
      </c>
      <c r="L34" t="s">
        <v>4</v>
      </c>
      <c r="M34" t="s">
        <v>5</v>
      </c>
      <c r="N34" t="s">
        <v>6</v>
      </c>
      <c r="O34" t="str">
        <f t="shared" si="10"/>
        <v>EN.3.C.2.</v>
      </c>
      <c r="P34" t="str">
        <f t="shared" si="11"/>
        <v>0</v>
      </c>
      <c r="Q34" t="str">
        <f t="shared" si="12"/>
        <v>0</v>
      </c>
      <c r="R34" t="str">
        <f t="shared" si="13"/>
        <v>0</v>
      </c>
      <c r="S34" t="str">
        <f t="shared" si="14"/>
        <v>0</v>
      </c>
      <c r="U34">
        <v>1</v>
      </c>
    </row>
    <row r="35" spans="1:22" ht="26" x14ac:dyDescent="0.2">
      <c r="A35" s="9"/>
      <c r="B35" s="69" t="s">
        <v>507</v>
      </c>
      <c r="C35" s="69" t="s">
        <v>508</v>
      </c>
      <c r="D35" s="58" t="s">
        <v>765</v>
      </c>
      <c r="E35" s="67"/>
      <c r="F35" s="67"/>
      <c r="G35" s="67"/>
      <c r="H35" s="22"/>
      <c r="I35" s="22"/>
      <c r="J35" s="11" t="s">
        <v>765</v>
      </c>
      <c r="K35" t="s">
        <v>3</v>
      </c>
      <c r="L35" t="s">
        <v>4</v>
      </c>
      <c r="M35" t="s">
        <v>5</v>
      </c>
      <c r="N35" t="s">
        <v>6</v>
      </c>
      <c r="O35" t="str">
        <f t="shared" si="10"/>
        <v>EN.3.C.3.</v>
      </c>
      <c r="P35" t="str">
        <f t="shared" si="11"/>
        <v>0</v>
      </c>
      <c r="Q35" t="str">
        <f t="shared" si="12"/>
        <v>0</v>
      </c>
      <c r="R35" t="str">
        <f t="shared" si="13"/>
        <v>0</v>
      </c>
      <c r="S35" t="str">
        <f t="shared" si="14"/>
        <v>0</v>
      </c>
      <c r="U35">
        <v>1</v>
      </c>
    </row>
    <row r="36" spans="1:22" ht="32" x14ac:dyDescent="0.2">
      <c r="A36" s="9"/>
      <c r="B36" s="69" t="s">
        <v>509</v>
      </c>
      <c r="C36" s="69" t="s">
        <v>510</v>
      </c>
      <c r="D36" s="58" t="s">
        <v>765</v>
      </c>
      <c r="E36" s="67"/>
      <c r="F36" s="67"/>
      <c r="G36" s="67"/>
      <c r="H36" s="22"/>
      <c r="I36" s="22"/>
      <c r="J36" s="11" t="s">
        <v>765</v>
      </c>
      <c r="K36" t="s">
        <v>3</v>
      </c>
      <c r="L36" t="s">
        <v>4</v>
      </c>
      <c r="M36" t="s">
        <v>5</v>
      </c>
      <c r="N36" t="s">
        <v>6</v>
      </c>
      <c r="O36" t="str">
        <f t="shared" si="10"/>
        <v>EN.3.C.4.</v>
      </c>
      <c r="P36" t="str">
        <f t="shared" si="11"/>
        <v>0</v>
      </c>
      <c r="Q36" t="str">
        <f t="shared" si="12"/>
        <v>0</v>
      </c>
      <c r="R36" t="str">
        <f t="shared" si="13"/>
        <v>0</v>
      </c>
      <c r="S36" t="str">
        <f t="shared" si="14"/>
        <v>0</v>
      </c>
      <c r="U36">
        <v>1</v>
      </c>
    </row>
    <row r="37" spans="1:22" ht="26" x14ac:dyDescent="0.2">
      <c r="A37" s="9"/>
      <c r="B37" s="69" t="s">
        <v>511</v>
      </c>
      <c r="C37" s="69" t="s">
        <v>512</v>
      </c>
      <c r="D37" s="58" t="s">
        <v>765</v>
      </c>
      <c r="E37" s="67"/>
      <c r="F37" s="67"/>
      <c r="G37" s="67"/>
      <c r="H37" s="22"/>
      <c r="I37" s="22"/>
      <c r="J37" s="11" t="s">
        <v>765</v>
      </c>
      <c r="K37" t="s">
        <v>3</v>
      </c>
      <c r="L37" t="s">
        <v>4</v>
      </c>
      <c r="M37" t="s">
        <v>5</v>
      </c>
      <c r="N37" t="s">
        <v>6</v>
      </c>
      <c r="O37" t="str">
        <f t="shared" si="10"/>
        <v>EN.3.C.5.</v>
      </c>
      <c r="P37" t="str">
        <f t="shared" si="11"/>
        <v>0</v>
      </c>
      <c r="Q37" t="str">
        <f t="shared" si="12"/>
        <v>0</v>
      </c>
      <c r="R37" t="str">
        <f t="shared" si="13"/>
        <v>0</v>
      </c>
      <c r="S37" t="str">
        <f t="shared" si="14"/>
        <v>0</v>
      </c>
      <c r="U37">
        <v>1</v>
      </c>
    </row>
    <row r="38" spans="1:22" ht="32" x14ac:dyDescent="0.2">
      <c r="A38" s="9"/>
      <c r="B38" s="69" t="s">
        <v>513</v>
      </c>
      <c r="C38" s="69" t="s">
        <v>514</v>
      </c>
      <c r="D38" s="58" t="s">
        <v>765</v>
      </c>
      <c r="E38" s="67"/>
      <c r="F38" s="67"/>
      <c r="G38" s="67"/>
      <c r="H38" s="22"/>
      <c r="I38" s="22"/>
      <c r="J38" s="11" t="s">
        <v>765</v>
      </c>
      <c r="K38" t="s">
        <v>3</v>
      </c>
      <c r="L38" t="s">
        <v>4</v>
      </c>
      <c r="M38" t="s">
        <v>5</v>
      </c>
      <c r="N38" t="s">
        <v>6</v>
      </c>
      <c r="O38" t="str">
        <f t="shared" si="10"/>
        <v>EN.3.C.6.</v>
      </c>
      <c r="P38" t="str">
        <f t="shared" si="11"/>
        <v>0</v>
      </c>
      <c r="Q38" t="str">
        <f t="shared" si="12"/>
        <v>0</v>
      </c>
      <c r="R38" t="str">
        <f t="shared" si="13"/>
        <v>0</v>
      </c>
      <c r="S38" t="str">
        <f t="shared" si="14"/>
        <v>0</v>
      </c>
      <c r="U38">
        <v>1</v>
      </c>
    </row>
    <row r="39" spans="1:22" ht="32" x14ac:dyDescent="0.2">
      <c r="A39" s="9"/>
      <c r="B39" s="69" t="s">
        <v>515</v>
      </c>
      <c r="C39" s="69" t="s">
        <v>516</v>
      </c>
      <c r="D39" s="58" t="s">
        <v>765</v>
      </c>
      <c r="E39" s="67"/>
      <c r="F39" s="67"/>
      <c r="G39" s="67"/>
      <c r="H39" s="22"/>
      <c r="I39" s="22"/>
      <c r="J39" s="11" t="s">
        <v>765</v>
      </c>
      <c r="K39" t="s">
        <v>3</v>
      </c>
      <c r="L39" t="s">
        <v>4</v>
      </c>
      <c r="M39" t="s">
        <v>5</v>
      </c>
      <c r="N39" t="s">
        <v>6</v>
      </c>
      <c r="O39" t="str">
        <f t="shared" si="10"/>
        <v>EN.3.C.7.</v>
      </c>
      <c r="P39" t="str">
        <f t="shared" si="11"/>
        <v>0</v>
      </c>
      <c r="Q39" t="str">
        <f t="shared" si="12"/>
        <v>0</v>
      </c>
      <c r="R39" t="str">
        <f t="shared" si="13"/>
        <v>0</v>
      </c>
      <c r="S39" t="str">
        <f t="shared" si="14"/>
        <v>0</v>
      </c>
      <c r="U39">
        <v>1</v>
      </c>
    </row>
    <row r="40" spans="1:22" ht="16" x14ac:dyDescent="0.2">
      <c r="A40" s="9"/>
      <c r="B40" s="22"/>
      <c r="C40" s="22"/>
      <c r="D40" s="58"/>
      <c r="E40" s="22"/>
      <c r="F40" s="22"/>
      <c r="G40" s="22"/>
      <c r="H40" s="22"/>
      <c r="I40" s="22"/>
      <c r="J40" s="11"/>
      <c r="T40" s="11" t="s">
        <v>766</v>
      </c>
      <c r="V40" s="11" t="s">
        <v>768</v>
      </c>
    </row>
    <row r="41" spans="1:22" ht="16" x14ac:dyDescent="0.2">
      <c r="A41" s="9"/>
      <c r="B41" s="30" t="s">
        <v>68</v>
      </c>
      <c r="C41" s="30" t="s">
        <v>356</v>
      </c>
      <c r="D41" s="58"/>
      <c r="E41" s="62" t="s">
        <v>4</v>
      </c>
      <c r="F41" s="63" t="s">
        <v>5</v>
      </c>
      <c r="G41" s="64" t="s">
        <v>6</v>
      </c>
      <c r="H41" s="65" t="s">
        <v>69</v>
      </c>
      <c r="I41" s="65" t="s">
        <v>70</v>
      </c>
      <c r="J41" s="11"/>
      <c r="P41">
        <f>P32+P33+P34+P35+P36+P31+P37+P38+P39</f>
        <v>0</v>
      </c>
      <c r="Q41">
        <f>Q32+Q33+Q34+Q35+Q36+Q31+Q37+Q38+Q39</f>
        <v>0</v>
      </c>
      <c r="R41">
        <f>R32+R33+R34+R35+R36+R31+R37+R38+R39</f>
        <v>0</v>
      </c>
      <c r="S41">
        <f>S32+S33+S34+S35+S36+S31+S37+S38+S39</f>
        <v>0</v>
      </c>
      <c r="T41">
        <f>SUM(P41:S41)</f>
        <v>0</v>
      </c>
      <c r="U41">
        <f>SUM(U31:U40)</f>
        <v>8</v>
      </c>
      <c r="V41">
        <f>U41-T41</f>
        <v>8</v>
      </c>
    </row>
    <row r="42" spans="1:22" ht="32" x14ac:dyDescent="0.2">
      <c r="A42" s="9"/>
      <c r="B42" s="66" t="s">
        <v>355</v>
      </c>
      <c r="C42" s="66" t="s">
        <v>517</v>
      </c>
      <c r="D42" s="58" t="s">
        <v>765</v>
      </c>
      <c r="E42" s="67"/>
      <c r="F42" s="67"/>
      <c r="G42" s="67"/>
      <c r="H42" s="22"/>
      <c r="I42" s="22"/>
      <c r="J42" s="11" t="s">
        <v>765</v>
      </c>
      <c r="K42" t="s">
        <v>3</v>
      </c>
      <c r="L42" t="s">
        <v>4</v>
      </c>
      <c r="M42" t="s">
        <v>5</v>
      </c>
      <c r="N42" t="s">
        <v>6</v>
      </c>
      <c r="O42" t="str">
        <f>B42</f>
        <v>EN.3.D.</v>
      </c>
      <c r="P42" t="str">
        <f>IF(D42=K42,"1","0")</f>
        <v>0</v>
      </c>
      <c r="Q42" t="str">
        <f>IF(D42=L42,"1","0")</f>
        <v>0</v>
      </c>
      <c r="R42" t="str">
        <f>IF(D42=M42,"1","0")</f>
        <v>0</v>
      </c>
      <c r="S42" t="str">
        <f>IF(D42=N42,"1","0")</f>
        <v>0</v>
      </c>
      <c r="U42">
        <v>1</v>
      </c>
    </row>
    <row r="43" spans="1:22" ht="16" x14ac:dyDescent="0.2">
      <c r="A43" s="9"/>
      <c r="B43" s="68" t="s">
        <v>72</v>
      </c>
      <c r="C43" s="68"/>
      <c r="D43" s="58"/>
      <c r="E43" s="62" t="s">
        <v>4</v>
      </c>
      <c r="F43" s="63" t="s">
        <v>5</v>
      </c>
      <c r="G43" s="64" t="s">
        <v>6</v>
      </c>
      <c r="H43" s="65" t="s">
        <v>69</v>
      </c>
      <c r="I43" s="65" t="s">
        <v>70</v>
      </c>
      <c r="J43" s="11"/>
    </row>
    <row r="44" spans="1:22" ht="26" x14ac:dyDescent="0.2">
      <c r="A44" s="9"/>
      <c r="B44" s="69" t="s">
        <v>518</v>
      </c>
      <c r="C44" s="69" t="s">
        <v>519</v>
      </c>
      <c r="D44" s="58" t="s">
        <v>765</v>
      </c>
      <c r="E44" s="67"/>
      <c r="F44" s="67"/>
      <c r="G44" s="67"/>
      <c r="H44" s="22"/>
      <c r="I44" s="22"/>
      <c r="J44" s="11" t="s">
        <v>765</v>
      </c>
      <c r="K44" t="s">
        <v>3</v>
      </c>
      <c r="L44" t="s">
        <v>4</v>
      </c>
      <c r="M44" t="s">
        <v>5</v>
      </c>
      <c r="N44" t="s">
        <v>6</v>
      </c>
      <c r="O44" t="str">
        <f t="shared" ref="O44:O51" si="15">B44</f>
        <v>EN.3.D.1.</v>
      </c>
      <c r="P44" t="str">
        <f t="shared" ref="P44:P51" si="16">IF(D44=K44,"1","0")</f>
        <v>0</v>
      </c>
      <c r="Q44" t="str">
        <f t="shared" ref="Q44:Q51" si="17">IF(D44=L44,"1","0")</f>
        <v>0</v>
      </c>
      <c r="R44" t="str">
        <f t="shared" ref="R44:R51" si="18">IF(D44=M44,"1","0")</f>
        <v>0</v>
      </c>
      <c r="S44" t="str">
        <f t="shared" ref="S44:S51" si="19">IF(D44=N44,"1","0")</f>
        <v>0</v>
      </c>
      <c r="U44">
        <v>1</v>
      </c>
    </row>
    <row r="45" spans="1:22" ht="48" x14ac:dyDescent="0.2">
      <c r="A45" s="9"/>
      <c r="B45" s="69" t="s">
        <v>520</v>
      </c>
      <c r="C45" s="69" t="s">
        <v>521</v>
      </c>
      <c r="D45" s="58" t="s">
        <v>765</v>
      </c>
      <c r="E45" s="67"/>
      <c r="F45" s="67"/>
      <c r="G45" s="67"/>
      <c r="H45" s="22"/>
      <c r="I45" s="22"/>
      <c r="J45" s="11" t="s">
        <v>765</v>
      </c>
      <c r="K45" t="s">
        <v>3</v>
      </c>
      <c r="L45" t="s">
        <v>4</v>
      </c>
      <c r="M45" t="s">
        <v>5</v>
      </c>
      <c r="N45" t="s">
        <v>6</v>
      </c>
      <c r="O45" t="str">
        <f t="shared" si="15"/>
        <v>EN.3.D.2.</v>
      </c>
      <c r="P45" t="str">
        <f t="shared" si="16"/>
        <v>0</v>
      </c>
      <c r="Q45" t="str">
        <f t="shared" si="17"/>
        <v>0</v>
      </c>
      <c r="R45" t="str">
        <f t="shared" si="18"/>
        <v>0</v>
      </c>
      <c r="S45" t="str">
        <f t="shared" si="19"/>
        <v>0</v>
      </c>
      <c r="U45">
        <v>1</v>
      </c>
    </row>
    <row r="46" spans="1:22" ht="32" x14ac:dyDescent="0.2">
      <c r="A46" s="9"/>
      <c r="B46" s="69" t="s">
        <v>522</v>
      </c>
      <c r="C46" s="69" t="s">
        <v>523</v>
      </c>
      <c r="D46" s="58" t="s">
        <v>765</v>
      </c>
      <c r="E46" s="67"/>
      <c r="F46" s="67"/>
      <c r="G46" s="67"/>
      <c r="H46" s="22"/>
      <c r="I46" s="22"/>
      <c r="J46" s="11" t="s">
        <v>765</v>
      </c>
      <c r="K46" t="s">
        <v>3</v>
      </c>
      <c r="L46" t="s">
        <v>4</v>
      </c>
      <c r="M46" t="s">
        <v>5</v>
      </c>
      <c r="N46" t="s">
        <v>6</v>
      </c>
      <c r="O46" t="str">
        <f t="shared" si="15"/>
        <v>EN.3.D.3.</v>
      </c>
      <c r="P46" t="str">
        <f t="shared" si="16"/>
        <v>0</v>
      </c>
      <c r="Q46" t="str">
        <f t="shared" si="17"/>
        <v>0</v>
      </c>
      <c r="R46" t="str">
        <f t="shared" si="18"/>
        <v>0</v>
      </c>
      <c r="S46" t="str">
        <f t="shared" si="19"/>
        <v>0</v>
      </c>
      <c r="U46">
        <v>1</v>
      </c>
    </row>
    <row r="47" spans="1:22" ht="32" x14ac:dyDescent="0.2">
      <c r="A47" s="9"/>
      <c r="B47" s="69" t="s">
        <v>524</v>
      </c>
      <c r="C47" s="69" t="s">
        <v>525</v>
      </c>
      <c r="D47" s="58" t="s">
        <v>765</v>
      </c>
      <c r="E47" s="67"/>
      <c r="F47" s="67"/>
      <c r="G47" s="67"/>
      <c r="H47" s="22"/>
      <c r="I47" s="22"/>
      <c r="J47" s="11" t="s">
        <v>765</v>
      </c>
      <c r="K47" t="s">
        <v>3</v>
      </c>
      <c r="L47" t="s">
        <v>4</v>
      </c>
      <c r="M47" t="s">
        <v>5</v>
      </c>
      <c r="N47" t="s">
        <v>6</v>
      </c>
      <c r="O47" t="str">
        <f t="shared" si="15"/>
        <v>EN.3.D.4.</v>
      </c>
      <c r="P47" t="str">
        <f t="shared" si="16"/>
        <v>0</v>
      </c>
      <c r="Q47" t="str">
        <f t="shared" si="17"/>
        <v>0</v>
      </c>
      <c r="R47" t="str">
        <f t="shared" si="18"/>
        <v>0</v>
      </c>
      <c r="S47" t="str">
        <f t="shared" si="19"/>
        <v>0</v>
      </c>
      <c r="U47">
        <v>1</v>
      </c>
    </row>
    <row r="48" spans="1:22" ht="32" x14ac:dyDescent="0.2">
      <c r="A48" s="9"/>
      <c r="B48" s="69" t="s">
        <v>526</v>
      </c>
      <c r="C48" s="69" t="s">
        <v>527</v>
      </c>
      <c r="D48" s="58" t="s">
        <v>765</v>
      </c>
      <c r="E48" s="67"/>
      <c r="F48" s="67"/>
      <c r="G48" s="67"/>
      <c r="H48" s="22"/>
      <c r="I48" s="22"/>
      <c r="J48" s="11" t="s">
        <v>765</v>
      </c>
      <c r="K48" t="s">
        <v>3</v>
      </c>
      <c r="L48" t="s">
        <v>4</v>
      </c>
      <c r="M48" t="s">
        <v>5</v>
      </c>
      <c r="N48" t="s">
        <v>6</v>
      </c>
      <c r="O48" t="str">
        <f t="shared" si="15"/>
        <v>EN.3.D.5.</v>
      </c>
      <c r="P48" t="str">
        <f t="shared" si="16"/>
        <v>0</v>
      </c>
      <c r="Q48" t="str">
        <f t="shared" si="17"/>
        <v>0</v>
      </c>
      <c r="R48" t="str">
        <f t="shared" si="18"/>
        <v>0</v>
      </c>
      <c r="S48" t="str">
        <f t="shared" si="19"/>
        <v>0</v>
      </c>
      <c r="U48">
        <v>1</v>
      </c>
    </row>
    <row r="49" spans="1:22" ht="32" x14ac:dyDescent="0.2">
      <c r="A49" s="9"/>
      <c r="B49" s="69" t="s">
        <v>528</v>
      </c>
      <c r="C49" s="69" t="s">
        <v>529</v>
      </c>
      <c r="D49" s="58" t="s">
        <v>765</v>
      </c>
      <c r="E49" s="67"/>
      <c r="F49" s="67"/>
      <c r="G49" s="67"/>
      <c r="H49" s="22"/>
      <c r="I49" s="22"/>
      <c r="J49" s="11" t="s">
        <v>765</v>
      </c>
      <c r="K49" t="s">
        <v>3</v>
      </c>
      <c r="L49" t="s">
        <v>4</v>
      </c>
      <c r="M49" t="s">
        <v>5</v>
      </c>
      <c r="N49" t="s">
        <v>6</v>
      </c>
      <c r="O49" t="str">
        <f t="shared" si="15"/>
        <v>EN.3.D.6.</v>
      </c>
      <c r="P49" t="str">
        <f t="shared" si="16"/>
        <v>0</v>
      </c>
      <c r="Q49" t="str">
        <f t="shared" si="17"/>
        <v>0</v>
      </c>
      <c r="R49" t="str">
        <f t="shared" si="18"/>
        <v>0</v>
      </c>
      <c r="S49" t="str">
        <f t="shared" si="19"/>
        <v>0</v>
      </c>
      <c r="U49">
        <v>1</v>
      </c>
    </row>
    <row r="50" spans="1:22" ht="32" x14ac:dyDescent="0.2">
      <c r="A50" s="9"/>
      <c r="B50" s="69" t="s">
        <v>530</v>
      </c>
      <c r="C50" s="69" t="s">
        <v>531</v>
      </c>
      <c r="D50" s="58" t="s">
        <v>765</v>
      </c>
      <c r="E50" s="67"/>
      <c r="F50" s="67"/>
      <c r="G50" s="67"/>
      <c r="H50" s="22"/>
      <c r="I50" s="22"/>
      <c r="J50" s="11" t="s">
        <v>765</v>
      </c>
      <c r="K50" t="s">
        <v>3</v>
      </c>
      <c r="L50" t="s">
        <v>4</v>
      </c>
      <c r="M50" t="s">
        <v>5</v>
      </c>
      <c r="N50" t="s">
        <v>6</v>
      </c>
      <c r="O50" t="str">
        <f t="shared" si="15"/>
        <v>EN.3.D.7.</v>
      </c>
      <c r="P50" t="str">
        <f t="shared" si="16"/>
        <v>0</v>
      </c>
      <c r="Q50" t="str">
        <f t="shared" si="17"/>
        <v>0</v>
      </c>
      <c r="R50" t="str">
        <f t="shared" si="18"/>
        <v>0</v>
      </c>
      <c r="S50" t="str">
        <f t="shared" si="19"/>
        <v>0</v>
      </c>
      <c r="U50">
        <v>1</v>
      </c>
    </row>
    <row r="51" spans="1:22" ht="26" x14ac:dyDescent="0.2">
      <c r="A51" s="9"/>
      <c r="B51" s="69" t="s">
        <v>532</v>
      </c>
      <c r="C51" s="69" t="s">
        <v>533</v>
      </c>
      <c r="D51" s="58" t="s">
        <v>765</v>
      </c>
      <c r="E51" s="67"/>
      <c r="F51" s="67"/>
      <c r="G51" s="67"/>
      <c r="H51" s="22"/>
      <c r="I51" s="22"/>
      <c r="J51" s="11" t="s">
        <v>765</v>
      </c>
      <c r="K51" t="s">
        <v>3</v>
      </c>
      <c r="L51" t="s">
        <v>4</v>
      </c>
      <c r="M51" t="s">
        <v>5</v>
      </c>
      <c r="N51" t="s">
        <v>6</v>
      </c>
      <c r="O51" t="str">
        <f t="shared" si="15"/>
        <v>EN.3.D.8.</v>
      </c>
      <c r="P51" t="str">
        <f t="shared" si="16"/>
        <v>0</v>
      </c>
      <c r="Q51" t="str">
        <f t="shared" si="17"/>
        <v>0</v>
      </c>
      <c r="R51" t="str">
        <f t="shared" si="18"/>
        <v>0</v>
      </c>
      <c r="S51" t="str">
        <f t="shared" si="19"/>
        <v>0</v>
      </c>
      <c r="U51">
        <v>1</v>
      </c>
    </row>
    <row r="52" spans="1:22" ht="32" x14ac:dyDescent="0.2">
      <c r="A52" s="9"/>
      <c r="B52" s="69" t="s">
        <v>534</v>
      </c>
      <c r="C52" s="69" t="s">
        <v>535</v>
      </c>
      <c r="D52" s="58" t="s">
        <v>765</v>
      </c>
      <c r="E52" s="67"/>
      <c r="F52" s="67"/>
      <c r="G52" s="67"/>
      <c r="H52" s="22"/>
      <c r="I52" s="22"/>
      <c r="J52" s="11" t="s">
        <v>765</v>
      </c>
      <c r="K52" t="s">
        <v>3</v>
      </c>
      <c r="L52" t="s">
        <v>4</v>
      </c>
      <c r="M52" t="s">
        <v>5</v>
      </c>
      <c r="N52" t="s">
        <v>6</v>
      </c>
      <c r="O52" t="str">
        <f>B52</f>
        <v>EN.3.D.9.</v>
      </c>
      <c r="P52" t="str">
        <f>IF(D52=K52,"1","0")</f>
        <v>0</v>
      </c>
      <c r="Q52" t="str">
        <f>IF(D52=L52,"1","0")</f>
        <v>0</v>
      </c>
      <c r="R52" t="str">
        <f>IF(D52=M52,"1","0")</f>
        <v>0</v>
      </c>
      <c r="S52" t="str">
        <f>IF(D52=N52,"1","0")</f>
        <v>0</v>
      </c>
      <c r="U52">
        <v>1</v>
      </c>
    </row>
    <row r="53" spans="1:22" ht="26" x14ac:dyDescent="0.2">
      <c r="A53" s="9"/>
      <c r="B53" s="69" t="s">
        <v>536</v>
      </c>
      <c r="C53" s="69" t="s">
        <v>537</v>
      </c>
      <c r="D53" s="58" t="s">
        <v>765</v>
      </c>
      <c r="E53" s="67"/>
      <c r="F53" s="67"/>
      <c r="G53" s="67"/>
      <c r="H53" s="22"/>
      <c r="I53" s="22"/>
      <c r="J53" s="11" t="s">
        <v>765</v>
      </c>
      <c r="K53" t="s">
        <v>3</v>
      </c>
      <c r="L53" t="s">
        <v>4</v>
      </c>
      <c r="M53" t="s">
        <v>5</v>
      </c>
      <c r="N53" t="s">
        <v>6</v>
      </c>
      <c r="O53" t="str">
        <f>B53</f>
        <v>EN.3.D.10.</v>
      </c>
      <c r="P53" t="str">
        <f>IF(D53=K53,"1","0")</f>
        <v>0</v>
      </c>
      <c r="Q53" t="str">
        <f>IF(D53=L53,"1","0")</f>
        <v>0</v>
      </c>
      <c r="R53" t="str">
        <f>IF(D53=M53,"1","0")</f>
        <v>0</v>
      </c>
      <c r="S53" t="str">
        <f>IF(D53=N53,"1","0")</f>
        <v>0</v>
      </c>
      <c r="U53">
        <v>1</v>
      </c>
    </row>
    <row r="54" spans="1:22" ht="32" x14ac:dyDescent="0.2">
      <c r="A54" s="9"/>
      <c r="B54" s="69" t="s">
        <v>538</v>
      </c>
      <c r="C54" s="69" t="s">
        <v>539</v>
      </c>
      <c r="D54" s="58" t="s">
        <v>765</v>
      </c>
      <c r="E54" s="67"/>
      <c r="F54" s="67"/>
      <c r="G54" s="67"/>
      <c r="H54" s="22"/>
      <c r="I54" s="22"/>
      <c r="J54" s="11" t="s">
        <v>765</v>
      </c>
      <c r="K54" t="s">
        <v>3</v>
      </c>
      <c r="L54" t="s">
        <v>4</v>
      </c>
      <c r="M54" t="s">
        <v>5</v>
      </c>
      <c r="N54" t="s">
        <v>6</v>
      </c>
      <c r="O54" t="str">
        <f>B54</f>
        <v>EN.3.D.11.</v>
      </c>
      <c r="P54" t="str">
        <f>IF(D54=K54,"1","0")</f>
        <v>0</v>
      </c>
      <c r="Q54" t="str">
        <f>IF(D54=L54,"1","0")</f>
        <v>0</v>
      </c>
      <c r="R54" t="str">
        <f>IF(D54=M54,"1","0")</f>
        <v>0</v>
      </c>
      <c r="S54" t="str">
        <f>IF(D54=N54,"1","0")</f>
        <v>0</v>
      </c>
      <c r="U54">
        <v>1</v>
      </c>
    </row>
    <row r="55" spans="1:22" ht="16" x14ac:dyDescent="0.2">
      <c r="A55" s="9"/>
      <c r="B55" s="22"/>
      <c r="C55" s="22"/>
      <c r="D55" s="58"/>
      <c r="E55" s="22"/>
      <c r="F55" s="22"/>
      <c r="G55" s="22"/>
      <c r="H55" s="22"/>
      <c r="I55" s="22"/>
      <c r="T55" s="11" t="s">
        <v>766</v>
      </c>
      <c r="V55" s="11" t="s">
        <v>768</v>
      </c>
    </row>
    <row r="56" spans="1:22" ht="16" x14ac:dyDescent="0.2">
      <c r="A56" s="9"/>
      <c r="B56" s="30" t="s">
        <v>68</v>
      </c>
      <c r="C56" s="30" t="s">
        <v>358</v>
      </c>
      <c r="D56" s="58"/>
      <c r="E56" s="62" t="s">
        <v>4</v>
      </c>
      <c r="F56" s="63" t="s">
        <v>5</v>
      </c>
      <c r="G56" s="64" t="s">
        <v>6</v>
      </c>
      <c r="H56" s="65" t="s">
        <v>69</v>
      </c>
      <c r="I56" s="65" t="s">
        <v>70</v>
      </c>
      <c r="P56">
        <f>P43+P44+P45+P46+P47+P42+P48+P49+P50+P51+P52+P53+P54</f>
        <v>0</v>
      </c>
      <c r="Q56">
        <f>Q43+Q44+Q45+Q46+Q47+Q42+Q48+Q49+Q50+Q51+Q52+Q53+Q54</f>
        <v>0</v>
      </c>
      <c r="R56">
        <f>R43+R44+R45+R46+R47+R42+R48+R49+R50+R51+R52+R53+R54</f>
        <v>0</v>
      </c>
      <c r="S56">
        <f>S43+S44+S45+S46+S47+S42+S48+S49+S50+S51+S52+S53+S54</f>
        <v>0</v>
      </c>
      <c r="T56">
        <f>SUM(P56:S56)</f>
        <v>0</v>
      </c>
      <c r="U56">
        <f>SUM(U42:U55)</f>
        <v>12</v>
      </c>
      <c r="V56">
        <f>U56-T56</f>
        <v>12</v>
      </c>
    </row>
    <row r="57" spans="1:22" ht="26" x14ac:dyDescent="0.2">
      <c r="A57" s="9"/>
      <c r="B57" s="66" t="s">
        <v>357</v>
      </c>
      <c r="C57" s="66" t="s">
        <v>540</v>
      </c>
      <c r="D57" s="58" t="s">
        <v>765</v>
      </c>
      <c r="E57" s="67"/>
      <c r="F57" s="67"/>
      <c r="G57" s="67"/>
      <c r="H57" s="22"/>
      <c r="I57" s="22"/>
      <c r="J57" s="11" t="s">
        <v>765</v>
      </c>
      <c r="K57" t="s">
        <v>3</v>
      </c>
      <c r="L57" t="s">
        <v>4</v>
      </c>
      <c r="M57" t="s">
        <v>5</v>
      </c>
      <c r="N57" t="s">
        <v>6</v>
      </c>
      <c r="O57" t="str">
        <f>B57</f>
        <v>EN.3.E.</v>
      </c>
      <c r="P57" t="str">
        <f>IF(D57=K57,"1","0")</f>
        <v>0</v>
      </c>
      <c r="Q57" t="str">
        <f>IF(D57=L57,"1","0")</f>
        <v>0</v>
      </c>
      <c r="R57" t="str">
        <f>IF(D57=M57,"1","0")</f>
        <v>0</v>
      </c>
      <c r="S57" t="str">
        <f>IF(D57=N57,"1","0")</f>
        <v>0</v>
      </c>
      <c r="U57">
        <v>1</v>
      </c>
    </row>
    <row r="58" spans="1:22" ht="16" x14ac:dyDescent="0.2">
      <c r="A58" s="9"/>
      <c r="B58" s="68" t="s">
        <v>72</v>
      </c>
      <c r="C58" s="68"/>
      <c r="D58" s="58"/>
      <c r="E58" s="62" t="s">
        <v>4</v>
      </c>
      <c r="F58" s="63" t="s">
        <v>5</v>
      </c>
      <c r="G58" s="64" t="s">
        <v>6</v>
      </c>
      <c r="H58" s="65" t="s">
        <v>69</v>
      </c>
      <c r="I58" s="65" t="s">
        <v>70</v>
      </c>
      <c r="J58" s="11"/>
    </row>
    <row r="59" spans="1:22" ht="26" x14ac:dyDescent="0.2">
      <c r="A59" s="9"/>
      <c r="B59" s="69" t="s">
        <v>541</v>
      </c>
      <c r="C59" s="69" t="s">
        <v>542</v>
      </c>
      <c r="D59" s="58" t="s">
        <v>765</v>
      </c>
      <c r="E59" s="67"/>
      <c r="F59" s="67"/>
      <c r="G59" s="67"/>
      <c r="H59" s="22"/>
      <c r="I59" s="22"/>
      <c r="J59" s="11" t="s">
        <v>765</v>
      </c>
      <c r="K59" t="s">
        <v>3</v>
      </c>
      <c r="L59" t="s">
        <v>4</v>
      </c>
      <c r="M59" t="s">
        <v>5</v>
      </c>
      <c r="N59" t="s">
        <v>6</v>
      </c>
      <c r="O59" t="str">
        <f t="shared" ref="O59:O64" si="20">B59</f>
        <v>EN.3.E.1.</v>
      </c>
      <c r="P59" t="str">
        <f t="shared" ref="P59:P64" si="21">IF(D59=K59,"1","0")</f>
        <v>0</v>
      </c>
      <c r="Q59" t="str">
        <f t="shared" ref="Q59:Q64" si="22">IF(D59=L59,"1","0")</f>
        <v>0</v>
      </c>
      <c r="R59" t="str">
        <f t="shared" ref="R59:R64" si="23">IF(D59=M59,"1","0")</f>
        <v>0</v>
      </c>
      <c r="S59" t="str">
        <f t="shared" ref="S59:S64" si="24">IF(D59=N59,"1","0")</f>
        <v>0</v>
      </c>
      <c r="U59">
        <v>1</v>
      </c>
    </row>
    <row r="60" spans="1:22" ht="32" x14ac:dyDescent="0.2">
      <c r="A60" s="9"/>
      <c r="B60" s="69" t="s">
        <v>543</v>
      </c>
      <c r="C60" s="69" t="s">
        <v>544</v>
      </c>
      <c r="D60" s="58" t="s">
        <v>765</v>
      </c>
      <c r="E60" s="67"/>
      <c r="F60" s="67"/>
      <c r="G60" s="67"/>
      <c r="H60" s="22"/>
      <c r="I60" s="22"/>
      <c r="J60" s="11" t="s">
        <v>765</v>
      </c>
      <c r="K60" t="s">
        <v>3</v>
      </c>
      <c r="L60" t="s">
        <v>4</v>
      </c>
      <c r="M60" t="s">
        <v>5</v>
      </c>
      <c r="N60" t="s">
        <v>6</v>
      </c>
      <c r="O60" t="str">
        <f t="shared" si="20"/>
        <v>EN.3.E.2.</v>
      </c>
      <c r="P60" t="str">
        <f t="shared" si="21"/>
        <v>0</v>
      </c>
      <c r="Q60" t="str">
        <f t="shared" si="22"/>
        <v>0</v>
      </c>
      <c r="R60" t="str">
        <f t="shared" si="23"/>
        <v>0</v>
      </c>
      <c r="S60" t="str">
        <f t="shared" si="24"/>
        <v>0</v>
      </c>
      <c r="U60">
        <v>1</v>
      </c>
    </row>
    <row r="61" spans="1:22" ht="26" x14ac:dyDescent="0.2">
      <c r="A61" s="9"/>
      <c r="B61" s="69" t="s">
        <v>545</v>
      </c>
      <c r="C61" s="69" t="s">
        <v>546</v>
      </c>
      <c r="D61" s="58" t="s">
        <v>765</v>
      </c>
      <c r="E61" s="67"/>
      <c r="F61" s="67"/>
      <c r="G61" s="67"/>
      <c r="H61" s="22"/>
      <c r="I61" s="22"/>
      <c r="J61" s="11" t="s">
        <v>765</v>
      </c>
      <c r="K61" t="s">
        <v>3</v>
      </c>
      <c r="L61" t="s">
        <v>4</v>
      </c>
      <c r="M61" t="s">
        <v>5</v>
      </c>
      <c r="N61" t="s">
        <v>6</v>
      </c>
      <c r="O61" t="str">
        <f t="shared" si="20"/>
        <v>EN.3.E.3.</v>
      </c>
      <c r="P61" t="str">
        <f t="shared" si="21"/>
        <v>0</v>
      </c>
      <c r="Q61" t="str">
        <f t="shared" si="22"/>
        <v>0</v>
      </c>
      <c r="R61" t="str">
        <f t="shared" si="23"/>
        <v>0</v>
      </c>
      <c r="S61" t="str">
        <f t="shared" si="24"/>
        <v>0</v>
      </c>
      <c r="U61">
        <v>1</v>
      </c>
    </row>
    <row r="62" spans="1:22" ht="26" x14ac:dyDescent="0.2">
      <c r="A62" s="9"/>
      <c r="B62" s="69" t="s">
        <v>547</v>
      </c>
      <c r="C62" s="69" t="s">
        <v>548</v>
      </c>
      <c r="D62" s="58" t="s">
        <v>765</v>
      </c>
      <c r="E62" s="67"/>
      <c r="F62" s="67"/>
      <c r="G62" s="67"/>
      <c r="H62" s="22"/>
      <c r="I62" s="22"/>
      <c r="J62" s="11" t="s">
        <v>765</v>
      </c>
      <c r="K62" t="s">
        <v>3</v>
      </c>
      <c r="L62" t="s">
        <v>4</v>
      </c>
      <c r="M62" t="s">
        <v>5</v>
      </c>
      <c r="N62" t="s">
        <v>6</v>
      </c>
      <c r="O62" t="str">
        <f t="shared" si="20"/>
        <v>EN.3.E.4.</v>
      </c>
      <c r="P62" t="str">
        <f t="shared" si="21"/>
        <v>0</v>
      </c>
      <c r="Q62" t="str">
        <f t="shared" si="22"/>
        <v>0</v>
      </c>
      <c r="R62" t="str">
        <f t="shared" si="23"/>
        <v>0</v>
      </c>
      <c r="S62" t="str">
        <f t="shared" si="24"/>
        <v>0</v>
      </c>
      <c r="U62">
        <v>1</v>
      </c>
    </row>
    <row r="63" spans="1:22" ht="32" x14ac:dyDescent="0.2">
      <c r="A63" s="9"/>
      <c r="B63" s="69" t="s">
        <v>549</v>
      </c>
      <c r="C63" s="69" t="s">
        <v>550</v>
      </c>
      <c r="D63" s="58" t="s">
        <v>765</v>
      </c>
      <c r="E63" s="67"/>
      <c r="F63" s="67"/>
      <c r="G63" s="67"/>
      <c r="H63" s="22"/>
      <c r="I63" s="22"/>
      <c r="J63" s="11" t="s">
        <v>765</v>
      </c>
      <c r="K63" t="s">
        <v>3</v>
      </c>
      <c r="L63" t="s">
        <v>4</v>
      </c>
      <c r="M63" t="s">
        <v>5</v>
      </c>
      <c r="N63" t="s">
        <v>6</v>
      </c>
      <c r="O63" t="str">
        <f t="shared" si="20"/>
        <v>EN.3.E.5.</v>
      </c>
      <c r="P63" t="str">
        <f t="shared" si="21"/>
        <v>0</v>
      </c>
      <c r="Q63" t="str">
        <f t="shared" si="22"/>
        <v>0</v>
      </c>
      <c r="R63" t="str">
        <f t="shared" si="23"/>
        <v>0</v>
      </c>
      <c r="S63" t="str">
        <f t="shared" si="24"/>
        <v>0</v>
      </c>
      <c r="U63">
        <v>1</v>
      </c>
    </row>
    <row r="64" spans="1:22" ht="26" x14ac:dyDescent="0.2">
      <c r="A64" s="9"/>
      <c r="B64" s="69" t="s">
        <v>551</v>
      </c>
      <c r="C64" s="69" t="s">
        <v>552</v>
      </c>
      <c r="D64" s="58" t="s">
        <v>765</v>
      </c>
      <c r="E64" s="67"/>
      <c r="F64" s="67"/>
      <c r="G64" s="67"/>
      <c r="H64" s="22"/>
      <c r="I64" s="22"/>
      <c r="J64" s="11" t="s">
        <v>765</v>
      </c>
      <c r="K64" t="s">
        <v>3</v>
      </c>
      <c r="L64" t="s">
        <v>4</v>
      </c>
      <c r="M64" t="s">
        <v>5</v>
      </c>
      <c r="N64" t="s">
        <v>6</v>
      </c>
      <c r="O64" t="str">
        <f t="shared" si="20"/>
        <v>EN.3.E.6.</v>
      </c>
      <c r="P64" t="str">
        <f t="shared" si="21"/>
        <v>0</v>
      </c>
      <c r="Q64" t="str">
        <f t="shared" si="22"/>
        <v>0</v>
      </c>
      <c r="R64" t="str">
        <f t="shared" si="23"/>
        <v>0</v>
      </c>
      <c r="S64" t="str">
        <f t="shared" si="24"/>
        <v>0</v>
      </c>
      <c r="U64">
        <v>1</v>
      </c>
    </row>
    <row r="65" spans="1:22" ht="16" x14ac:dyDescent="0.2">
      <c r="A65" s="9"/>
      <c r="B65" s="22"/>
      <c r="C65" s="22"/>
      <c r="D65" s="58"/>
      <c r="E65" s="22"/>
      <c r="F65" s="22"/>
      <c r="G65" s="22"/>
      <c r="H65" s="22"/>
      <c r="I65" s="22"/>
      <c r="J65" s="11"/>
      <c r="T65" s="11" t="s">
        <v>766</v>
      </c>
      <c r="V65" s="11" t="s">
        <v>768</v>
      </c>
    </row>
    <row r="66" spans="1:22" ht="16" x14ac:dyDescent="0.2">
      <c r="A66" s="9"/>
      <c r="B66" s="30" t="s">
        <v>68</v>
      </c>
      <c r="C66" s="30" t="s">
        <v>360</v>
      </c>
      <c r="D66" s="58"/>
      <c r="E66" s="62" t="s">
        <v>4</v>
      </c>
      <c r="F66" s="63" t="s">
        <v>5</v>
      </c>
      <c r="G66" s="64" t="s">
        <v>6</v>
      </c>
      <c r="H66" s="65" t="s">
        <v>69</v>
      </c>
      <c r="I66" s="65" t="s">
        <v>70</v>
      </c>
      <c r="J66" s="11"/>
      <c r="P66">
        <f>P58+P59+P60+P61+P62+P57+P63+P64</f>
        <v>0</v>
      </c>
      <c r="Q66">
        <f>Q58+Q59+Q60+Q61+Q62+Q57+Q63+Q64</f>
        <v>0</v>
      </c>
      <c r="R66">
        <f>R58+R59+R60+R61+R62+R57+R63+R64</f>
        <v>0</v>
      </c>
      <c r="S66">
        <f>S58+S59+S60+S61+S62+S57+S63+S64</f>
        <v>0</v>
      </c>
      <c r="T66">
        <f>SUM(P66:S66)</f>
        <v>0</v>
      </c>
      <c r="U66">
        <f>SUM(U57:U65)</f>
        <v>7</v>
      </c>
      <c r="V66">
        <f>U66-T66</f>
        <v>7</v>
      </c>
    </row>
    <row r="67" spans="1:22" ht="32" x14ac:dyDescent="0.2">
      <c r="A67" s="9"/>
      <c r="B67" s="66" t="s">
        <v>359</v>
      </c>
      <c r="C67" s="66" t="s">
        <v>553</v>
      </c>
      <c r="D67" s="58" t="s">
        <v>765</v>
      </c>
      <c r="E67" s="67"/>
      <c r="F67" s="67"/>
      <c r="G67" s="67"/>
      <c r="H67" s="22"/>
      <c r="I67" s="22"/>
      <c r="J67" s="11" t="s">
        <v>765</v>
      </c>
      <c r="K67" t="s">
        <v>3</v>
      </c>
      <c r="L67" t="s">
        <v>4</v>
      </c>
      <c r="M67" t="s">
        <v>5</v>
      </c>
      <c r="N67" t="s">
        <v>6</v>
      </c>
      <c r="O67" t="str">
        <f>B67</f>
        <v>EN.3.F.</v>
      </c>
      <c r="P67" t="str">
        <f>IF(D67=K67,"1","0")</f>
        <v>0</v>
      </c>
      <c r="Q67" t="str">
        <f>IF(D67=L67,"1","0")</f>
        <v>0</v>
      </c>
      <c r="R67" t="str">
        <f>IF(D67=M67,"1","0")</f>
        <v>0</v>
      </c>
      <c r="S67" t="str">
        <f>IF(D67=N67,"1","0")</f>
        <v>0</v>
      </c>
      <c r="U67">
        <v>1</v>
      </c>
    </row>
    <row r="68" spans="1:22" ht="16" x14ac:dyDescent="0.2">
      <c r="A68" s="9"/>
      <c r="B68" s="68" t="s">
        <v>72</v>
      </c>
      <c r="C68" s="68"/>
      <c r="D68" s="58"/>
      <c r="E68" s="62" t="s">
        <v>4</v>
      </c>
      <c r="F68" s="63" t="s">
        <v>5</v>
      </c>
      <c r="G68" s="64" t="s">
        <v>6</v>
      </c>
      <c r="H68" s="65" t="s">
        <v>69</v>
      </c>
      <c r="I68" s="65" t="s">
        <v>70</v>
      </c>
      <c r="J68" s="11"/>
    </row>
    <row r="69" spans="1:22" ht="26" x14ac:dyDescent="0.2">
      <c r="A69" s="9"/>
      <c r="B69" s="69" t="s">
        <v>554</v>
      </c>
      <c r="C69" s="69" t="s">
        <v>555</v>
      </c>
      <c r="D69" s="58" t="s">
        <v>765</v>
      </c>
      <c r="E69" s="67"/>
      <c r="F69" s="67"/>
      <c r="G69" s="67"/>
      <c r="H69" s="22"/>
      <c r="I69" s="22"/>
      <c r="J69" s="11" t="s">
        <v>765</v>
      </c>
      <c r="K69" t="s">
        <v>3</v>
      </c>
      <c r="L69" t="s">
        <v>4</v>
      </c>
      <c r="M69" t="s">
        <v>5</v>
      </c>
      <c r="N69" t="s">
        <v>6</v>
      </c>
      <c r="O69" t="str">
        <f t="shared" ref="O69:O74" si="25">B69</f>
        <v>EN.3.F.1.</v>
      </c>
      <c r="P69" t="str">
        <f t="shared" ref="P69:P74" si="26">IF(D69=K69,"1","0")</f>
        <v>0</v>
      </c>
      <c r="Q69" t="str">
        <f t="shared" ref="Q69:Q74" si="27">IF(D69=L69,"1","0")</f>
        <v>0</v>
      </c>
      <c r="R69" t="str">
        <f t="shared" ref="R69:R74" si="28">IF(D69=M69,"1","0")</f>
        <v>0</v>
      </c>
      <c r="S69" t="str">
        <f t="shared" ref="S69:S74" si="29">IF(D69=N69,"1","0")</f>
        <v>0</v>
      </c>
      <c r="U69">
        <v>1</v>
      </c>
    </row>
    <row r="70" spans="1:22" ht="32" x14ac:dyDescent="0.2">
      <c r="A70" s="9"/>
      <c r="B70" s="69" t="s">
        <v>556</v>
      </c>
      <c r="C70" s="69" t="s">
        <v>557</v>
      </c>
      <c r="D70" s="58" t="s">
        <v>765</v>
      </c>
      <c r="E70" s="67"/>
      <c r="F70" s="67"/>
      <c r="G70" s="67"/>
      <c r="H70" s="22"/>
      <c r="I70" s="22"/>
      <c r="J70" s="11" t="s">
        <v>765</v>
      </c>
      <c r="K70" t="s">
        <v>3</v>
      </c>
      <c r="L70" t="s">
        <v>4</v>
      </c>
      <c r="M70" t="s">
        <v>5</v>
      </c>
      <c r="N70" t="s">
        <v>6</v>
      </c>
      <c r="O70" t="str">
        <f t="shared" si="25"/>
        <v>EN.3.F.2.</v>
      </c>
      <c r="P70" t="str">
        <f t="shared" si="26"/>
        <v>0</v>
      </c>
      <c r="Q70" t="str">
        <f t="shared" si="27"/>
        <v>0</v>
      </c>
      <c r="R70" t="str">
        <f t="shared" si="28"/>
        <v>0</v>
      </c>
      <c r="S70" t="str">
        <f t="shared" si="29"/>
        <v>0</v>
      </c>
      <c r="U70">
        <v>1</v>
      </c>
    </row>
    <row r="71" spans="1:22" ht="32" x14ac:dyDescent="0.2">
      <c r="A71" s="9"/>
      <c r="B71" s="69" t="s">
        <v>558</v>
      </c>
      <c r="C71" s="69" t="s">
        <v>559</v>
      </c>
      <c r="D71" s="58" t="s">
        <v>765</v>
      </c>
      <c r="E71" s="67"/>
      <c r="F71" s="67"/>
      <c r="G71" s="67"/>
      <c r="H71" s="22"/>
      <c r="I71" s="22"/>
      <c r="J71" s="11" t="s">
        <v>765</v>
      </c>
      <c r="K71" t="s">
        <v>3</v>
      </c>
      <c r="L71" t="s">
        <v>4</v>
      </c>
      <c r="M71" t="s">
        <v>5</v>
      </c>
      <c r="N71" t="s">
        <v>6</v>
      </c>
      <c r="O71" t="str">
        <f t="shared" si="25"/>
        <v>EN.3.F.3.</v>
      </c>
      <c r="P71" t="str">
        <f t="shared" si="26"/>
        <v>0</v>
      </c>
      <c r="Q71" t="str">
        <f t="shared" si="27"/>
        <v>0</v>
      </c>
      <c r="R71" t="str">
        <f t="shared" si="28"/>
        <v>0</v>
      </c>
      <c r="S71" t="str">
        <f t="shared" si="29"/>
        <v>0</v>
      </c>
      <c r="U71">
        <v>1</v>
      </c>
    </row>
    <row r="72" spans="1:22" ht="26" x14ac:dyDescent="0.2">
      <c r="A72" s="9"/>
      <c r="B72" s="69" t="s">
        <v>560</v>
      </c>
      <c r="C72" s="69" t="s">
        <v>561</v>
      </c>
      <c r="D72" s="58" t="s">
        <v>765</v>
      </c>
      <c r="E72" s="67"/>
      <c r="F72" s="67"/>
      <c r="G72" s="67"/>
      <c r="H72" s="22"/>
      <c r="I72" s="22"/>
      <c r="J72" s="11" t="s">
        <v>765</v>
      </c>
      <c r="K72" t="s">
        <v>3</v>
      </c>
      <c r="L72" t="s">
        <v>4</v>
      </c>
      <c r="M72" t="s">
        <v>5</v>
      </c>
      <c r="N72" t="s">
        <v>6</v>
      </c>
      <c r="O72" t="str">
        <f t="shared" si="25"/>
        <v>EN.3.F.4.</v>
      </c>
      <c r="P72" t="str">
        <f t="shared" si="26"/>
        <v>0</v>
      </c>
      <c r="Q72" t="str">
        <f t="shared" si="27"/>
        <v>0</v>
      </c>
      <c r="R72" t="str">
        <f t="shared" si="28"/>
        <v>0</v>
      </c>
      <c r="S72" t="str">
        <f t="shared" si="29"/>
        <v>0</v>
      </c>
      <c r="U72">
        <v>1</v>
      </c>
    </row>
    <row r="73" spans="1:22" ht="32" x14ac:dyDescent="0.2">
      <c r="A73" s="9"/>
      <c r="B73" s="69" t="s">
        <v>562</v>
      </c>
      <c r="C73" s="69" t="s">
        <v>563</v>
      </c>
      <c r="D73" s="58" t="s">
        <v>765</v>
      </c>
      <c r="E73" s="67"/>
      <c r="F73" s="67"/>
      <c r="G73" s="67"/>
      <c r="H73" s="22"/>
      <c r="I73" s="22"/>
      <c r="J73" s="11" t="s">
        <v>765</v>
      </c>
      <c r="K73" t="s">
        <v>3</v>
      </c>
      <c r="L73" t="s">
        <v>4</v>
      </c>
      <c r="M73" t="s">
        <v>5</v>
      </c>
      <c r="N73" t="s">
        <v>6</v>
      </c>
      <c r="O73" t="str">
        <f t="shared" si="25"/>
        <v>EN.3.F.5.</v>
      </c>
      <c r="P73" t="str">
        <f t="shared" si="26"/>
        <v>0</v>
      </c>
      <c r="Q73" t="str">
        <f t="shared" si="27"/>
        <v>0</v>
      </c>
      <c r="R73" t="str">
        <f t="shared" si="28"/>
        <v>0</v>
      </c>
      <c r="S73" t="str">
        <f t="shared" si="29"/>
        <v>0</v>
      </c>
      <c r="U73">
        <v>1</v>
      </c>
    </row>
    <row r="74" spans="1:22" ht="32" x14ac:dyDescent="0.2">
      <c r="A74" s="9"/>
      <c r="B74" s="69" t="s">
        <v>564</v>
      </c>
      <c r="C74" s="69" t="s">
        <v>565</v>
      </c>
      <c r="D74" s="58" t="s">
        <v>765</v>
      </c>
      <c r="E74" s="67"/>
      <c r="F74" s="67"/>
      <c r="G74" s="67"/>
      <c r="H74" s="22"/>
      <c r="I74" s="22"/>
      <c r="J74" s="11" t="s">
        <v>765</v>
      </c>
      <c r="K74" t="s">
        <v>3</v>
      </c>
      <c r="L74" t="s">
        <v>4</v>
      </c>
      <c r="M74" t="s">
        <v>5</v>
      </c>
      <c r="N74" t="s">
        <v>6</v>
      </c>
      <c r="O74" t="str">
        <f t="shared" si="25"/>
        <v>EN.3.F.6.</v>
      </c>
      <c r="P74" t="str">
        <f t="shared" si="26"/>
        <v>0</v>
      </c>
      <c r="Q74" t="str">
        <f t="shared" si="27"/>
        <v>0</v>
      </c>
      <c r="R74" t="str">
        <f t="shared" si="28"/>
        <v>0</v>
      </c>
      <c r="S74" t="str">
        <f t="shared" si="29"/>
        <v>0</v>
      </c>
      <c r="U74">
        <v>1</v>
      </c>
    </row>
    <row r="75" spans="1:22" ht="16" x14ac:dyDescent="0.2">
      <c r="A75" s="9"/>
      <c r="B75" s="22"/>
      <c r="C75" s="22"/>
      <c r="D75" s="58"/>
      <c r="E75" s="22"/>
      <c r="F75" s="22"/>
      <c r="G75" s="22"/>
      <c r="H75" s="22"/>
      <c r="I75" s="22"/>
      <c r="J75" s="11"/>
      <c r="T75" s="11" t="s">
        <v>766</v>
      </c>
      <c r="V75" s="11" t="s">
        <v>768</v>
      </c>
    </row>
    <row r="76" spans="1:22" ht="16" x14ac:dyDescent="0.2">
      <c r="A76" s="9"/>
      <c r="B76" s="30" t="s">
        <v>68</v>
      </c>
      <c r="C76" s="30" t="s">
        <v>362</v>
      </c>
      <c r="D76" s="58"/>
      <c r="E76" s="62" t="s">
        <v>4</v>
      </c>
      <c r="F76" s="63" t="s">
        <v>5</v>
      </c>
      <c r="G76" s="64" t="s">
        <v>6</v>
      </c>
      <c r="H76" s="65" t="s">
        <v>69</v>
      </c>
      <c r="I76" s="65" t="s">
        <v>70</v>
      </c>
      <c r="J76" s="11"/>
      <c r="P76">
        <f>P68+P69+P70+P71+P72+P67+P73+P74</f>
        <v>0</v>
      </c>
      <c r="Q76">
        <f>Q68+Q69+Q70+Q71+Q72+Q67+Q73+Q74</f>
        <v>0</v>
      </c>
      <c r="R76">
        <f>R68+R69+R70+R71+R72+R67+R73+R74</f>
        <v>0</v>
      </c>
      <c r="S76">
        <f>S68+S69+S70+S71+S72+S67+S73+S74</f>
        <v>0</v>
      </c>
      <c r="T76">
        <f>SUM(P76:S76)</f>
        <v>0</v>
      </c>
      <c r="U76">
        <f>SUM(U67:U75)</f>
        <v>7</v>
      </c>
      <c r="V76">
        <f>U76-T76</f>
        <v>7</v>
      </c>
    </row>
    <row r="77" spans="1:22" ht="32" x14ac:dyDescent="0.2">
      <c r="A77" s="9"/>
      <c r="B77" s="66" t="s">
        <v>361</v>
      </c>
      <c r="C77" s="66" t="s">
        <v>566</v>
      </c>
      <c r="D77" s="58" t="s">
        <v>765</v>
      </c>
      <c r="E77" s="67"/>
      <c r="F77" s="67"/>
      <c r="G77" s="67"/>
      <c r="H77" s="22"/>
      <c r="I77" s="22"/>
      <c r="J77" s="11" t="s">
        <v>765</v>
      </c>
      <c r="K77" t="s">
        <v>3</v>
      </c>
      <c r="L77" t="s">
        <v>4</v>
      </c>
      <c r="M77" t="s">
        <v>5</v>
      </c>
      <c r="N77" t="s">
        <v>6</v>
      </c>
      <c r="O77" t="str">
        <f>B77</f>
        <v>EN.3.G.</v>
      </c>
      <c r="P77" t="str">
        <f>IF(D77=K77,"1","0")</f>
        <v>0</v>
      </c>
      <c r="Q77" t="str">
        <f>IF(D77=L77,"1","0")</f>
        <v>0</v>
      </c>
      <c r="R77" t="str">
        <f>IF(D77=M77,"1","0")</f>
        <v>0</v>
      </c>
      <c r="S77" t="str">
        <f>IF(D77=N77,"1","0")</f>
        <v>0</v>
      </c>
      <c r="U77">
        <v>1</v>
      </c>
    </row>
    <row r="78" spans="1:22" ht="16" x14ac:dyDescent="0.2">
      <c r="A78" s="9"/>
      <c r="B78" s="68" t="s">
        <v>72</v>
      </c>
      <c r="C78" s="68"/>
      <c r="D78" s="58"/>
      <c r="E78" s="62" t="s">
        <v>4</v>
      </c>
      <c r="F78" s="63" t="s">
        <v>5</v>
      </c>
      <c r="G78" s="64" t="s">
        <v>6</v>
      </c>
      <c r="H78" s="65" t="s">
        <v>69</v>
      </c>
      <c r="I78" s="65" t="s">
        <v>70</v>
      </c>
      <c r="J78" s="11"/>
    </row>
    <row r="79" spans="1:22" ht="32" x14ac:dyDescent="0.2">
      <c r="A79" s="9"/>
      <c r="B79" s="69" t="s">
        <v>567</v>
      </c>
      <c r="C79" s="69" t="s">
        <v>568</v>
      </c>
      <c r="D79" s="58" t="s">
        <v>765</v>
      </c>
      <c r="E79" s="67"/>
      <c r="F79" s="67"/>
      <c r="G79" s="67"/>
      <c r="H79" s="22"/>
      <c r="I79" s="22"/>
      <c r="J79" s="11" t="s">
        <v>765</v>
      </c>
      <c r="K79" t="s">
        <v>3</v>
      </c>
      <c r="L79" t="s">
        <v>4</v>
      </c>
      <c r="M79" t="s">
        <v>5</v>
      </c>
      <c r="N79" t="s">
        <v>6</v>
      </c>
      <c r="O79" t="str">
        <f t="shared" ref="O79:O86" si="30">B79</f>
        <v>EN.3.G.1.</v>
      </c>
      <c r="P79" t="str">
        <f t="shared" ref="P79:P86" si="31">IF(D79=K79,"1","0")</f>
        <v>0</v>
      </c>
      <c r="Q79" t="str">
        <f t="shared" ref="Q79:Q86" si="32">IF(D79=L79,"1","0")</f>
        <v>0</v>
      </c>
      <c r="R79" t="str">
        <f t="shared" ref="R79:R86" si="33">IF(D79=M79,"1","0")</f>
        <v>0</v>
      </c>
      <c r="S79" t="str">
        <f t="shared" ref="S79:S86" si="34">IF(D79=N79,"1","0")</f>
        <v>0</v>
      </c>
      <c r="U79">
        <v>1</v>
      </c>
    </row>
    <row r="80" spans="1:22" ht="32" x14ac:dyDescent="0.2">
      <c r="A80" s="9"/>
      <c r="B80" s="69" t="s">
        <v>569</v>
      </c>
      <c r="C80" s="69" t="s">
        <v>570</v>
      </c>
      <c r="D80" s="58" t="s">
        <v>765</v>
      </c>
      <c r="E80" s="67"/>
      <c r="F80" s="67"/>
      <c r="G80" s="67"/>
      <c r="H80" s="22"/>
      <c r="I80" s="22"/>
      <c r="J80" s="11" t="s">
        <v>765</v>
      </c>
      <c r="K80" t="s">
        <v>3</v>
      </c>
      <c r="L80" t="s">
        <v>4</v>
      </c>
      <c r="M80" t="s">
        <v>5</v>
      </c>
      <c r="N80" t="s">
        <v>6</v>
      </c>
      <c r="O80" t="str">
        <f t="shared" si="30"/>
        <v>EN.3.G.2.</v>
      </c>
      <c r="P80" t="str">
        <f t="shared" si="31"/>
        <v>0</v>
      </c>
      <c r="Q80" t="str">
        <f t="shared" si="32"/>
        <v>0</v>
      </c>
      <c r="R80" t="str">
        <f t="shared" si="33"/>
        <v>0</v>
      </c>
      <c r="S80" t="str">
        <f t="shared" si="34"/>
        <v>0</v>
      </c>
      <c r="U80">
        <v>1</v>
      </c>
    </row>
    <row r="81" spans="1:22" ht="32" x14ac:dyDescent="0.2">
      <c r="A81" s="9"/>
      <c r="B81" s="69" t="s">
        <v>571</v>
      </c>
      <c r="C81" s="69" t="s">
        <v>572</v>
      </c>
      <c r="D81" s="58" t="s">
        <v>765</v>
      </c>
      <c r="E81" s="67"/>
      <c r="F81" s="67"/>
      <c r="G81" s="67"/>
      <c r="H81" s="22"/>
      <c r="I81" s="22"/>
      <c r="J81" s="11" t="s">
        <v>765</v>
      </c>
      <c r="K81" t="s">
        <v>3</v>
      </c>
      <c r="L81" t="s">
        <v>4</v>
      </c>
      <c r="M81" t="s">
        <v>5</v>
      </c>
      <c r="N81" t="s">
        <v>6</v>
      </c>
      <c r="O81" t="str">
        <f t="shared" si="30"/>
        <v>EN.3.G.3.</v>
      </c>
      <c r="P81" t="str">
        <f t="shared" si="31"/>
        <v>0</v>
      </c>
      <c r="Q81" t="str">
        <f t="shared" si="32"/>
        <v>0</v>
      </c>
      <c r="R81" t="str">
        <f t="shared" si="33"/>
        <v>0</v>
      </c>
      <c r="S81" t="str">
        <f t="shared" si="34"/>
        <v>0</v>
      </c>
      <c r="U81">
        <v>1</v>
      </c>
    </row>
    <row r="82" spans="1:22" ht="32" x14ac:dyDescent="0.2">
      <c r="A82" s="9"/>
      <c r="B82" s="69" t="s">
        <v>573</v>
      </c>
      <c r="C82" s="69" t="s">
        <v>574</v>
      </c>
      <c r="D82" s="58" t="s">
        <v>765</v>
      </c>
      <c r="E82" s="67"/>
      <c r="F82" s="67"/>
      <c r="G82" s="67"/>
      <c r="H82" s="22"/>
      <c r="I82" s="22"/>
      <c r="J82" s="11" t="s">
        <v>765</v>
      </c>
      <c r="K82" t="s">
        <v>3</v>
      </c>
      <c r="L82" t="s">
        <v>4</v>
      </c>
      <c r="M82" t="s">
        <v>5</v>
      </c>
      <c r="N82" t="s">
        <v>6</v>
      </c>
      <c r="O82" t="str">
        <f t="shared" si="30"/>
        <v>EN.3.G.4.</v>
      </c>
      <c r="P82" t="str">
        <f t="shared" si="31"/>
        <v>0</v>
      </c>
      <c r="Q82" t="str">
        <f t="shared" si="32"/>
        <v>0</v>
      </c>
      <c r="R82" t="str">
        <f t="shared" si="33"/>
        <v>0</v>
      </c>
      <c r="S82" t="str">
        <f t="shared" si="34"/>
        <v>0</v>
      </c>
      <c r="U82">
        <v>1</v>
      </c>
    </row>
    <row r="83" spans="1:22" ht="32" x14ac:dyDescent="0.2">
      <c r="A83" s="9"/>
      <c r="B83" s="69" t="s">
        <v>575</v>
      </c>
      <c r="C83" s="69" t="s">
        <v>576</v>
      </c>
      <c r="D83" s="58" t="s">
        <v>765</v>
      </c>
      <c r="E83" s="67"/>
      <c r="F83" s="67"/>
      <c r="G83" s="67"/>
      <c r="H83" s="22"/>
      <c r="I83" s="22"/>
      <c r="J83" s="11" t="s">
        <v>765</v>
      </c>
      <c r="K83" t="s">
        <v>3</v>
      </c>
      <c r="L83" t="s">
        <v>4</v>
      </c>
      <c r="M83" t="s">
        <v>5</v>
      </c>
      <c r="N83" t="s">
        <v>6</v>
      </c>
      <c r="O83" t="str">
        <f t="shared" si="30"/>
        <v>EN.3.G.5.</v>
      </c>
      <c r="P83" t="str">
        <f t="shared" si="31"/>
        <v>0</v>
      </c>
      <c r="Q83" t="str">
        <f t="shared" si="32"/>
        <v>0</v>
      </c>
      <c r="R83" t="str">
        <f t="shared" si="33"/>
        <v>0</v>
      </c>
      <c r="S83" t="str">
        <f t="shared" si="34"/>
        <v>0</v>
      </c>
      <c r="U83">
        <v>1</v>
      </c>
    </row>
    <row r="84" spans="1:22" ht="26" x14ac:dyDescent="0.2">
      <c r="A84" s="9"/>
      <c r="B84" s="69" t="s">
        <v>577</v>
      </c>
      <c r="C84" s="69" t="s">
        <v>578</v>
      </c>
      <c r="D84" s="58" t="s">
        <v>765</v>
      </c>
      <c r="E84" s="67"/>
      <c r="F84" s="67"/>
      <c r="G84" s="67"/>
      <c r="H84" s="22"/>
      <c r="I84" s="22"/>
      <c r="J84" s="11" t="s">
        <v>765</v>
      </c>
      <c r="K84" t="s">
        <v>3</v>
      </c>
      <c r="L84" t="s">
        <v>4</v>
      </c>
      <c r="M84" t="s">
        <v>5</v>
      </c>
      <c r="N84" t="s">
        <v>6</v>
      </c>
      <c r="O84" t="str">
        <f t="shared" si="30"/>
        <v>EN.3.G.6.</v>
      </c>
      <c r="P84" t="str">
        <f t="shared" si="31"/>
        <v>0</v>
      </c>
      <c r="Q84" t="str">
        <f t="shared" si="32"/>
        <v>0</v>
      </c>
      <c r="R84" t="str">
        <f t="shared" si="33"/>
        <v>0</v>
      </c>
      <c r="S84" t="str">
        <f t="shared" si="34"/>
        <v>0</v>
      </c>
      <c r="U84">
        <v>1</v>
      </c>
    </row>
    <row r="85" spans="1:22" ht="32" x14ac:dyDescent="0.2">
      <c r="A85" s="9"/>
      <c r="B85" s="69" t="s">
        <v>579</v>
      </c>
      <c r="C85" s="69" t="s">
        <v>580</v>
      </c>
      <c r="D85" s="58" t="s">
        <v>765</v>
      </c>
      <c r="E85" s="67"/>
      <c r="F85" s="67"/>
      <c r="G85" s="67"/>
      <c r="H85" s="22"/>
      <c r="I85" s="22"/>
      <c r="J85" s="11" t="s">
        <v>765</v>
      </c>
      <c r="K85" t="s">
        <v>3</v>
      </c>
      <c r="L85" t="s">
        <v>4</v>
      </c>
      <c r="M85" t="s">
        <v>5</v>
      </c>
      <c r="N85" t="s">
        <v>6</v>
      </c>
      <c r="O85" t="str">
        <f t="shared" si="30"/>
        <v>EN.3.G.7.</v>
      </c>
      <c r="P85" t="str">
        <f t="shared" si="31"/>
        <v>0</v>
      </c>
      <c r="Q85" t="str">
        <f t="shared" si="32"/>
        <v>0</v>
      </c>
      <c r="R85" t="str">
        <f t="shared" si="33"/>
        <v>0</v>
      </c>
      <c r="S85" t="str">
        <f t="shared" si="34"/>
        <v>0</v>
      </c>
      <c r="U85">
        <v>1</v>
      </c>
    </row>
    <row r="86" spans="1:22" ht="32" x14ac:dyDescent="0.2">
      <c r="A86" s="9"/>
      <c r="B86" s="69" t="s">
        <v>581</v>
      </c>
      <c r="C86" s="69" t="s">
        <v>582</v>
      </c>
      <c r="D86" s="58" t="s">
        <v>765</v>
      </c>
      <c r="E86" s="67"/>
      <c r="F86" s="67"/>
      <c r="G86" s="67"/>
      <c r="H86" s="22"/>
      <c r="I86" s="22"/>
      <c r="J86" s="11" t="s">
        <v>765</v>
      </c>
      <c r="K86" t="s">
        <v>3</v>
      </c>
      <c r="L86" t="s">
        <v>4</v>
      </c>
      <c r="M86" t="s">
        <v>5</v>
      </c>
      <c r="N86" t="s">
        <v>6</v>
      </c>
      <c r="O86" t="str">
        <f t="shared" si="30"/>
        <v>EN.3.G.8.</v>
      </c>
      <c r="P86" t="str">
        <f t="shared" si="31"/>
        <v>0</v>
      </c>
      <c r="Q86" t="str">
        <f t="shared" si="32"/>
        <v>0</v>
      </c>
      <c r="R86" t="str">
        <f t="shared" si="33"/>
        <v>0</v>
      </c>
      <c r="S86" t="str">
        <f t="shared" si="34"/>
        <v>0</v>
      </c>
      <c r="U86">
        <v>1</v>
      </c>
    </row>
    <row r="87" spans="1:22" ht="16" x14ac:dyDescent="0.2">
      <c r="A87" s="9"/>
      <c r="B87" s="22"/>
      <c r="C87" s="22"/>
      <c r="D87" s="58"/>
      <c r="E87" s="22"/>
      <c r="F87" s="22"/>
      <c r="G87" s="22"/>
      <c r="H87" s="22"/>
      <c r="I87" s="22"/>
      <c r="J87" s="11"/>
      <c r="T87" s="11" t="s">
        <v>766</v>
      </c>
      <c r="V87" s="11" t="s">
        <v>768</v>
      </c>
    </row>
    <row r="88" spans="1:22" ht="16" x14ac:dyDescent="0.2">
      <c r="A88" s="9"/>
      <c r="B88" s="30" t="s">
        <v>68</v>
      </c>
      <c r="C88" s="30" t="s">
        <v>364</v>
      </c>
      <c r="D88" s="58"/>
      <c r="E88" s="62" t="s">
        <v>4</v>
      </c>
      <c r="F88" s="63" t="s">
        <v>5</v>
      </c>
      <c r="G88" s="64" t="s">
        <v>6</v>
      </c>
      <c r="H88" s="65" t="s">
        <v>69</v>
      </c>
      <c r="I88" s="65" t="s">
        <v>70</v>
      </c>
      <c r="P88">
        <f>P78+P79+P80+P81+P82+P77+P83+P84+P85+P86</f>
        <v>0</v>
      </c>
      <c r="Q88">
        <f>Q78+Q79+Q80+Q81+Q82+Q77+Q83+Q84+Q85+Q86</f>
        <v>0</v>
      </c>
      <c r="R88">
        <f>R78+R79+R80+R81+R82+R77+R83+R84+R85+R86</f>
        <v>0</v>
      </c>
      <c r="S88">
        <f>S78+S79+S80+S81+S82+S77+S83+S84+S85+S86</f>
        <v>0</v>
      </c>
      <c r="T88">
        <f>SUM(P88:S88)</f>
        <v>0</v>
      </c>
      <c r="U88">
        <f>SUM(U77:U87)</f>
        <v>9</v>
      </c>
      <c r="V88">
        <f>U88-T88</f>
        <v>9</v>
      </c>
    </row>
    <row r="89" spans="1:22" ht="32" x14ac:dyDescent="0.2">
      <c r="A89" s="9"/>
      <c r="B89" s="66" t="s">
        <v>363</v>
      </c>
      <c r="C89" s="66" t="s">
        <v>583</v>
      </c>
      <c r="D89" s="58" t="s">
        <v>765</v>
      </c>
      <c r="E89" s="67"/>
      <c r="F89" s="67"/>
      <c r="G89" s="67"/>
      <c r="H89" s="22"/>
      <c r="I89" s="22"/>
      <c r="J89" s="11" t="s">
        <v>765</v>
      </c>
      <c r="K89" t="s">
        <v>3</v>
      </c>
      <c r="L89" t="s">
        <v>4</v>
      </c>
      <c r="M89" t="s">
        <v>5</v>
      </c>
      <c r="N89" t="s">
        <v>6</v>
      </c>
      <c r="O89" t="str">
        <f>B89</f>
        <v>EN.3.H.</v>
      </c>
      <c r="P89" t="str">
        <f>IF(D89=K89,"1","0")</f>
        <v>0</v>
      </c>
      <c r="Q89" t="str">
        <f>IF(D89=L89,"1","0")</f>
        <v>0</v>
      </c>
      <c r="R89" t="str">
        <f>IF(D89=M89,"1","0")</f>
        <v>0</v>
      </c>
      <c r="S89" t="str">
        <f>IF(D89=N89,"1","0")</f>
        <v>0</v>
      </c>
      <c r="U89">
        <v>1</v>
      </c>
    </row>
    <row r="90" spans="1:22" ht="16" x14ac:dyDescent="0.2">
      <c r="A90" s="9"/>
      <c r="B90" s="68" t="s">
        <v>72</v>
      </c>
      <c r="C90" s="68"/>
      <c r="D90" s="58"/>
      <c r="E90" s="62" t="s">
        <v>4</v>
      </c>
      <c r="F90" s="63" t="s">
        <v>5</v>
      </c>
      <c r="G90" s="64" t="s">
        <v>6</v>
      </c>
      <c r="H90" s="65" t="s">
        <v>69</v>
      </c>
      <c r="I90" s="65" t="s">
        <v>70</v>
      </c>
      <c r="J90" s="11"/>
    </row>
    <row r="91" spans="1:22" ht="32" x14ac:dyDescent="0.2">
      <c r="A91" s="9"/>
      <c r="B91" s="69" t="s">
        <v>584</v>
      </c>
      <c r="C91" s="69" t="s">
        <v>585</v>
      </c>
      <c r="D91" s="58" t="s">
        <v>765</v>
      </c>
      <c r="E91" s="67"/>
      <c r="F91" s="67"/>
      <c r="G91" s="67"/>
      <c r="H91" s="22"/>
      <c r="I91" s="22"/>
      <c r="J91" s="11" t="s">
        <v>765</v>
      </c>
      <c r="K91" t="s">
        <v>3</v>
      </c>
      <c r="L91" t="s">
        <v>4</v>
      </c>
      <c r="M91" t="s">
        <v>5</v>
      </c>
      <c r="N91" t="s">
        <v>6</v>
      </c>
      <c r="O91" t="str">
        <f>B91</f>
        <v>EN.3.H.1.</v>
      </c>
      <c r="P91" t="str">
        <f>IF(D91=K91,"1","0")</f>
        <v>0</v>
      </c>
      <c r="Q91" t="str">
        <f>IF(D91=L91,"1","0")</f>
        <v>0</v>
      </c>
      <c r="R91" t="str">
        <f>IF(D91=M91,"1","0")</f>
        <v>0</v>
      </c>
      <c r="S91" t="str">
        <f>IF(D91=N91,"1","0")</f>
        <v>0</v>
      </c>
      <c r="U91">
        <v>1</v>
      </c>
    </row>
    <row r="92" spans="1:22" ht="32" x14ac:dyDescent="0.2">
      <c r="A92" s="9"/>
      <c r="B92" s="69" t="s">
        <v>586</v>
      </c>
      <c r="C92" s="69" t="s">
        <v>587</v>
      </c>
      <c r="D92" s="58" t="s">
        <v>765</v>
      </c>
      <c r="E92" s="67"/>
      <c r="F92" s="67"/>
      <c r="G92" s="67"/>
      <c r="H92" s="22"/>
      <c r="I92" s="22"/>
      <c r="J92" s="11" t="s">
        <v>765</v>
      </c>
      <c r="K92" t="s">
        <v>3</v>
      </c>
      <c r="L92" t="s">
        <v>4</v>
      </c>
      <c r="M92" t="s">
        <v>5</v>
      </c>
      <c r="N92" t="s">
        <v>6</v>
      </c>
      <c r="O92" t="str">
        <f>B92</f>
        <v>EN.3.H.2.</v>
      </c>
      <c r="P92" t="str">
        <f>IF(D92=K92,"1","0")</f>
        <v>0</v>
      </c>
      <c r="Q92" t="str">
        <f>IF(D92=L92,"1","0")</f>
        <v>0</v>
      </c>
      <c r="R92" t="str">
        <f>IF(D92=M92,"1","0")</f>
        <v>0</v>
      </c>
      <c r="S92" t="str">
        <f>IF(D92=N92,"1","0")</f>
        <v>0</v>
      </c>
      <c r="U92">
        <v>1</v>
      </c>
    </row>
    <row r="93" spans="1:22" ht="32" x14ac:dyDescent="0.2">
      <c r="A93" s="9"/>
      <c r="B93" s="69" t="s">
        <v>588</v>
      </c>
      <c r="C93" s="69" t="s">
        <v>589</v>
      </c>
      <c r="D93" s="58" t="s">
        <v>765</v>
      </c>
      <c r="E93" s="67"/>
      <c r="F93" s="67"/>
      <c r="G93" s="67"/>
      <c r="H93" s="22"/>
      <c r="I93" s="22"/>
      <c r="J93" s="11" t="s">
        <v>765</v>
      </c>
      <c r="K93" t="s">
        <v>3</v>
      </c>
      <c r="L93" t="s">
        <v>4</v>
      </c>
      <c r="M93" t="s">
        <v>5</v>
      </c>
      <c r="N93" t="s">
        <v>6</v>
      </c>
      <c r="O93" t="str">
        <f>B93</f>
        <v>EN.3.H.3.</v>
      </c>
      <c r="P93" t="str">
        <f>IF(D93=K93,"1","0")</f>
        <v>0</v>
      </c>
      <c r="Q93" t="str">
        <f>IF(D93=L93,"1","0")</f>
        <v>0</v>
      </c>
      <c r="R93" t="str">
        <f>IF(D93=M93,"1","0")</f>
        <v>0</v>
      </c>
      <c r="S93" t="str">
        <f>IF(D93=N93,"1","0")</f>
        <v>0</v>
      </c>
      <c r="U93">
        <v>1</v>
      </c>
    </row>
    <row r="94" spans="1:22" ht="32" x14ac:dyDescent="0.2">
      <c r="A94" s="9"/>
      <c r="B94" s="69" t="s">
        <v>590</v>
      </c>
      <c r="C94" s="69" t="s">
        <v>591</v>
      </c>
      <c r="D94" s="58" t="s">
        <v>765</v>
      </c>
      <c r="E94" s="67"/>
      <c r="F94" s="67"/>
      <c r="G94" s="67"/>
      <c r="H94" s="22"/>
      <c r="I94" s="22"/>
      <c r="J94" s="11" t="s">
        <v>765</v>
      </c>
      <c r="K94" t="s">
        <v>3</v>
      </c>
      <c r="L94" t="s">
        <v>4</v>
      </c>
      <c r="M94" t="s">
        <v>5</v>
      </c>
      <c r="N94" t="s">
        <v>6</v>
      </c>
      <c r="O94" t="str">
        <f>B94</f>
        <v>EN.3.H.4.</v>
      </c>
      <c r="P94" t="str">
        <f>IF(D94=K94,"1","0")</f>
        <v>0</v>
      </c>
      <c r="Q94" t="str">
        <f>IF(D94=L94,"1","0")</f>
        <v>0</v>
      </c>
      <c r="R94" t="str">
        <f>IF(D94=M94,"1","0")</f>
        <v>0</v>
      </c>
      <c r="S94" t="str">
        <f>IF(D94=N94,"1","0")</f>
        <v>0</v>
      </c>
      <c r="U94">
        <v>1</v>
      </c>
    </row>
    <row r="95" spans="1:22" ht="32" x14ac:dyDescent="0.2">
      <c r="A95" s="9"/>
      <c r="B95" s="69" t="s">
        <v>592</v>
      </c>
      <c r="C95" s="69" t="s">
        <v>593</v>
      </c>
      <c r="D95" s="58" t="s">
        <v>765</v>
      </c>
      <c r="E95" s="67"/>
      <c r="F95" s="67"/>
      <c r="G95" s="67"/>
      <c r="H95" s="22"/>
      <c r="I95" s="22"/>
      <c r="J95" s="11" t="s">
        <v>765</v>
      </c>
      <c r="K95" t="s">
        <v>3</v>
      </c>
      <c r="L95" t="s">
        <v>4</v>
      </c>
      <c r="M95" t="s">
        <v>5</v>
      </c>
      <c r="N95" t="s">
        <v>6</v>
      </c>
      <c r="O95" t="str">
        <f>B95</f>
        <v>EN.3.H.5.</v>
      </c>
      <c r="P95" t="str">
        <f>IF(D95=K95,"1","0")</f>
        <v>0</v>
      </c>
      <c r="Q95" t="str">
        <f>IF(D95=L95,"1","0")</f>
        <v>0</v>
      </c>
      <c r="R95" t="str">
        <f>IF(D95=M95,"1","0")</f>
        <v>0</v>
      </c>
      <c r="S95" t="str">
        <f>IF(D95=N95,"1","0")</f>
        <v>0</v>
      </c>
      <c r="U95">
        <v>1</v>
      </c>
    </row>
    <row r="96" spans="1:22" ht="16" x14ac:dyDescent="0.2">
      <c r="A96" s="9"/>
      <c r="B96" s="22"/>
      <c r="C96" s="22"/>
      <c r="D96" s="58"/>
      <c r="E96" s="22"/>
      <c r="F96" s="22"/>
      <c r="G96" s="22"/>
      <c r="H96" s="22"/>
      <c r="I96" s="22"/>
      <c r="J96" s="11"/>
      <c r="T96" s="11" t="s">
        <v>766</v>
      </c>
      <c r="V96" s="11" t="s">
        <v>768</v>
      </c>
    </row>
    <row r="97" spans="1:22" ht="16" x14ac:dyDescent="0.2">
      <c r="A97" s="9"/>
      <c r="B97" s="30" t="s">
        <v>68</v>
      </c>
      <c r="C97" s="30" t="s">
        <v>366</v>
      </c>
      <c r="D97" s="58"/>
      <c r="E97" s="62" t="s">
        <v>4</v>
      </c>
      <c r="F97" s="63" t="s">
        <v>5</v>
      </c>
      <c r="G97" s="64" t="s">
        <v>6</v>
      </c>
      <c r="H97" s="65" t="s">
        <v>69</v>
      </c>
      <c r="I97" s="65" t="s">
        <v>70</v>
      </c>
      <c r="J97" s="11"/>
      <c r="P97">
        <f>P90+P91+P92+P93+P94+P89+P95</f>
        <v>0</v>
      </c>
      <c r="Q97">
        <f>Q90+Q91+Q92+Q93+Q94+Q89+Q95</f>
        <v>0</v>
      </c>
      <c r="R97">
        <f>R90+R91+R92+R93+R94+R89+R95</f>
        <v>0</v>
      </c>
      <c r="S97">
        <f>S90+S91+S92+S93+S94+S89+S95</f>
        <v>0</v>
      </c>
      <c r="T97">
        <f>SUM(P97:S97)</f>
        <v>0</v>
      </c>
      <c r="U97">
        <f>SUM(U89:U96)</f>
        <v>6</v>
      </c>
      <c r="V97">
        <f>U97-T97</f>
        <v>6</v>
      </c>
    </row>
    <row r="98" spans="1:22" ht="32" x14ac:dyDescent="0.2">
      <c r="A98" s="9"/>
      <c r="B98" s="66" t="s">
        <v>365</v>
      </c>
      <c r="C98" s="66" t="s">
        <v>594</v>
      </c>
      <c r="D98" s="58" t="s">
        <v>765</v>
      </c>
      <c r="E98" s="67"/>
      <c r="F98" s="67"/>
      <c r="G98" s="67"/>
      <c r="H98" s="22"/>
      <c r="I98" s="22"/>
      <c r="J98" s="11" t="s">
        <v>765</v>
      </c>
      <c r="K98" t="s">
        <v>3</v>
      </c>
      <c r="L98" t="s">
        <v>4</v>
      </c>
      <c r="M98" t="s">
        <v>5</v>
      </c>
      <c r="N98" t="s">
        <v>6</v>
      </c>
      <c r="O98" t="str">
        <f>B98</f>
        <v>EN.3.I.</v>
      </c>
      <c r="P98" t="str">
        <f>IF(D98=K98,"1","0")</f>
        <v>0</v>
      </c>
      <c r="Q98" t="str">
        <f>IF(D98=L98,"1","0")</f>
        <v>0</v>
      </c>
      <c r="R98" t="str">
        <f>IF(D98=M98,"1","0")</f>
        <v>0</v>
      </c>
      <c r="S98" t="str">
        <f>IF(D98=N98,"1","0")</f>
        <v>0</v>
      </c>
      <c r="U98">
        <v>1</v>
      </c>
    </row>
    <row r="99" spans="1:22" ht="16" x14ac:dyDescent="0.2">
      <c r="A99" s="9"/>
      <c r="B99" s="68" t="s">
        <v>72</v>
      </c>
      <c r="C99" s="68"/>
      <c r="D99" s="58"/>
      <c r="E99" s="62" t="s">
        <v>4</v>
      </c>
      <c r="F99" s="63" t="s">
        <v>5</v>
      </c>
      <c r="G99" s="64" t="s">
        <v>6</v>
      </c>
      <c r="H99" s="65" t="s">
        <v>69</v>
      </c>
      <c r="I99" s="65" t="s">
        <v>70</v>
      </c>
      <c r="J99" s="11"/>
    </row>
    <row r="100" spans="1:22" ht="26" x14ac:dyDescent="0.2">
      <c r="A100" s="9"/>
      <c r="B100" s="69" t="s">
        <v>595</v>
      </c>
      <c r="C100" s="69" t="s">
        <v>596</v>
      </c>
      <c r="D100" s="58" t="s">
        <v>765</v>
      </c>
      <c r="E100" s="67"/>
      <c r="F100" s="67"/>
      <c r="G100" s="67"/>
      <c r="H100" s="22"/>
      <c r="I100" s="22"/>
      <c r="J100" s="11" t="s">
        <v>765</v>
      </c>
      <c r="K100" t="s">
        <v>3</v>
      </c>
      <c r="L100" t="s">
        <v>4</v>
      </c>
      <c r="M100" t="s">
        <v>5</v>
      </c>
      <c r="N100" t="s">
        <v>6</v>
      </c>
      <c r="O100" t="str">
        <f t="shared" ref="O100:O107" si="35">B100</f>
        <v>EN.3.I.1.</v>
      </c>
      <c r="P100" t="str">
        <f t="shared" ref="P100:P107" si="36">IF(D100=K100,"1","0")</f>
        <v>0</v>
      </c>
      <c r="Q100" t="str">
        <f t="shared" ref="Q100:Q107" si="37">IF(D100=L100,"1","0")</f>
        <v>0</v>
      </c>
      <c r="R100" t="str">
        <f t="shared" ref="R100:R107" si="38">IF(D100=M100,"1","0")</f>
        <v>0</v>
      </c>
      <c r="S100" t="str">
        <f t="shared" ref="S100:S107" si="39">IF(D100=N100,"1","0")</f>
        <v>0</v>
      </c>
      <c r="U100">
        <v>1</v>
      </c>
    </row>
    <row r="101" spans="1:22" ht="32" x14ac:dyDescent="0.2">
      <c r="A101" s="9"/>
      <c r="B101" s="69" t="s">
        <v>597</v>
      </c>
      <c r="C101" s="69" t="s">
        <v>598</v>
      </c>
      <c r="D101" s="58" t="s">
        <v>765</v>
      </c>
      <c r="E101" s="67"/>
      <c r="F101" s="67"/>
      <c r="G101" s="67"/>
      <c r="H101" s="22"/>
      <c r="I101" s="22"/>
      <c r="J101" s="11" t="s">
        <v>765</v>
      </c>
      <c r="K101" t="s">
        <v>3</v>
      </c>
      <c r="L101" t="s">
        <v>4</v>
      </c>
      <c r="M101" t="s">
        <v>5</v>
      </c>
      <c r="N101" t="s">
        <v>6</v>
      </c>
      <c r="O101" t="str">
        <f t="shared" si="35"/>
        <v>EN.3.I.2.</v>
      </c>
      <c r="P101" t="str">
        <f t="shared" si="36"/>
        <v>0</v>
      </c>
      <c r="Q101" t="str">
        <f t="shared" si="37"/>
        <v>0</v>
      </c>
      <c r="R101" t="str">
        <f t="shared" si="38"/>
        <v>0</v>
      </c>
      <c r="S101" t="str">
        <f t="shared" si="39"/>
        <v>0</v>
      </c>
      <c r="U101">
        <v>1</v>
      </c>
    </row>
    <row r="102" spans="1:22" ht="48" x14ac:dyDescent="0.2">
      <c r="A102" s="9"/>
      <c r="B102" s="69" t="s">
        <v>599</v>
      </c>
      <c r="C102" s="69" t="s">
        <v>600</v>
      </c>
      <c r="D102" s="58" t="s">
        <v>765</v>
      </c>
      <c r="E102" s="67"/>
      <c r="F102" s="67"/>
      <c r="G102" s="67"/>
      <c r="H102" s="22"/>
      <c r="I102" s="22"/>
      <c r="J102" s="11" t="s">
        <v>765</v>
      </c>
      <c r="K102" t="s">
        <v>3</v>
      </c>
      <c r="L102" t="s">
        <v>4</v>
      </c>
      <c r="M102" t="s">
        <v>5</v>
      </c>
      <c r="N102" t="s">
        <v>6</v>
      </c>
      <c r="O102" t="str">
        <f t="shared" si="35"/>
        <v>EN.3.I.3.</v>
      </c>
      <c r="P102" t="str">
        <f t="shared" si="36"/>
        <v>0</v>
      </c>
      <c r="Q102" t="str">
        <f t="shared" si="37"/>
        <v>0</v>
      </c>
      <c r="R102" t="str">
        <f t="shared" si="38"/>
        <v>0</v>
      </c>
      <c r="S102" t="str">
        <f t="shared" si="39"/>
        <v>0</v>
      </c>
      <c r="U102">
        <v>1</v>
      </c>
    </row>
    <row r="103" spans="1:22" ht="48" x14ac:dyDescent="0.2">
      <c r="A103" s="9"/>
      <c r="B103" s="69" t="s">
        <v>601</v>
      </c>
      <c r="C103" s="69" t="s">
        <v>602</v>
      </c>
      <c r="D103" s="58" t="s">
        <v>765</v>
      </c>
      <c r="E103" s="67"/>
      <c r="F103" s="67"/>
      <c r="G103" s="67"/>
      <c r="H103" s="22"/>
      <c r="I103" s="22"/>
      <c r="J103" s="11" t="s">
        <v>765</v>
      </c>
      <c r="K103" t="s">
        <v>3</v>
      </c>
      <c r="L103" t="s">
        <v>4</v>
      </c>
      <c r="M103" t="s">
        <v>5</v>
      </c>
      <c r="N103" t="s">
        <v>6</v>
      </c>
      <c r="O103" t="str">
        <f t="shared" si="35"/>
        <v>EN.3.I.4.</v>
      </c>
      <c r="P103" t="str">
        <f t="shared" si="36"/>
        <v>0</v>
      </c>
      <c r="Q103" t="str">
        <f t="shared" si="37"/>
        <v>0</v>
      </c>
      <c r="R103" t="str">
        <f t="shared" si="38"/>
        <v>0</v>
      </c>
      <c r="S103" t="str">
        <f t="shared" si="39"/>
        <v>0</v>
      </c>
      <c r="U103">
        <v>1</v>
      </c>
    </row>
    <row r="104" spans="1:22" ht="32" x14ac:dyDescent="0.2">
      <c r="A104" s="9"/>
      <c r="B104" s="69" t="s">
        <v>603</v>
      </c>
      <c r="C104" s="69" t="s">
        <v>604</v>
      </c>
      <c r="D104" s="58" t="s">
        <v>765</v>
      </c>
      <c r="E104" s="67"/>
      <c r="F104" s="67"/>
      <c r="G104" s="67"/>
      <c r="H104" s="22"/>
      <c r="I104" s="22"/>
      <c r="J104" s="11" t="s">
        <v>765</v>
      </c>
      <c r="K104" t="s">
        <v>3</v>
      </c>
      <c r="L104" t="s">
        <v>4</v>
      </c>
      <c r="M104" t="s">
        <v>5</v>
      </c>
      <c r="N104" t="s">
        <v>6</v>
      </c>
      <c r="O104" t="str">
        <f t="shared" si="35"/>
        <v>EN.3.I.5.</v>
      </c>
      <c r="P104" t="str">
        <f t="shared" si="36"/>
        <v>0</v>
      </c>
      <c r="Q104" t="str">
        <f t="shared" si="37"/>
        <v>0</v>
      </c>
      <c r="R104" t="str">
        <f t="shared" si="38"/>
        <v>0</v>
      </c>
      <c r="S104" t="str">
        <f t="shared" si="39"/>
        <v>0</v>
      </c>
      <c r="U104">
        <v>1</v>
      </c>
    </row>
    <row r="105" spans="1:22" ht="32" x14ac:dyDescent="0.2">
      <c r="A105" s="9"/>
      <c r="B105" s="69" t="s">
        <v>605</v>
      </c>
      <c r="C105" s="69" t="s">
        <v>606</v>
      </c>
      <c r="D105" s="58" t="s">
        <v>765</v>
      </c>
      <c r="E105" s="67"/>
      <c r="F105" s="67"/>
      <c r="G105" s="67"/>
      <c r="H105" s="22"/>
      <c r="I105" s="22"/>
      <c r="J105" s="11" t="s">
        <v>765</v>
      </c>
      <c r="K105" t="s">
        <v>3</v>
      </c>
      <c r="L105" t="s">
        <v>4</v>
      </c>
      <c r="M105" t="s">
        <v>5</v>
      </c>
      <c r="N105" t="s">
        <v>6</v>
      </c>
      <c r="O105" t="str">
        <f t="shared" si="35"/>
        <v>EN.3.I.6.</v>
      </c>
      <c r="P105" t="str">
        <f t="shared" si="36"/>
        <v>0</v>
      </c>
      <c r="Q105" t="str">
        <f t="shared" si="37"/>
        <v>0</v>
      </c>
      <c r="R105" t="str">
        <f t="shared" si="38"/>
        <v>0</v>
      </c>
      <c r="S105" t="str">
        <f t="shared" si="39"/>
        <v>0</v>
      </c>
      <c r="U105">
        <v>1</v>
      </c>
    </row>
    <row r="106" spans="1:22" ht="26" x14ac:dyDescent="0.2">
      <c r="A106" s="9"/>
      <c r="B106" s="69" t="s">
        <v>607</v>
      </c>
      <c r="C106" s="69" t="s">
        <v>608</v>
      </c>
      <c r="D106" s="58" t="s">
        <v>765</v>
      </c>
      <c r="E106" s="67"/>
      <c r="F106" s="67"/>
      <c r="G106" s="67"/>
      <c r="H106" s="22"/>
      <c r="I106" s="22"/>
      <c r="J106" s="11" t="s">
        <v>765</v>
      </c>
      <c r="K106" t="s">
        <v>3</v>
      </c>
      <c r="L106" t="s">
        <v>4</v>
      </c>
      <c r="M106" t="s">
        <v>5</v>
      </c>
      <c r="N106" t="s">
        <v>6</v>
      </c>
      <c r="O106" t="str">
        <f t="shared" si="35"/>
        <v>EN.3.I.7.</v>
      </c>
      <c r="P106" t="str">
        <f t="shared" si="36"/>
        <v>0</v>
      </c>
      <c r="Q106" t="str">
        <f t="shared" si="37"/>
        <v>0</v>
      </c>
      <c r="R106" t="str">
        <f t="shared" si="38"/>
        <v>0</v>
      </c>
      <c r="S106" t="str">
        <f t="shared" si="39"/>
        <v>0</v>
      </c>
      <c r="U106">
        <v>1</v>
      </c>
    </row>
    <row r="107" spans="1:22" ht="26" x14ac:dyDescent="0.2">
      <c r="A107" s="9"/>
      <c r="B107" s="69" t="s">
        <v>609</v>
      </c>
      <c r="C107" s="69" t="s">
        <v>610</v>
      </c>
      <c r="D107" s="58" t="s">
        <v>765</v>
      </c>
      <c r="E107" s="67"/>
      <c r="F107" s="67"/>
      <c r="G107" s="67"/>
      <c r="H107" s="22"/>
      <c r="I107" s="22"/>
      <c r="J107" s="11" t="s">
        <v>765</v>
      </c>
      <c r="K107" t="s">
        <v>3</v>
      </c>
      <c r="L107" t="s">
        <v>4</v>
      </c>
      <c r="M107" t="s">
        <v>5</v>
      </c>
      <c r="N107" t="s">
        <v>6</v>
      </c>
      <c r="O107" t="str">
        <f t="shared" si="35"/>
        <v>EN.3.I.8.</v>
      </c>
      <c r="P107" t="str">
        <f t="shared" si="36"/>
        <v>0</v>
      </c>
      <c r="Q107" t="str">
        <f t="shared" si="37"/>
        <v>0</v>
      </c>
      <c r="R107" t="str">
        <f t="shared" si="38"/>
        <v>0</v>
      </c>
      <c r="S107" t="str">
        <f t="shared" si="39"/>
        <v>0</v>
      </c>
      <c r="U107">
        <v>1</v>
      </c>
    </row>
    <row r="108" spans="1:22" ht="16" x14ac:dyDescent="0.2">
      <c r="A108" s="9"/>
      <c r="B108" s="22"/>
      <c r="C108" s="22"/>
      <c r="D108" s="58"/>
      <c r="E108" s="22"/>
      <c r="F108" s="22"/>
      <c r="G108" s="22"/>
      <c r="H108" s="22"/>
      <c r="I108" s="22"/>
      <c r="J108" s="11"/>
      <c r="T108" s="11" t="s">
        <v>766</v>
      </c>
      <c r="V108" s="11" t="s">
        <v>768</v>
      </c>
    </row>
    <row r="109" spans="1:22" ht="16" x14ac:dyDescent="0.2">
      <c r="A109" s="9"/>
      <c r="B109" s="30" t="s">
        <v>68</v>
      </c>
      <c r="C109" s="30" t="s">
        <v>368</v>
      </c>
      <c r="D109" s="58"/>
      <c r="E109" s="62" t="s">
        <v>4</v>
      </c>
      <c r="F109" s="63" t="s">
        <v>5</v>
      </c>
      <c r="G109" s="64" t="s">
        <v>6</v>
      </c>
      <c r="H109" s="65" t="s">
        <v>69</v>
      </c>
      <c r="I109" s="65" t="s">
        <v>70</v>
      </c>
      <c r="P109">
        <f>P99+P100+P101+P102+P103+P104+P105+P106+P107+P98</f>
        <v>0</v>
      </c>
      <c r="Q109">
        <f>Q99+Q100+Q101+Q102+Q103+Q104+Q105+Q106+Q107+Q98</f>
        <v>0</v>
      </c>
      <c r="R109">
        <f>R99+R100+R101+R102+R103+R104+R105+R106+R107+R98</f>
        <v>0</v>
      </c>
      <c r="S109">
        <f>S99+S100+S101+S102+S103+S104+S105+S106+S107+S98</f>
        <v>0</v>
      </c>
      <c r="T109">
        <f>SUM(P109:S109)</f>
        <v>0</v>
      </c>
      <c r="U109">
        <f>SUM(U98:U108)</f>
        <v>9</v>
      </c>
      <c r="V109">
        <f>U109-T109</f>
        <v>9</v>
      </c>
    </row>
    <row r="110" spans="1:22" ht="26" x14ac:dyDescent="0.2">
      <c r="A110" s="9"/>
      <c r="B110" s="66" t="s">
        <v>367</v>
      </c>
      <c r="C110" s="66" t="s">
        <v>611</v>
      </c>
      <c r="D110" s="58" t="s">
        <v>765</v>
      </c>
      <c r="E110" s="67"/>
      <c r="F110" s="67"/>
      <c r="G110" s="67"/>
      <c r="H110" s="22"/>
      <c r="I110" s="22"/>
      <c r="J110" s="11" t="s">
        <v>765</v>
      </c>
      <c r="K110" t="s">
        <v>3</v>
      </c>
      <c r="L110" t="s">
        <v>4</v>
      </c>
      <c r="M110" t="s">
        <v>5</v>
      </c>
      <c r="N110" t="s">
        <v>6</v>
      </c>
      <c r="O110" t="str">
        <f>B110</f>
        <v>EN.3.J.</v>
      </c>
      <c r="P110" t="str">
        <f>IF(D110=K110,"1","0")</f>
        <v>0</v>
      </c>
      <c r="Q110" t="str">
        <f>IF(D110=L110,"1","0")</f>
        <v>0</v>
      </c>
      <c r="R110" t="str">
        <f>IF(D110=M110,"1","0")</f>
        <v>0</v>
      </c>
      <c r="S110" t="str">
        <f>IF(D110=N110,"1","0")</f>
        <v>0</v>
      </c>
      <c r="U110">
        <v>1</v>
      </c>
    </row>
    <row r="111" spans="1:22" ht="16" x14ac:dyDescent="0.2">
      <c r="A111" s="9"/>
      <c r="B111" s="68" t="s">
        <v>72</v>
      </c>
      <c r="C111" s="68"/>
      <c r="D111" s="58"/>
      <c r="E111" s="62" t="s">
        <v>4</v>
      </c>
      <c r="F111" s="63" t="s">
        <v>5</v>
      </c>
      <c r="G111" s="64" t="s">
        <v>6</v>
      </c>
      <c r="H111" s="65" t="s">
        <v>69</v>
      </c>
      <c r="I111" s="65" t="s">
        <v>70</v>
      </c>
      <c r="J111" s="11"/>
    </row>
    <row r="112" spans="1:22" ht="26" x14ac:dyDescent="0.2">
      <c r="A112" s="9"/>
      <c r="B112" s="69" t="s">
        <v>612</v>
      </c>
      <c r="C112" s="69" t="s">
        <v>613</v>
      </c>
      <c r="D112" s="58" t="s">
        <v>765</v>
      </c>
      <c r="E112" s="67"/>
      <c r="F112" s="67"/>
      <c r="G112" s="67"/>
      <c r="H112" s="22"/>
      <c r="I112" s="22"/>
      <c r="J112" s="11" t="s">
        <v>765</v>
      </c>
      <c r="K112" t="s">
        <v>3</v>
      </c>
      <c r="L112" t="s">
        <v>4</v>
      </c>
      <c r="M112" t="s">
        <v>5</v>
      </c>
      <c r="N112" t="s">
        <v>6</v>
      </c>
      <c r="O112" t="str">
        <f t="shared" ref="O112:O119" si="40">B112</f>
        <v>EN.3.J.1.</v>
      </c>
      <c r="P112" t="str">
        <f t="shared" ref="P112:P119" si="41">IF(D112=K112,"1","0")</f>
        <v>0</v>
      </c>
      <c r="Q112" t="str">
        <f t="shared" ref="Q112:Q119" si="42">IF(D112=L112,"1","0")</f>
        <v>0</v>
      </c>
      <c r="R112" t="str">
        <f t="shared" ref="R112:R119" si="43">IF(D112=M112,"1","0")</f>
        <v>0</v>
      </c>
      <c r="S112" t="str">
        <f t="shared" ref="S112:S119" si="44">IF(D112=N112,"1","0")</f>
        <v>0</v>
      </c>
      <c r="U112">
        <v>1</v>
      </c>
    </row>
    <row r="113" spans="1:22" ht="32" x14ac:dyDescent="0.2">
      <c r="A113" s="9"/>
      <c r="B113" s="69" t="s">
        <v>614</v>
      </c>
      <c r="C113" s="69" t="s">
        <v>615</v>
      </c>
      <c r="D113" s="58" t="s">
        <v>765</v>
      </c>
      <c r="E113" s="67"/>
      <c r="F113" s="67"/>
      <c r="G113" s="67"/>
      <c r="H113" s="22"/>
      <c r="I113" s="22"/>
      <c r="J113" s="11" t="s">
        <v>765</v>
      </c>
      <c r="K113" t="s">
        <v>3</v>
      </c>
      <c r="L113" t="s">
        <v>4</v>
      </c>
      <c r="M113" t="s">
        <v>5</v>
      </c>
      <c r="N113" t="s">
        <v>6</v>
      </c>
      <c r="O113" t="str">
        <f t="shared" si="40"/>
        <v>EN.3.J.2.</v>
      </c>
      <c r="P113" t="str">
        <f t="shared" si="41"/>
        <v>0</v>
      </c>
      <c r="Q113" t="str">
        <f t="shared" si="42"/>
        <v>0</v>
      </c>
      <c r="R113" t="str">
        <f t="shared" si="43"/>
        <v>0</v>
      </c>
      <c r="S113" t="str">
        <f t="shared" si="44"/>
        <v>0</v>
      </c>
      <c r="U113">
        <v>1</v>
      </c>
    </row>
    <row r="114" spans="1:22" ht="32" x14ac:dyDescent="0.2">
      <c r="A114" s="9"/>
      <c r="B114" s="69" t="s">
        <v>616</v>
      </c>
      <c r="C114" s="69" t="s">
        <v>617</v>
      </c>
      <c r="D114" s="58" t="s">
        <v>765</v>
      </c>
      <c r="E114" s="67"/>
      <c r="F114" s="67"/>
      <c r="G114" s="67"/>
      <c r="H114" s="22"/>
      <c r="I114" s="22"/>
      <c r="J114" s="11" t="s">
        <v>765</v>
      </c>
      <c r="K114" t="s">
        <v>3</v>
      </c>
      <c r="L114" t="s">
        <v>4</v>
      </c>
      <c r="M114" t="s">
        <v>5</v>
      </c>
      <c r="N114" t="s">
        <v>6</v>
      </c>
      <c r="O114" t="str">
        <f t="shared" si="40"/>
        <v>EN.3.J.3.</v>
      </c>
      <c r="P114" t="str">
        <f t="shared" si="41"/>
        <v>0</v>
      </c>
      <c r="Q114" t="str">
        <f t="shared" si="42"/>
        <v>0</v>
      </c>
      <c r="R114" t="str">
        <f t="shared" si="43"/>
        <v>0</v>
      </c>
      <c r="S114" t="str">
        <f t="shared" si="44"/>
        <v>0</v>
      </c>
      <c r="U114">
        <v>1</v>
      </c>
    </row>
    <row r="115" spans="1:22" ht="32" x14ac:dyDescent="0.2">
      <c r="A115" s="9"/>
      <c r="B115" s="69" t="s">
        <v>618</v>
      </c>
      <c r="C115" s="69" t="s">
        <v>619</v>
      </c>
      <c r="D115" s="58" t="s">
        <v>765</v>
      </c>
      <c r="E115" s="67"/>
      <c r="F115" s="67"/>
      <c r="G115" s="67"/>
      <c r="H115" s="22"/>
      <c r="I115" s="22"/>
      <c r="J115" s="11" t="s">
        <v>765</v>
      </c>
      <c r="K115" t="s">
        <v>3</v>
      </c>
      <c r="L115" t="s">
        <v>4</v>
      </c>
      <c r="M115" t="s">
        <v>5</v>
      </c>
      <c r="N115" t="s">
        <v>6</v>
      </c>
      <c r="O115" t="str">
        <f t="shared" si="40"/>
        <v>EN.3.J.4.</v>
      </c>
      <c r="P115" t="str">
        <f t="shared" si="41"/>
        <v>0</v>
      </c>
      <c r="Q115" t="str">
        <f t="shared" si="42"/>
        <v>0</v>
      </c>
      <c r="R115" t="str">
        <f t="shared" si="43"/>
        <v>0</v>
      </c>
      <c r="S115" t="str">
        <f t="shared" si="44"/>
        <v>0</v>
      </c>
      <c r="U115">
        <v>1</v>
      </c>
    </row>
    <row r="116" spans="1:22" ht="48" x14ac:dyDescent="0.2">
      <c r="A116" s="9"/>
      <c r="B116" s="69" t="s">
        <v>620</v>
      </c>
      <c r="C116" s="69" t="s">
        <v>621</v>
      </c>
      <c r="D116" s="58" t="s">
        <v>765</v>
      </c>
      <c r="E116" s="67"/>
      <c r="F116" s="67"/>
      <c r="G116" s="67"/>
      <c r="H116" s="22"/>
      <c r="I116" s="22"/>
      <c r="J116" s="11" t="s">
        <v>765</v>
      </c>
      <c r="K116" t="s">
        <v>3</v>
      </c>
      <c r="L116" t="s">
        <v>4</v>
      </c>
      <c r="M116" t="s">
        <v>5</v>
      </c>
      <c r="N116" t="s">
        <v>6</v>
      </c>
      <c r="O116" t="str">
        <f t="shared" si="40"/>
        <v>EN.3.J.5.</v>
      </c>
      <c r="P116" t="str">
        <f t="shared" si="41"/>
        <v>0</v>
      </c>
      <c r="Q116" t="str">
        <f t="shared" si="42"/>
        <v>0</v>
      </c>
      <c r="R116" t="str">
        <f t="shared" si="43"/>
        <v>0</v>
      </c>
      <c r="S116" t="str">
        <f t="shared" si="44"/>
        <v>0</v>
      </c>
      <c r="U116">
        <v>1</v>
      </c>
    </row>
    <row r="117" spans="1:22" ht="32" x14ac:dyDescent="0.2">
      <c r="A117" s="9"/>
      <c r="B117" s="69" t="s">
        <v>622</v>
      </c>
      <c r="C117" s="69" t="s">
        <v>623</v>
      </c>
      <c r="D117" s="58" t="s">
        <v>765</v>
      </c>
      <c r="E117" s="67"/>
      <c r="F117" s="67"/>
      <c r="G117" s="67"/>
      <c r="H117" s="22"/>
      <c r="I117" s="22"/>
      <c r="J117" s="11" t="s">
        <v>765</v>
      </c>
      <c r="K117" t="s">
        <v>3</v>
      </c>
      <c r="L117" t="s">
        <v>4</v>
      </c>
      <c r="M117" t="s">
        <v>5</v>
      </c>
      <c r="N117" t="s">
        <v>6</v>
      </c>
      <c r="O117" t="str">
        <f t="shared" si="40"/>
        <v>EN.3.J.6.</v>
      </c>
      <c r="P117" t="str">
        <f t="shared" si="41"/>
        <v>0</v>
      </c>
      <c r="Q117" t="str">
        <f t="shared" si="42"/>
        <v>0</v>
      </c>
      <c r="R117" t="str">
        <f t="shared" si="43"/>
        <v>0</v>
      </c>
      <c r="S117" t="str">
        <f t="shared" si="44"/>
        <v>0</v>
      </c>
      <c r="U117">
        <v>1</v>
      </c>
    </row>
    <row r="118" spans="1:22" ht="32" x14ac:dyDescent="0.2">
      <c r="A118" s="9"/>
      <c r="B118" s="69" t="s">
        <v>624</v>
      </c>
      <c r="C118" s="69" t="s">
        <v>625</v>
      </c>
      <c r="D118" s="58" t="s">
        <v>765</v>
      </c>
      <c r="E118" s="67"/>
      <c r="F118" s="67"/>
      <c r="G118" s="67"/>
      <c r="H118" s="22"/>
      <c r="I118" s="22"/>
      <c r="J118" s="11" t="s">
        <v>765</v>
      </c>
      <c r="K118" t="s">
        <v>3</v>
      </c>
      <c r="L118" t="s">
        <v>4</v>
      </c>
      <c r="M118" t="s">
        <v>5</v>
      </c>
      <c r="N118" t="s">
        <v>6</v>
      </c>
      <c r="O118" t="str">
        <f t="shared" si="40"/>
        <v>EN.3.J.7.</v>
      </c>
      <c r="P118" t="str">
        <f t="shared" si="41"/>
        <v>0</v>
      </c>
      <c r="Q118" t="str">
        <f t="shared" si="42"/>
        <v>0</v>
      </c>
      <c r="R118" t="str">
        <f t="shared" si="43"/>
        <v>0</v>
      </c>
      <c r="S118" t="str">
        <f t="shared" si="44"/>
        <v>0</v>
      </c>
      <c r="U118">
        <v>1</v>
      </c>
    </row>
    <row r="119" spans="1:22" ht="48" x14ac:dyDescent="0.2">
      <c r="A119" s="9"/>
      <c r="B119" s="69" t="s">
        <v>626</v>
      </c>
      <c r="C119" s="69" t="s">
        <v>627</v>
      </c>
      <c r="D119" s="58" t="s">
        <v>765</v>
      </c>
      <c r="E119" s="67"/>
      <c r="F119" s="67"/>
      <c r="G119" s="67"/>
      <c r="H119" s="22"/>
      <c r="I119" s="22"/>
      <c r="J119" s="11" t="s">
        <v>765</v>
      </c>
      <c r="K119" t="s">
        <v>3</v>
      </c>
      <c r="L119" t="s">
        <v>4</v>
      </c>
      <c r="M119" t="s">
        <v>5</v>
      </c>
      <c r="N119" t="s">
        <v>6</v>
      </c>
      <c r="O119" t="str">
        <f t="shared" si="40"/>
        <v>EN.3.J.8.</v>
      </c>
      <c r="P119" t="str">
        <f t="shared" si="41"/>
        <v>0</v>
      </c>
      <c r="Q119" t="str">
        <f t="shared" si="42"/>
        <v>0</v>
      </c>
      <c r="R119" t="str">
        <f t="shared" si="43"/>
        <v>0</v>
      </c>
      <c r="S119" t="str">
        <f t="shared" si="44"/>
        <v>0</v>
      </c>
      <c r="U119">
        <v>1</v>
      </c>
    </row>
    <row r="120" spans="1:22" x14ac:dyDescent="0.2">
      <c r="J120" s="11"/>
      <c r="T120" s="11" t="s">
        <v>766</v>
      </c>
      <c r="V120" s="11" t="s">
        <v>768</v>
      </c>
    </row>
    <row r="121" spans="1:22" hidden="1" x14ac:dyDescent="0.2">
      <c r="A121" t="s">
        <v>18</v>
      </c>
      <c r="P121">
        <f>P111+P112+P113+P114+P115+P110+P116+P117+P118+P119</f>
        <v>0</v>
      </c>
      <c r="Q121">
        <f>Q111+Q112+Q113+Q114+Q115+Q110+Q116+Q117+Q118+Q119</f>
        <v>0</v>
      </c>
      <c r="R121">
        <f>R111+R112+R113+R114+R115+R110+R116+R117+R118+R119</f>
        <v>0</v>
      </c>
      <c r="S121">
        <f>S111+S112+S113+S114+S115+S110+S116+S117+S118+S119</f>
        <v>0</v>
      </c>
      <c r="T121">
        <f>SUM(P121:S121)</f>
        <v>0</v>
      </c>
      <c r="U121">
        <f>SUM(U110:U120)</f>
        <v>9</v>
      </c>
      <c r="V121">
        <f>U121-T121</f>
        <v>9</v>
      </c>
    </row>
  </sheetData>
  <sheetProtection algorithmName="SHA-512" hashValue="t4Q8b/j/h4Drus8cqPcGXXCcReQN06EpfLwuBTQYEnrznRuGSXkBvwPq4uPoVRdr9h6+pntT1LF2xlNLkIdPWQ==" saltValue="tXYMPgNBzEuNkKRyPV4iKg==" spinCount="100000" sheet="1" objects="1" formatCells="0" formatColumns="0" formatRows="0" insertColumns="0" insertRows="0" insertHyperlinks="0" deleteColumns="0" deleteRows="0" sort="0" autoFilter="0" pivotTables="0"/>
  <dataValidations count="1">
    <dataValidation type="list" allowBlank="1" showInputMessage="1" showErrorMessage="1" sqref="D7:D119" xr:uid="{00000000-0002-0000-1200-000000000000}">
      <formula1>$J$10:$N$10</formula1>
    </dataValidation>
  </dataValidations>
  <hyperlinks>
    <hyperlink ref="I2" location="'FULL RESULTS'!A1" display="'FULL RESULTS'!A1" xr:uid="{00000000-0004-0000-1200-000000000000}"/>
    <hyperlink ref="I3" location="'ENVIRONMENT'!A1" display="'ENVIRONMENT'!A1" xr:uid="{00000000-0004-0000-1200-000001000000}"/>
  </hyperlinks>
  <pageMargins left="0.7" right="0.7" top="0.75" bottom="0.75" header="0.3" footer="0.3"/>
  <pageSetup orientation="portrait"/>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dimension ref="A1:V16"/>
  <sheetViews>
    <sheetView showGridLines="0" zoomScaleNormal="100" workbookViewId="0">
      <selection activeCell="B1" sqref="B1"/>
    </sheetView>
  </sheetViews>
  <sheetFormatPr baseColWidth="10" defaultColWidth="8.83203125" defaultRowHeight="15" x14ac:dyDescent="0.2"/>
  <cols>
    <col min="1" max="1" width="2" customWidth="1"/>
    <col min="2" max="2" width="9.5" customWidth="1"/>
    <col min="3" max="3" width="77.6640625" customWidth="1"/>
    <col min="4" max="4" width="7.6640625" style="43" bestFit="1" customWidth="1"/>
    <col min="5" max="7" width="6" hidden="1" customWidth="1"/>
    <col min="8" max="8" width="23.5" customWidth="1"/>
    <col min="9" max="9" width="23.33203125" customWidth="1"/>
    <col min="10" max="23" width="0" hidden="1" customWidth="1"/>
  </cols>
  <sheetData>
    <row r="1" spans="1:22" s="46" customFormat="1" ht="61.75" customHeight="1" x14ac:dyDescent="0.2">
      <c r="A1" s="9"/>
      <c r="C1" s="61" t="s">
        <v>769</v>
      </c>
      <c r="D1" s="47"/>
    </row>
    <row r="2" spans="1:22" ht="21" x14ac:dyDescent="0.25">
      <c r="A2" s="9"/>
      <c r="C2" s="2" t="s">
        <v>65</v>
      </c>
      <c r="I2" s="3" t="s">
        <v>20</v>
      </c>
    </row>
    <row r="3" spans="1:22" x14ac:dyDescent="0.2">
      <c r="A3" s="9"/>
      <c r="C3" s="5" t="s">
        <v>628</v>
      </c>
      <c r="I3" s="3" t="s">
        <v>67</v>
      </c>
    </row>
    <row r="4" spans="1:22" x14ac:dyDescent="0.2">
      <c r="A4" s="9"/>
      <c r="C4" s="5" t="str">
        <f>'FULL RESULTS'!B3</f>
        <v>[COMPANY NAME]</v>
      </c>
      <c r="I4" s="12" t="str">
        <f>ENVIRONMENT!H4</f>
        <v>[DATE]</v>
      </c>
    </row>
    <row r="5" spans="1:22" x14ac:dyDescent="0.2">
      <c r="A5" s="9"/>
    </row>
    <row r="6" spans="1:22" x14ac:dyDescent="0.2">
      <c r="A6" s="9"/>
      <c r="B6" s="30" t="s">
        <v>68</v>
      </c>
      <c r="C6" s="30" t="s">
        <v>372</v>
      </c>
      <c r="D6" s="59"/>
      <c r="E6" s="62" t="s">
        <v>4</v>
      </c>
      <c r="F6" s="63" t="s">
        <v>5</v>
      </c>
      <c r="G6" s="64" t="s">
        <v>6</v>
      </c>
      <c r="H6" s="65" t="s">
        <v>69</v>
      </c>
      <c r="I6" s="65" t="s">
        <v>70</v>
      </c>
    </row>
    <row r="7" spans="1:22" ht="32" x14ac:dyDescent="0.2">
      <c r="A7" s="9"/>
      <c r="B7" s="66" t="s">
        <v>371</v>
      </c>
      <c r="C7" s="66" t="s">
        <v>629</v>
      </c>
      <c r="D7" s="58" t="s">
        <v>765</v>
      </c>
      <c r="E7" s="67"/>
      <c r="F7" s="67"/>
      <c r="G7" s="67"/>
      <c r="H7" s="22"/>
      <c r="I7" s="22"/>
      <c r="J7" s="11" t="s">
        <v>765</v>
      </c>
      <c r="K7" t="s">
        <v>3</v>
      </c>
      <c r="L7" t="s">
        <v>4</v>
      </c>
      <c r="M7" t="s">
        <v>5</v>
      </c>
      <c r="N7" t="s">
        <v>6</v>
      </c>
      <c r="O7" t="str">
        <f>B7</f>
        <v>EN.4.A.</v>
      </c>
      <c r="P7" t="str">
        <f>IF(D7=K7,"1","0")</f>
        <v>0</v>
      </c>
      <c r="Q7" t="str">
        <f>IF(D7=L7,"1","0")</f>
        <v>0</v>
      </c>
      <c r="R7" t="str">
        <f>IF(D7=M7,"1","0")</f>
        <v>0</v>
      </c>
      <c r="S7" t="str">
        <f>IF(D7=N7,"1","0")</f>
        <v>0</v>
      </c>
      <c r="U7">
        <v>1</v>
      </c>
    </row>
    <row r="8" spans="1:22" ht="16" x14ac:dyDescent="0.2">
      <c r="A8" s="9"/>
      <c r="B8" s="68" t="s">
        <v>72</v>
      </c>
      <c r="C8" s="68"/>
      <c r="D8" s="58"/>
      <c r="E8" s="62" t="s">
        <v>4</v>
      </c>
      <c r="F8" s="63" t="s">
        <v>5</v>
      </c>
      <c r="G8" s="64" t="s">
        <v>6</v>
      </c>
      <c r="H8" s="65" t="s">
        <v>69</v>
      </c>
      <c r="I8" s="65" t="s">
        <v>70</v>
      </c>
      <c r="J8" s="11"/>
    </row>
    <row r="9" spans="1:22" ht="26" x14ac:dyDescent="0.2">
      <c r="A9" s="9"/>
      <c r="B9" s="69" t="s">
        <v>630</v>
      </c>
      <c r="C9" s="69" t="s">
        <v>631</v>
      </c>
      <c r="D9" s="58" t="s">
        <v>765</v>
      </c>
      <c r="E9" s="67"/>
      <c r="F9" s="67"/>
      <c r="G9" s="67"/>
      <c r="H9" s="22"/>
      <c r="I9" s="22"/>
      <c r="J9" s="11" t="s">
        <v>765</v>
      </c>
      <c r="K9" t="s">
        <v>3</v>
      </c>
      <c r="L9" t="s">
        <v>4</v>
      </c>
      <c r="M9" t="s">
        <v>5</v>
      </c>
      <c r="N9" t="s">
        <v>6</v>
      </c>
      <c r="O9" t="str">
        <f t="shared" ref="O9:O14" si="0">B9</f>
        <v>EN.4.A.1.</v>
      </c>
      <c r="P9" t="str">
        <f t="shared" ref="P9:P14" si="1">IF(D9=K9,"1","0")</f>
        <v>0</v>
      </c>
      <c r="Q9" t="str">
        <f t="shared" ref="Q9:Q14" si="2">IF(D9=L9,"1","0")</f>
        <v>0</v>
      </c>
      <c r="R9" t="str">
        <f t="shared" ref="R9:R14" si="3">IF(D9=M9,"1","0")</f>
        <v>0</v>
      </c>
      <c r="S9" t="str">
        <f t="shared" ref="S9:S14" si="4">IF(D9=N9,"1","0")</f>
        <v>0</v>
      </c>
      <c r="U9">
        <v>1</v>
      </c>
    </row>
    <row r="10" spans="1:22" ht="32" x14ac:dyDescent="0.2">
      <c r="A10" s="9"/>
      <c r="B10" s="69" t="s">
        <v>632</v>
      </c>
      <c r="C10" s="69" t="s">
        <v>633</v>
      </c>
      <c r="D10" s="58" t="s">
        <v>765</v>
      </c>
      <c r="E10" s="67"/>
      <c r="F10" s="67"/>
      <c r="G10" s="67"/>
      <c r="H10" s="22"/>
      <c r="I10" s="22"/>
      <c r="J10" s="11" t="s">
        <v>765</v>
      </c>
      <c r="K10" t="s">
        <v>3</v>
      </c>
      <c r="L10" t="s">
        <v>4</v>
      </c>
      <c r="M10" t="s">
        <v>5</v>
      </c>
      <c r="N10" t="s">
        <v>6</v>
      </c>
      <c r="O10" t="str">
        <f t="shared" si="0"/>
        <v>EN.4.A.2.</v>
      </c>
      <c r="P10" t="str">
        <f t="shared" si="1"/>
        <v>0</v>
      </c>
      <c r="Q10" t="str">
        <f t="shared" si="2"/>
        <v>0</v>
      </c>
      <c r="R10" t="str">
        <f t="shared" si="3"/>
        <v>0</v>
      </c>
      <c r="S10" t="str">
        <f t="shared" si="4"/>
        <v>0</v>
      </c>
      <c r="U10">
        <v>1</v>
      </c>
    </row>
    <row r="11" spans="1:22" ht="48" x14ac:dyDescent="0.2">
      <c r="A11" s="9"/>
      <c r="B11" s="69" t="s">
        <v>634</v>
      </c>
      <c r="C11" s="69" t="s">
        <v>635</v>
      </c>
      <c r="D11" s="58" t="s">
        <v>765</v>
      </c>
      <c r="E11" s="67"/>
      <c r="F11" s="67"/>
      <c r="G11" s="67"/>
      <c r="H11" s="22"/>
      <c r="I11" s="22"/>
      <c r="J11" s="11" t="s">
        <v>765</v>
      </c>
      <c r="K11" t="s">
        <v>3</v>
      </c>
      <c r="L11" t="s">
        <v>4</v>
      </c>
      <c r="M11" t="s">
        <v>5</v>
      </c>
      <c r="N11" t="s">
        <v>6</v>
      </c>
      <c r="O11" t="str">
        <f t="shared" si="0"/>
        <v>EN.4.A.3.</v>
      </c>
      <c r="P11" t="str">
        <f t="shared" si="1"/>
        <v>0</v>
      </c>
      <c r="Q11" t="str">
        <f t="shared" si="2"/>
        <v>0</v>
      </c>
      <c r="R11" t="str">
        <f t="shared" si="3"/>
        <v>0</v>
      </c>
      <c r="S11" t="str">
        <f t="shared" si="4"/>
        <v>0</v>
      </c>
      <c r="U11">
        <v>1</v>
      </c>
    </row>
    <row r="12" spans="1:22" ht="32" x14ac:dyDescent="0.2">
      <c r="A12" s="9"/>
      <c r="B12" s="69" t="s">
        <v>636</v>
      </c>
      <c r="C12" s="69" t="s">
        <v>637</v>
      </c>
      <c r="D12" s="58" t="s">
        <v>765</v>
      </c>
      <c r="E12" s="67"/>
      <c r="F12" s="67"/>
      <c r="G12" s="67"/>
      <c r="H12" s="22"/>
      <c r="I12" s="22"/>
      <c r="J12" s="11" t="s">
        <v>765</v>
      </c>
      <c r="K12" t="s">
        <v>3</v>
      </c>
      <c r="L12" t="s">
        <v>4</v>
      </c>
      <c r="M12" t="s">
        <v>5</v>
      </c>
      <c r="N12" t="s">
        <v>6</v>
      </c>
      <c r="O12" t="str">
        <f t="shared" si="0"/>
        <v>EN.4.A.4.</v>
      </c>
      <c r="P12" t="str">
        <f t="shared" si="1"/>
        <v>0</v>
      </c>
      <c r="Q12" t="str">
        <f t="shared" si="2"/>
        <v>0</v>
      </c>
      <c r="R12" t="str">
        <f t="shared" si="3"/>
        <v>0</v>
      </c>
      <c r="S12" t="str">
        <f t="shared" si="4"/>
        <v>0</v>
      </c>
      <c r="U12">
        <v>1</v>
      </c>
    </row>
    <row r="13" spans="1:22" ht="64" x14ac:dyDescent="0.2">
      <c r="A13" s="9"/>
      <c r="B13" s="69" t="s">
        <v>638</v>
      </c>
      <c r="C13" s="69" t="s">
        <v>639</v>
      </c>
      <c r="D13" s="58" t="s">
        <v>765</v>
      </c>
      <c r="E13" s="67"/>
      <c r="F13" s="67"/>
      <c r="G13" s="67"/>
      <c r="H13" s="22"/>
      <c r="I13" s="22"/>
      <c r="J13" s="11" t="s">
        <v>765</v>
      </c>
      <c r="K13" t="s">
        <v>3</v>
      </c>
      <c r="L13" t="s">
        <v>4</v>
      </c>
      <c r="M13" t="s">
        <v>5</v>
      </c>
      <c r="N13" t="s">
        <v>6</v>
      </c>
      <c r="O13" t="str">
        <f t="shared" si="0"/>
        <v>EN.4.A.5.</v>
      </c>
      <c r="P13" t="str">
        <f t="shared" si="1"/>
        <v>0</v>
      </c>
      <c r="Q13" t="str">
        <f t="shared" si="2"/>
        <v>0</v>
      </c>
      <c r="R13" t="str">
        <f t="shared" si="3"/>
        <v>0</v>
      </c>
      <c r="S13" t="str">
        <f t="shared" si="4"/>
        <v>0</v>
      </c>
      <c r="U13">
        <v>1</v>
      </c>
    </row>
    <row r="14" spans="1:22" ht="32" x14ac:dyDescent="0.2">
      <c r="A14" s="9"/>
      <c r="B14" s="69" t="s">
        <v>640</v>
      </c>
      <c r="C14" s="69" t="s">
        <v>641</v>
      </c>
      <c r="D14" s="58" t="s">
        <v>765</v>
      </c>
      <c r="E14" s="67"/>
      <c r="F14" s="67"/>
      <c r="G14" s="67"/>
      <c r="H14" s="22"/>
      <c r="I14" s="22"/>
      <c r="J14" s="11" t="s">
        <v>765</v>
      </c>
      <c r="K14" t="s">
        <v>3</v>
      </c>
      <c r="L14" t="s">
        <v>4</v>
      </c>
      <c r="M14" t="s">
        <v>5</v>
      </c>
      <c r="N14" t="s">
        <v>6</v>
      </c>
      <c r="O14" t="str">
        <f t="shared" si="0"/>
        <v>EN.4.A.6.</v>
      </c>
      <c r="P14" t="str">
        <f t="shared" si="1"/>
        <v>0</v>
      </c>
      <c r="Q14" t="str">
        <f t="shared" si="2"/>
        <v>0</v>
      </c>
      <c r="R14" t="str">
        <f t="shared" si="3"/>
        <v>0</v>
      </c>
      <c r="S14" t="str">
        <f t="shared" si="4"/>
        <v>0</v>
      </c>
      <c r="U14">
        <v>1</v>
      </c>
    </row>
    <row r="15" spans="1:22" x14ac:dyDescent="0.2">
      <c r="J15" s="11"/>
      <c r="T15" s="11" t="s">
        <v>766</v>
      </c>
      <c r="V15" s="11" t="s">
        <v>768</v>
      </c>
    </row>
    <row r="16" spans="1:22" hidden="1" x14ac:dyDescent="0.2">
      <c r="A16" t="s">
        <v>18</v>
      </c>
      <c r="J16" s="11"/>
      <c r="P16">
        <f>P8+P9+P10+P11+P12+P7+P13+P14</f>
        <v>0</v>
      </c>
      <c r="Q16">
        <f>Q8+Q9+Q10+Q11+Q12+Q7+Q13+Q14</f>
        <v>0</v>
      </c>
      <c r="R16">
        <f>R8+R9+R10+R11+R12+R7+R13+R14</f>
        <v>0</v>
      </c>
      <c r="S16">
        <f>S8+S9+S10+S11+S12+S7+S13+S14</f>
        <v>0</v>
      </c>
      <c r="T16">
        <f>SUM(P16:S16)</f>
        <v>0</v>
      </c>
      <c r="U16">
        <f>SUM(U7:U15)</f>
        <v>7</v>
      </c>
      <c r="V16">
        <f>U16-T16</f>
        <v>7</v>
      </c>
    </row>
  </sheetData>
  <sheetProtection algorithmName="SHA-512" hashValue="EkkpwSgf/2myG0LJgHXEA/UHYnUZYjUfZGSH1CepG1qO65rxrhUtuICDRSp4g1h8FjRAQeJ0kshBCvM47KY7pQ==" saltValue="3+E9ZqiCR2MuzKLQapHSbg==" spinCount="100000" sheet="1" objects="1" formatCells="0" formatColumns="0" formatRows="0" insertColumns="0" insertRows="0" insertHyperlinks="0" deleteColumns="0" deleteRows="0" sort="0" autoFilter="0" pivotTables="0"/>
  <dataValidations count="1">
    <dataValidation type="list" allowBlank="1" showInputMessage="1" showErrorMessage="1" sqref="D7:D14" xr:uid="{00000000-0002-0000-1300-000000000000}">
      <formula1>$J$10:$N$10</formula1>
    </dataValidation>
  </dataValidations>
  <hyperlinks>
    <hyperlink ref="I2" location="'FULL RESULTS'!A1" display="'FULL RESULTS'!A1" xr:uid="{00000000-0004-0000-1300-000000000000}"/>
    <hyperlink ref="I3" location="'ENVIRONMENT'!A1" display="'ENVIRONMENT'!A1" xr:uid="{00000000-0004-0000-1300-000001000000}"/>
  </hyperlinks>
  <pageMargins left="0.7" right="0.7" top="0.75" bottom="0.75" header="0.3" footer="0.3"/>
  <pageSetup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X30"/>
  <sheetViews>
    <sheetView showGridLines="0" zoomScaleNormal="100" workbookViewId="0">
      <selection activeCell="C8" sqref="C8"/>
    </sheetView>
  </sheetViews>
  <sheetFormatPr baseColWidth="10" defaultColWidth="8.83203125" defaultRowHeight="15" x14ac:dyDescent="0.2"/>
  <cols>
    <col min="1" max="1" width="2" customWidth="1"/>
    <col min="2" max="2" width="9.33203125" customWidth="1"/>
    <col min="3" max="3" width="77.6640625" customWidth="1"/>
    <col min="4" max="7" width="7.5" customWidth="1"/>
    <col min="8" max="8" width="11.5" customWidth="1"/>
    <col min="9" max="9" width="5.5" customWidth="1"/>
    <col min="10" max="10" width="0" hidden="1" customWidth="1"/>
    <col min="11" max="11" width="10" hidden="1" customWidth="1"/>
    <col min="12" max="18" width="8.83203125" hidden="1" customWidth="1"/>
  </cols>
  <sheetData>
    <row r="1" spans="1:24" s="47" customFormat="1" ht="61.75" customHeight="1" x14ac:dyDescent="0.2">
      <c r="A1" s="6"/>
      <c r="C1" s="57" t="s">
        <v>769</v>
      </c>
    </row>
    <row r="2" spans="1:24" ht="21" x14ac:dyDescent="0.25">
      <c r="A2" s="6"/>
      <c r="C2" s="2" t="s">
        <v>19</v>
      </c>
      <c r="H2" s="3" t="s">
        <v>20</v>
      </c>
    </row>
    <row r="3" spans="1:24" x14ac:dyDescent="0.2">
      <c r="A3" s="6"/>
      <c r="C3" s="4" t="s">
        <v>21</v>
      </c>
    </row>
    <row r="4" spans="1:24" x14ac:dyDescent="0.2">
      <c r="A4" s="6"/>
      <c r="C4" s="5" t="str">
        <f>'FULL RESULTS'!B3</f>
        <v>[COMPANY NAME]</v>
      </c>
      <c r="H4" s="12" t="str">
        <f>'FULL RESULTS'!B4</f>
        <v>[DATE]</v>
      </c>
    </row>
    <row r="5" spans="1:24" x14ac:dyDescent="0.2">
      <c r="A5" s="6"/>
    </row>
    <row r="6" spans="1:24" ht="32" x14ac:dyDescent="0.2">
      <c r="A6" s="6"/>
      <c r="C6" s="36" t="s">
        <v>22</v>
      </c>
      <c r="D6" s="37" t="s">
        <v>3</v>
      </c>
      <c r="E6" s="38" t="s">
        <v>4</v>
      </c>
      <c r="F6" s="39" t="s">
        <v>5</v>
      </c>
      <c r="G6" s="40" t="s">
        <v>6</v>
      </c>
      <c r="H6" s="41" t="s">
        <v>7</v>
      </c>
    </row>
    <row r="7" spans="1:24" x14ac:dyDescent="0.2">
      <c r="A7" s="6"/>
      <c r="B7" s="22" t="s">
        <v>23</v>
      </c>
      <c r="C7" s="32" t="s">
        <v>24</v>
      </c>
      <c r="D7" s="33">
        <f>SUM(D8:D9)</f>
        <v>0</v>
      </c>
      <c r="E7" s="33">
        <f>SUM(E8:E9)</f>
        <v>0</v>
      </c>
      <c r="F7" s="33">
        <f>SUM(F8:F9)</f>
        <v>0</v>
      </c>
      <c r="G7" s="33">
        <f>SUM(G8:G9)</f>
        <v>0</v>
      </c>
      <c r="H7" s="33">
        <f>SUM(H8:H9)</f>
        <v>16</v>
      </c>
      <c r="K7" s="11" t="s">
        <v>763</v>
      </c>
      <c r="L7" s="11" t="s">
        <v>764</v>
      </c>
      <c r="M7" s="11" t="s">
        <v>5</v>
      </c>
      <c r="N7" s="11" t="s">
        <v>6</v>
      </c>
      <c r="O7" s="11" t="s">
        <v>767</v>
      </c>
      <c r="P7" s="11" t="s">
        <v>766</v>
      </c>
      <c r="Q7" s="11" t="s">
        <v>768</v>
      </c>
      <c r="U7" s="49"/>
      <c r="V7" s="49"/>
      <c r="W7" s="49"/>
    </row>
    <row r="8" spans="1:24" ht="16" x14ac:dyDescent="0.2">
      <c r="A8" s="6"/>
      <c r="B8" s="34" t="s">
        <v>25</v>
      </c>
      <c r="C8" s="34" t="s">
        <v>26</v>
      </c>
      <c r="D8" s="35">
        <f t="shared" ref="D8:G9" si="0">K8</f>
        <v>0</v>
      </c>
      <c r="E8" s="35">
        <f t="shared" si="0"/>
        <v>0</v>
      </c>
      <c r="F8" s="35">
        <f t="shared" si="0"/>
        <v>0</v>
      </c>
      <c r="G8" s="35">
        <f t="shared" si="0"/>
        <v>0</v>
      </c>
      <c r="H8" s="35">
        <f>Q8</f>
        <v>11</v>
      </c>
      <c r="K8">
        <f>'HUMAN RIGHTS.Health and safety'!P20</f>
        <v>0</v>
      </c>
      <c r="L8">
        <f>'HUMAN RIGHTS.Health and safety'!Q20</f>
        <v>0</v>
      </c>
      <c r="M8">
        <f>'HUMAN RIGHTS.Health and safety'!R20</f>
        <v>0</v>
      </c>
      <c r="N8">
        <f>'HUMAN RIGHTS.Health and safety'!S20</f>
        <v>0</v>
      </c>
      <c r="O8">
        <f>SUM(K8:N8)</f>
        <v>0</v>
      </c>
      <c r="P8">
        <f>'HUMAN RIGHTS.Health and safety'!U20</f>
        <v>11</v>
      </c>
      <c r="Q8">
        <f>'HUMAN RIGHTS.Health and safety'!V20</f>
        <v>11</v>
      </c>
      <c r="U8" s="49"/>
      <c r="V8" s="49"/>
      <c r="W8" s="49"/>
    </row>
    <row r="9" spans="1:24" ht="16" x14ac:dyDescent="0.2">
      <c r="A9" s="6"/>
      <c r="B9" s="34" t="s">
        <v>28</v>
      </c>
      <c r="C9" s="34" t="s">
        <v>29</v>
      </c>
      <c r="D9" s="35">
        <f t="shared" si="0"/>
        <v>0</v>
      </c>
      <c r="E9" s="35">
        <f t="shared" si="0"/>
        <v>0</v>
      </c>
      <c r="F9" s="35">
        <f t="shared" si="0"/>
        <v>0</v>
      </c>
      <c r="G9" s="35">
        <f t="shared" si="0"/>
        <v>0</v>
      </c>
      <c r="H9" s="35">
        <f>Q9</f>
        <v>5</v>
      </c>
      <c r="K9">
        <f>'HUMAN RIGHTS.Health and safety'!P28</f>
        <v>0</v>
      </c>
      <c r="L9">
        <f>'HUMAN RIGHTS.Health and safety'!Q28</f>
        <v>0</v>
      </c>
      <c r="M9">
        <f>'HUMAN RIGHTS.Health and safety'!R28</f>
        <v>0</v>
      </c>
      <c r="N9">
        <f>'HUMAN RIGHTS.Health and safety'!S28</f>
        <v>0</v>
      </c>
      <c r="O9">
        <f>SUM(K9:N9)</f>
        <v>0</v>
      </c>
      <c r="P9">
        <f>'HUMAN RIGHTS.Health and safety'!U28</f>
        <v>5</v>
      </c>
      <c r="Q9">
        <f>'HUMAN RIGHTS.Health and safety'!V28</f>
        <v>5</v>
      </c>
      <c r="U9" s="49"/>
      <c r="V9" s="49"/>
      <c r="W9" s="49"/>
    </row>
    <row r="10" spans="1:24" x14ac:dyDescent="0.2">
      <c r="A10" s="6"/>
      <c r="B10" s="22" t="s">
        <v>30</v>
      </c>
      <c r="C10" s="32" t="s">
        <v>31</v>
      </c>
      <c r="D10" s="33">
        <f>SUM(D11:D13)</f>
        <v>0</v>
      </c>
      <c r="E10" s="33">
        <f>SUM(E11:E13)</f>
        <v>0</v>
      </c>
      <c r="F10" s="33">
        <f>SUM(F11:F13)</f>
        <v>0</v>
      </c>
      <c r="G10" s="33">
        <f>SUM(G11:G13)</f>
        <v>0</v>
      </c>
      <c r="H10" s="33">
        <f>SUM(H11:H13)</f>
        <v>20</v>
      </c>
      <c r="U10" s="49"/>
      <c r="V10" s="49"/>
      <c r="W10" s="49"/>
      <c r="X10" s="49"/>
    </row>
    <row r="11" spans="1:24" ht="16" x14ac:dyDescent="0.2">
      <c r="A11" s="6"/>
      <c r="B11" s="34" t="s">
        <v>32</v>
      </c>
      <c r="C11" s="34" t="s">
        <v>33</v>
      </c>
      <c r="D11" s="35">
        <f t="shared" ref="D11:G13" si="1">K11</f>
        <v>0</v>
      </c>
      <c r="E11" s="35">
        <f t="shared" si="1"/>
        <v>0</v>
      </c>
      <c r="F11" s="35">
        <f t="shared" si="1"/>
        <v>0</v>
      </c>
      <c r="G11" s="35">
        <f t="shared" si="1"/>
        <v>0</v>
      </c>
      <c r="H11" s="35">
        <f>Q11</f>
        <v>7</v>
      </c>
      <c r="K11">
        <f>'HUMAN RIGHTS.Hours, wages and l'!P16</f>
        <v>0</v>
      </c>
      <c r="L11">
        <f>'HUMAN RIGHTS.Hours, wages and l'!Q16</f>
        <v>0</v>
      </c>
      <c r="M11">
        <f>'HUMAN RIGHTS.Hours, wages and l'!R16</f>
        <v>0</v>
      </c>
      <c r="N11">
        <f>'HUMAN RIGHTS.Hours, wages and l'!S16</f>
        <v>0</v>
      </c>
      <c r="O11">
        <f>SUM(K11:N11)</f>
        <v>0</v>
      </c>
      <c r="P11">
        <f>'HUMAN RIGHTS.Hours, wages and l'!U16</f>
        <v>7</v>
      </c>
      <c r="Q11">
        <f>'HUMAN RIGHTS.Hours, wages and l'!V16</f>
        <v>7</v>
      </c>
      <c r="U11" s="49"/>
      <c r="V11" s="49"/>
      <c r="W11" s="49"/>
      <c r="X11" s="49"/>
    </row>
    <row r="12" spans="1:24" ht="16" x14ac:dyDescent="0.2">
      <c r="A12" s="6"/>
      <c r="B12" s="34" t="s">
        <v>34</v>
      </c>
      <c r="C12" s="34" t="s">
        <v>35</v>
      </c>
      <c r="D12" s="35">
        <f t="shared" si="1"/>
        <v>0</v>
      </c>
      <c r="E12" s="35">
        <f t="shared" si="1"/>
        <v>0</v>
      </c>
      <c r="F12" s="35">
        <f t="shared" si="1"/>
        <v>0</v>
      </c>
      <c r="G12" s="35">
        <f t="shared" si="1"/>
        <v>0</v>
      </c>
      <c r="H12" s="35">
        <f>Q12</f>
        <v>7</v>
      </c>
      <c r="K12">
        <f>'HUMAN RIGHTS.Hours, wages and l'!P26</f>
        <v>0</v>
      </c>
      <c r="L12">
        <f>'HUMAN RIGHTS.Hours, wages and l'!Q26</f>
        <v>0</v>
      </c>
      <c r="M12">
        <f>'HUMAN RIGHTS.Hours, wages and l'!R26</f>
        <v>0</v>
      </c>
      <c r="N12">
        <f>'HUMAN RIGHTS.Hours, wages and l'!S26</f>
        <v>0</v>
      </c>
      <c r="O12">
        <f>SUM(K12:N12)</f>
        <v>0</v>
      </c>
      <c r="P12">
        <f>'HUMAN RIGHTS.Hours, wages and l'!U26</f>
        <v>7</v>
      </c>
      <c r="Q12">
        <f>'HUMAN RIGHTS.Hours, wages and l'!V26</f>
        <v>7</v>
      </c>
      <c r="V12" s="49"/>
      <c r="W12" s="49"/>
      <c r="X12" s="49"/>
    </row>
    <row r="13" spans="1:24" ht="16" x14ac:dyDescent="0.2">
      <c r="A13" s="6"/>
      <c r="B13" s="34" t="s">
        <v>36</v>
      </c>
      <c r="C13" s="34" t="s">
        <v>37</v>
      </c>
      <c r="D13" s="35">
        <f t="shared" si="1"/>
        <v>0</v>
      </c>
      <c r="E13" s="35">
        <f t="shared" si="1"/>
        <v>0</v>
      </c>
      <c r="F13" s="35">
        <f t="shared" si="1"/>
        <v>0</v>
      </c>
      <c r="G13" s="35">
        <f t="shared" si="1"/>
        <v>0</v>
      </c>
      <c r="H13" s="35">
        <f>Q13</f>
        <v>6</v>
      </c>
      <c r="K13">
        <f>'HUMAN RIGHTS.Hours, wages and l'!P35</f>
        <v>0</v>
      </c>
      <c r="L13">
        <f>'HUMAN RIGHTS.Hours, wages and l'!Q35</f>
        <v>0</v>
      </c>
      <c r="M13">
        <f>'HUMAN RIGHTS.Hours, wages and l'!R35</f>
        <v>0</v>
      </c>
      <c r="N13">
        <f>'HUMAN RIGHTS.Hours, wages and l'!S35</f>
        <v>0</v>
      </c>
      <c r="O13">
        <f>SUM(K13:N13)</f>
        <v>0</v>
      </c>
      <c r="P13">
        <f>'HUMAN RIGHTS.Hours, wages and l'!U35</f>
        <v>6</v>
      </c>
      <c r="Q13">
        <f>'HUMAN RIGHTS.Hours, wages and l'!V35</f>
        <v>6</v>
      </c>
      <c r="V13" s="49"/>
      <c r="W13" s="49"/>
      <c r="X13" s="49"/>
    </row>
    <row r="14" spans="1:24" x14ac:dyDescent="0.2">
      <c r="A14" s="6"/>
      <c r="B14" s="22" t="s">
        <v>38</v>
      </c>
      <c r="C14" s="32" t="s">
        <v>39</v>
      </c>
      <c r="D14" s="33">
        <f>SUM(D15:D17)</f>
        <v>0</v>
      </c>
      <c r="E14" s="33">
        <f>SUM(E15:E17)</f>
        <v>0</v>
      </c>
      <c r="F14" s="33">
        <f>SUM(F15:F17)</f>
        <v>0</v>
      </c>
      <c r="G14" s="33">
        <f>SUM(G15:G17)</f>
        <v>0</v>
      </c>
      <c r="H14" s="33">
        <f>SUM(H15:H17)</f>
        <v>19</v>
      </c>
      <c r="V14" s="49"/>
      <c r="W14" s="49"/>
      <c r="X14" s="49"/>
    </row>
    <row r="15" spans="1:24" ht="16" x14ac:dyDescent="0.2">
      <c r="A15" s="6"/>
      <c r="B15" s="34" t="s">
        <v>40</v>
      </c>
      <c r="C15" s="34" t="s">
        <v>41</v>
      </c>
      <c r="D15" s="35">
        <f t="shared" ref="D15:G17" si="2">K15</f>
        <v>0</v>
      </c>
      <c r="E15" s="35">
        <f t="shared" si="2"/>
        <v>0</v>
      </c>
      <c r="F15" s="35">
        <f t="shared" si="2"/>
        <v>0</v>
      </c>
      <c r="G15" s="35">
        <f t="shared" si="2"/>
        <v>0</v>
      </c>
      <c r="H15" s="35">
        <f>Q15</f>
        <v>4</v>
      </c>
      <c r="K15">
        <f>'[1]HUMAN RIGHTS.Fair Treatment'!P13</f>
        <v>0</v>
      </c>
      <c r="L15">
        <f>'[1]HUMAN RIGHTS.Fair Treatment'!Q13</f>
        <v>0</v>
      </c>
      <c r="M15">
        <f>'[1]HUMAN RIGHTS.Fair Treatment'!R13</f>
        <v>0</v>
      </c>
      <c r="N15">
        <f>'[1]HUMAN RIGHTS.Fair Treatment'!S13</f>
        <v>0</v>
      </c>
      <c r="O15">
        <f>'[1]HUMAN RIGHTS.Fair Treatment'!T13</f>
        <v>0</v>
      </c>
      <c r="P15">
        <f>'[1]HUMAN RIGHTS.Fair Treatment'!U13</f>
        <v>4</v>
      </c>
      <c r="Q15">
        <f>'[1]HUMAN RIGHTS.Fair Treatment'!V13</f>
        <v>4</v>
      </c>
      <c r="V15" s="49"/>
      <c r="W15" s="49"/>
      <c r="X15" s="49"/>
    </row>
    <row r="16" spans="1:24" ht="16" x14ac:dyDescent="0.2">
      <c r="A16" s="6"/>
      <c r="B16" s="34" t="s">
        <v>42</v>
      </c>
      <c r="C16" s="34" t="s">
        <v>43</v>
      </c>
      <c r="D16" s="35">
        <f t="shared" si="2"/>
        <v>0</v>
      </c>
      <c r="E16" s="35">
        <f t="shared" si="2"/>
        <v>0</v>
      </c>
      <c r="F16" s="35">
        <f t="shared" si="2"/>
        <v>0</v>
      </c>
      <c r="G16" s="35">
        <f t="shared" si="2"/>
        <v>0</v>
      </c>
      <c r="H16" s="35">
        <f>Q16</f>
        <v>6</v>
      </c>
      <c r="K16">
        <f>'[1]HUMAN RIGHTS.Fair Treatment'!P21</f>
        <v>0</v>
      </c>
      <c r="L16">
        <f>'[1]HUMAN RIGHTS.Fair Treatment'!Q21</f>
        <v>0</v>
      </c>
      <c r="M16">
        <f>'[1]HUMAN RIGHTS.Fair Treatment'!R21</f>
        <v>0</v>
      </c>
      <c r="N16">
        <f>'[1]HUMAN RIGHTS.Fair Treatment'!S21</f>
        <v>0</v>
      </c>
      <c r="O16">
        <f>'[1]HUMAN RIGHTS.Fair Treatment'!T21</f>
        <v>0</v>
      </c>
      <c r="P16">
        <f>'[1]HUMAN RIGHTS.Fair Treatment'!U21</f>
        <v>6</v>
      </c>
      <c r="Q16">
        <f>'[1]HUMAN RIGHTS.Fair Treatment'!V21</f>
        <v>6</v>
      </c>
    </row>
    <row r="17" spans="1:17" ht="16" x14ac:dyDescent="0.2">
      <c r="A17" s="6"/>
      <c r="B17" s="34" t="s">
        <v>44</v>
      </c>
      <c r="C17" s="34" t="s">
        <v>45</v>
      </c>
      <c r="D17" s="35">
        <f t="shared" si="2"/>
        <v>0</v>
      </c>
      <c r="E17" s="35">
        <f t="shared" si="2"/>
        <v>0</v>
      </c>
      <c r="F17" s="35">
        <f t="shared" si="2"/>
        <v>0</v>
      </c>
      <c r="G17" s="35">
        <f t="shared" si="2"/>
        <v>0</v>
      </c>
      <c r="H17" s="35">
        <f>Q17</f>
        <v>9</v>
      </c>
      <c r="K17">
        <f>'[1]HUMAN RIGHTS.Fair Treatment'!P33</f>
        <v>0</v>
      </c>
      <c r="L17">
        <f>'[1]HUMAN RIGHTS.Fair Treatment'!Q33</f>
        <v>0</v>
      </c>
      <c r="M17">
        <f>'[1]HUMAN RIGHTS.Fair Treatment'!R33</f>
        <v>0</v>
      </c>
      <c r="N17">
        <f>'[1]HUMAN RIGHTS.Fair Treatment'!S33</f>
        <v>0</v>
      </c>
      <c r="O17">
        <f>'[1]HUMAN RIGHTS.Fair Treatment'!T33</f>
        <v>0</v>
      </c>
      <c r="P17">
        <f>'[1]HUMAN RIGHTS.Fair Treatment'!U33</f>
        <v>9</v>
      </c>
      <c r="Q17">
        <f>'[1]HUMAN RIGHTS.Fair Treatment'!V33</f>
        <v>9</v>
      </c>
    </row>
    <row r="18" spans="1:17" x14ac:dyDescent="0.2">
      <c r="A18" s="6"/>
      <c r="B18" s="22" t="s">
        <v>46</v>
      </c>
      <c r="C18" s="32" t="s">
        <v>47</v>
      </c>
      <c r="D18" s="33">
        <f>SUM(D19:D21)</f>
        <v>0</v>
      </c>
      <c r="E18" s="33">
        <f>SUM(E19:E21)</f>
        <v>0</v>
      </c>
      <c r="F18" s="33">
        <f>SUM(F19:F21)</f>
        <v>0</v>
      </c>
      <c r="G18" s="33">
        <f>SUM(G19:G21)</f>
        <v>0</v>
      </c>
      <c r="H18" s="33">
        <f>SUM(H19:H21)</f>
        <v>21</v>
      </c>
    </row>
    <row r="19" spans="1:17" ht="16" x14ac:dyDescent="0.2">
      <c r="A19" s="6"/>
      <c r="B19" s="34" t="s">
        <v>48</v>
      </c>
      <c r="C19" s="34" t="s">
        <v>49</v>
      </c>
      <c r="D19" s="35">
        <f t="shared" ref="D19:G21" si="3">K19</f>
        <v>0</v>
      </c>
      <c r="E19" s="35">
        <f t="shared" si="3"/>
        <v>0</v>
      </c>
      <c r="F19" s="35">
        <f t="shared" si="3"/>
        <v>0</v>
      </c>
      <c r="G19" s="35">
        <f t="shared" si="3"/>
        <v>0</v>
      </c>
      <c r="H19" s="35">
        <f>Q19</f>
        <v>7</v>
      </c>
      <c r="K19">
        <f>'HUMAN RIGHTS.Community Impacts'!P16</f>
        <v>0</v>
      </c>
      <c r="L19">
        <f>'HUMAN RIGHTS.Community Impacts'!Q16</f>
        <v>0</v>
      </c>
      <c r="M19">
        <f>'HUMAN RIGHTS.Community Impacts'!R16</f>
        <v>0</v>
      </c>
      <c r="N19">
        <f>'HUMAN RIGHTS.Community Impacts'!S16</f>
        <v>0</v>
      </c>
      <c r="O19">
        <f>'HUMAN RIGHTS.Community Impacts'!T16</f>
        <v>0</v>
      </c>
      <c r="P19">
        <f>'HUMAN RIGHTS.Community Impacts'!U16</f>
        <v>7</v>
      </c>
      <c r="Q19">
        <f>'HUMAN RIGHTS.Community Impacts'!V16</f>
        <v>7</v>
      </c>
    </row>
    <row r="20" spans="1:17" ht="16" x14ac:dyDescent="0.2">
      <c r="A20" s="6"/>
      <c r="B20" s="34" t="s">
        <v>50</v>
      </c>
      <c r="C20" s="34" t="s">
        <v>51</v>
      </c>
      <c r="D20" s="35">
        <f t="shared" si="3"/>
        <v>0</v>
      </c>
      <c r="E20" s="35">
        <f t="shared" si="3"/>
        <v>0</v>
      </c>
      <c r="F20" s="35">
        <f t="shared" si="3"/>
        <v>0</v>
      </c>
      <c r="G20" s="35">
        <f t="shared" si="3"/>
        <v>0</v>
      </c>
      <c r="H20" s="35">
        <f>Q20</f>
        <v>5</v>
      </c>
      <c r="K20">
        <f>'HUMAN RIGHTS.Community Impacts'!P24</f>
        <v>0</v>
      </c>
      <c r="L20">
        <f>'HUMAN RIGHTS.Community Impacts'!Q24</f>
        <v>0</v>
      </c>
      <c r="M20">
        <f>'HUMAN RIGHTS.Community Impacts'!R24</f>
        <v>0</v>
      </c>
      <c r="N20">
        <f>'HUMAN RIGHTS.Community Impacts'!S24</f>
        <v>0</v>
      </c>
      <c r="O20">
        <f>'HUMAN RIGHTS.Community Impacts'!T24</f>
        <v>0</v>
      </c>
      <c r="P20">
        <f>'HUMAN RIGHTS.Community Impacts'!U24</f>
        <v>5</v>
      </c>
      <c r="Q20">
        <f>'HUMAN RIGHTS.Community Impacts'!V24</f>
        <v>5</v>
      </c>
    </row>
    <row r="21" spans="1:17" ht="16" x14ac:dyDescent="0.2">
      <c r="A21" s="6"/>
      <c r="B21" s="34" t="s">
        <v>52</v>
      </c>
      <c r="C21" s="34" t="s">
        <v>53</v>
      </c>
      <c r="D21" s="35">
        <f t="shared" si="3"/>
        <v>0</v>
      </c>
      <c r="E21" s="35">
        <f t="shared" si="3"/>
        <v>0</v>
      </c>
      <c r="F21" s="35">
        <f t="shared" si="3"/>
        <v>0</v>
      </c>
      <c r="G21" s="35">
        <f t="shared" si="3"/>
        <v>0</v>
      </c>
      <c r="H21" s="35">
        <f>Q21</f>
        <v>9</v>
      </c>
      <c r="K21">
        <f>'HUMAN RIGHTS.Community Impacts'!P36</f>
        <v>0</v>
      </c>
      <c r="L21">
        <f>'HUMAN RIGHTS.Community Impacts'!Q36</f>
        <v>0</v>
      </c>
      <c r="M21">
        <f>'HUMAN RIGHTS.Community Impacts'!R36</f>
        <v>0</v>
      </c>
      <c r="N21">
        <f>'HUMAN RIGHTS.Community Impacts'!S36</f>
        <v>0</v>
      </c>
      <c r="O21">
        <f>'HUMAN RIGHTS.Community Impacts'!T36</f>
        <v>0</v>
      </c>
      <c r="P21">
        <f>'HUMAN RIGHTS.Community Impacts'!U36</f>
        <v>9</v>
      </c>
      <c r="Q21">
        <f>'HUMAN RIGHTS.Community Impacts'!V36</f>
        <v>9</v>
      </c>
    </row>
    <row r="22" spans="1:17" x14ac:dyDescent="0.2">
      <c r="A22" s="6"/>
      <c r="B22" s="22" t="s">
        <v>54</v>
      </c>
      <c r="C22" s="32" t="s">
        <v>55</v>
      </c>
      <c r="D22" s="33">
        <f>SUM(D23)</f>
        <v>0</v>
      </c>
      <c r="E22" s="33">
        <f>SUM(E23)</f>
        <v>0</v>
      </c>
      <c r="F22" s="33">
        <f>SUM(F23)</f>
        <v>0</v>
      </c>
      <c r="G22" s="33">
        <f>SUM(G23)</f>
        <v>0</v>
      </c>
      <c r="H22" s="33">
        <f>SUM(H23)</f>
        <v>7</v>
      </c>
    </row>
    <row r="23" spans="1:17" ht="16" x14ac:dyDescent="0.2">
      <c r="A23" s="6"/>
      <c r="B23" s="34" t="s">
        <v>56</v>
      </c>
      <c r="C23" s="34" t="s">
        <v>55</v>
      </c>
      <c r="D23" s="35">
        <f>K23</f>
        <v>0</v>
      </c>
      <c r="E23" s="35">
        <f>L23</f>
        <v>0</v>
      </c>
      <c r="F23" s="35">
        <f>M23</f>
        <v>0</v>
      </c>
      <c r="G23" s="35">
        <f>N23</f>
        <v>0</v>
      </c>
      <c r="H23" s="35">
        <f>Q23</f>
        <v>7</v>
      </c>
      <c r="K23">
        <f>'HUMAN RIGHTS.Product stewardshi'!P16</f>
        <v>0</v>
      </c>
      <c r="L23">
        <f>'HUMAN RIGHTS.Product stewardshi'!Q16</f>
        <v>0</v>
      </c>
      <c r="M23">
        <f>'HUMAN RIGHTS.Product stewardshi'!R16</f>
        <v>0</v>
      </c>
      <c r="N23">
        <f>'HUMAN RIGHTS.Product stewardshi'!S16</f>
        <v>0</v>
      </c>
      <c r="O23">
        <f>'HUMAN RIGHTS.Product stewardshi'!T16</f>
        <v>0</v>
      </c>
      <c r="P23">
        <f>'HUMAN RIGHTS.Product stewardshi'!U16</f>
        <v>7</v>
      </c>
      <c r="Q23">
        <f>'HUMAN RIGHTS.Product stewardshi'!V16</f>
        <v>7</v>
      </c>
    </row>
    <row r="24" spans="1:17" x14ac:dyDescent="0.2">
      <c r="A24" s="6"/>
      <c r="B24" s="22" t="s">
        <v>57</v>
      </c>
      <c r="C24" s="32" t="s">
        <v>58</v>
      </c>
      <c r="D24" s="33">
        <f>SUM(D25)</f>
        <v>0</v>
      </c>
      <c r="E24" s="33">
        <f>SUM(E25)</f>
        <v>0</v>
      </c>
      <c r="F24" s="33">
        <f>SUM(F25)</f>
        <v>0</v>
      </c>
      <c r="G24" s="33">
        <f>SUM(G25)</f>
        <v>0</v>
      </c>
      <c r="H24" s="33">
        <f>SUM(H25)</f>
        <v>5</v>
      </c>
    </row>
    <row r="25" spans="1:17" ht="16" x14ac:dyDescent="0.2">
      <c r="A25" s="6"/>
      <c r="B25" s="34" t="s">
        <v>59</v>
      </c>
      <c r="C25" s="34" t="s">
        <v>60</v>
      </c>
      <c r="D25" s="35">
        <f>K25</f>
        <v>0</v>
      </c>
      <c r="E25" s="35">
        <f>L25</f>
        <v>0</v>
      </c>
      <c r="F25" s="35">
        <f>M25</f>
        <v>0</v>
      </c>
      <c r="G25" s="35">
        <f>N25</f>
        <v>0</v>
      </c>
      <c r="H25" s="35">
        <f>Q25</f>
        <v>5</v>
      </c>
      <c r="K25">
        <f>'HUMAN RIGHTS.Country risk'!P14</f>
        <v>0</v>
      </c>
      <c r="L25">
        <f>'HUMAN RIGHTS.Country risk'!Q14</f>
        <v>0</v>
      </c>
      <c r="M25">
        <f>'HUMAN RIGHTS.Country risk'!R14</f>
        <v>0</v>
      </c>
      <c r="N25">
        <f>'HUMAN RIGHTS.Country risk'!S14</f>
        <v>0</v>
      </c>
      <c r="O25">
        <f>'HUMAN RIGHTS.Country risk'!T14</f>
        <v>0</v>
      </c>
      <c r="P25">
        <f>'HUMAN RIGHTS.Country risk'!U14</f>
        <v>5</v>
      </c>
      <c r="Q25">
        <f>'HUMAN RIGHTS.Country risk'!V14</f>
        <v>5</v>
      </c>
    </row>
    <row r="26" spans="1:17" x14ac:dyDescent="0.2">
      <c r="A26" s="6"/>
      <c r="B26" s="22" t="s">
        <v>61</v>
      </c>
      <c r="C26" s="32" t="s">
        <v>62</v>
      </c>
      <c r="D26" s="33">
        <f>SUM(D27)</f>
        <v>0</v>
      </c>
      <c r="E26" s="33">
        <f>SUM(E27)</f>
        <v>0</v>
      </c>
      <c r="F26" s="33">
        <f>SUM(F27)</f>
        <v>0</v>
      </c>
      <c r="G26" s="33">
        <f>SUM(G27)</f>
        <v>0</v>
      </c>
      <c r="H26" s="33">
        <f>SUM(H27)</f>
        <v>8</v>
      </c>
    </row>
    <row r="27" spans="1:17" ht="16" x14ac:dyDescent="0.2">
      <c r="A27" s="6"/>
      <c r="B27" s="34" t="s">
        <v>63</v>
      </c>
      <c r="C27" s="34" t="s">
        <v>64</v>
      </c>
      <c r="D27" s="35">
        <f>K27</f>
        <v>0</v>
      </c>
      <c r="E27" s="35">
        <f>L27</f>
        <v>0</v>
      </c>
      <c r="F27" s="35">
        <f>M27</f>
        <v>0</v>
      </c>
      <c r="G27" s="35">
        <f>N27</f>
        <v>0</v>
      </c>
      <c r="H27" s="35">
        <f>Q27</f>
        <v>8</v>
      </c>
      <c r="K27">
        <f>'HUMAN RIGHTS.Suppliers'!P17</f>
        <v>0</v>
      </c>
      <c r="L27">
        <f>'HUMAN RIGHTS.Suppliers'!Q17</f>
        <v>0</v>
      </c>
      <c r="M27">
        <f>'HUMAN RIGHTS.Suppliers'!R17</f>
        <v>0</v>
      </c>
      <c r="N27">
        <f>'HUMAN RIGHTS.Suppliers'!S17</f>
        <v>0</v>
      </c>
      <c r="O27">
        <f>'HUMAN RIGHTS.Suppliers'!T17</f>
        <v>0</v>
      </c>
      <c r="P27">
        <f>'HUMAN RIGHTS.Suppliers'!U17</f>
        <v>8</v>
      </c>
      <c r="Q27">
        <f>'HUMAN RIGHTS.Suppliers'!V17</f>
        <v>8</v>
      </c>
    </row>
    <row r="28" spans="1:17" x14ac:dyDescent="0.2">
      <c r="A28" s="6"/>
      <c r="C28" s="42"/>
      <c r="D28" s="42">
        <f>D8+D9+D11+D12+D13+D15+D16+D17+D19+D20+D21+D23+D25+D27</f>
        <v>0</v>
      </c>
      <c r="E28" s="42">
        <f>E8+E9+E11+E12+E13+E15+E16+E17+E19+E20+E21+E23+E25+E27</f>
        <v>0</v>
      </c>
      <c r="F28" s="42">
        <f>F8+F9+F11+F12+F13+F15+F16+F17+F19+F20+F21+F23+F25+F27</f>
        <v>0</v>
      </c>
      <c r="G28" s="42">
        <f>G8+G9+G11+G12+G13+G15+G16+G17+G19+G20+G21+G23+G25+G27</f>
        <v>0</v>
      </c>
      <c r="H28" s="42">
        <f>H8+H9+H11+H12+H13+H15+H16+H17+H19+H20+H21+H23+H25+H27</f>
        <v>96</v>
      </c>
    </row>
    <row r="30" spans="1:17" hidden="1" x14ac:dyDescent="0.2">
      <c r="A30" t="s">
        <v>18</v>
      </c>
    </row>
  </sheetData>
  <sheetProtection algorithmName="SHA-512" hashValue="L9EnDdl33cGFRhAKT7cLLx1q5/1bcp6SbXgp/8szhsO+yo8TNzexDPB4ea5MHPMhfM6xzq5aY97CVRLs/5yVCA==" saltValue="w4z2E/7GNNvdi5sEs05ghg==" spinCount="100000" sheet="1" objects="1" formatCells="0" formatColumns="0" formatRows="0" insertColumns="0" insertRows="0" insertHyperlinks="0" deleteColumns="0" deleteRows="0" sort="0" autoFilter="0" pivotTables="0"/>
  <hyperlinks>
    <hyperlink ref="C7" location="'HUMAN RIGHTS.Health and safety'!A1" display="'HUMAN RIGHTS.Health and safety'!A1" xr:uid="{00000000-0004-0000-0100-000001000000}"/>
    <hyperlink ref="C10" location="'HUMAN RIGHTS.Hours, wages and l'!A1" display="'HUMAN RIGHTS.Hours, wages and l'!A1" xr:uid="{00000000-0004-0000-0100-000002000000}"/>
    <hyperlink ref="C14" location="'HUMAN RIGHTS.Fair Treatment'!A1" display="'HUMAN RIGHTS.Fair Treatment'!A1" xr:uid="{00000000-0004-0000-0100-000003000000}"/>
    <hyperlink ref="C18" location="'HUMAN RIGHTS.Community Impacts'!A1" display="'HUMAN RIGHTS.Community Impacts'!A1" xr:uid="{00000000-0004-0000-0100-000004000000}"/>
    <hyperlink ref="C22" location="'HUMAN RIGHTS.Product stewardshi'!A1" display="'HUMAN RIGHTS.Product stewardshi'!A1" xr:uid="{00000000-0004-0000-0100-000005000000}"/>
    <hyperlink ref="C24" location="'HUMAN RIGHTS.Country risk'!A1" display="'HUMAN RIGHTS.Country risk'!A1" xr:uid="{00000000-0004-0000-0100-000006000000}"/>
    <hyperlink ref="C26" location="'HUMAN RIGHTS.Suppliers'!A1" display="'HUMAN RIGHTS.Suppliers'!A1" xr:uid="{00000000-0004-0000-0100-000007000000}"/>
    <hyperlink ref="H2" location="'FULL RESULTS'!A1" display="'FULL RESULTS'!A1" xr:uid="{00000000-0004-0000-0100-000000000000}"/>
  </hyperlinks>
  <pageMargins left="0.7" right="0.7" top="0.75" bottom="0.75" header="0.3" footer="0.3"/>
  <pageSetup orientation="portrait" r:id="rId1"/>
  <headerFooter alignWithMargins="0"/>
  <ignoredErrors>
    <ignoredError sqref="D10:H28" 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1"/>
  <dimension ref="A1:Q21"/>
  <sheetViews>
    <sheetView showGridLines="0" zoomScaleNormal="100" workbookViewId="0">
      <selection activeCell="B1" sqref="B1"/>
    </sheetView>
  </sheetViews>
  <sheetFormatPr baseColWidth="10" defaultColWidth="8.83203125" defaultRowHeight="15" x14ac:dyDescent="0.2"/>
  <cols>
    <col min="1" max="1" width="2" customWidth="1"/>
    <col min="2" max="2" width="9.33203125" customWidth="1"/>
    <col min="3" max="3" width="77.6640625" customWidth="1"/>
    <col min="4" max="7" width="7.5" customWidth="1"/>
    <col min="8" max="8" width="11.5" customWidth="1"/>
    <col min="9" max="9" width="5.5" customWidth="1"/>
    <col min="11" max="18" width="0" hidden="1" customWidth="1"/>
  </cols>
  <sheetData>
    <row r="1" spans="1:17" s="47" customFormat="1" ht="61.75" customHeight="1" x14ac:dyDescent="0.2">
      <c r="A1" s="10"/>
      <c r="C1" s="60" t="s">
        <v>769</v>
      </c>
    </row>
    <row r="2" spans="1:17" ht="21" x14ac:dyDescent="0.25">
      <c r="A2" s="10"/>
      <c r="C2" s="2" t="s">
        <v>19</v>
      </c>
      <c r="H2" s="3" t="s">
        <v>20</v>
      </c>
    </row>
    <row r="3" spans="1:17" x14ac:dyDescent="0.2">
      <c r="A3" s="10"/>
      <c r="C3" s="4" t="s">
        <v>11</v>
      </c>
    </row>
    <row r="4" spans="1:17" x14ac:dyDescent="0.2">
      <c r="A4" s="10"/>
      <c r="C4" s="5" t="str">
        <f>'FULL RESULTS'!B3</f>
        <v>[COMPANY NAME]</v>
      </c>
      <c r="H4" s="12" t="str">
        <f>'FULL RESULTS'!B4</f>
        <v>[DATE]</v>
      </c>
    </row>
    <row r="5" spans="1:17" x14ac:dyDescent="0.2">
      <c r="A5" s="10"/>
    </row>
    <row r="6" spans="1:17" ht="32" x14ac:dyDescent="0.2">
      <c r="A6" s="10"/>
      <c r="C6" s="14" t="s">
        <v>22</v>
      </c>
      <c r="D6" s="15" t="s">
        <v>3</v>
      </c>
      <c r="E6" s="16" t="s">
        <v>4</v>
      </c>
      <c r="F6" s="17" t="s">
        <v>5</v>
      </c>
      <c r="G6" s="18" t="s">
        <v>6</v>
      </c>
      <c r="H6" s="19" t="s">
        <v>7</v>
      </c>
    </row>
    <row r="7" spans="1:17" x14ac:dyDescent="0.2">
      <c r="A7" s="10"/>
      <c r="B7" s="70" t="s">
        <v>642</v>
      </c>
      <c r="C7" s="32" t="s">
        <v>643</v>
      </c>
      <c r="D7" s="33">
        <f>SUM(D8:D10)</f>
        <v>0</v>
      </c>
      <c r="E7" s="33">
        <f>SUM(E8:E10)</f>
        <v>0</v>
      </c>
      <c r="F7" s="33">
        <f>SUM(F8:F10)</f>
        <v>0</v>
      </c>
      <c r="G7" s="33">
        <f>SUM(G8:G10)</f>
        <v>0</v>
      </c>
      <c r="H7" s="33">
        <f>SUM(H8:H10)</f>
        <v>17</v>
      </c>
      <c r="K7" s="11" t="s">
        <v>763</v>
      </c>
      <c r="L7" s="11" t="s">
        <v>764</v>
      </c>
      <c r="M7" s="11" t="s">
        <v>5</v>
      </c>
      <c r="N7" s="11" t="s">
        <v>6</v>
      </c>
      <c r="O7" s="11" t="s">
        <v>767</v>
      </c>
      <c r="P7" s="11" t="s">
        <v>766</v>
      </c>
      <c r="Q7" s="11" t="s">
        <v>768</v>
      </c>
    </row>
    <row r="8" spans="1:17" ht="16" x14ac:dyDescent="0.2">
      <c r="A8" s="10"/>
      <c r="B8" s="71" t="s">
        <v>644</v>
      </c>
      <c r="C8" s="34" t="s">
        <v>645</v>
      </c>
      <c r="D8" s="35">
        <f t="shared" ref="D8:G10" si="0">K8</f>
        <v>0</v>
      </c>
      <c r="E8" s="35">
        <f t="shared" si="0"/>
        <v>0</v>
      </c>
      <c r="F8" s="35">
        <f t="shared" si="0"/>
        <v>0</v>
      </c>
      <c r="G8" s="35">
        <f t="shared" si="0"/>
        <v>0</v>
      </c>
      <c r="H8" s="35">
        <f>Q8</f>
        <v>5</v>
      </c>
      <c r="K8">
        <f>'ANTI-CORRUPTION.ANTI-CORRUPTION'!P14</f>
        <v>0</v>
      </c>
      <c r="L8">
        <f>'ANTI-CORRUPTION.ANTI-CORRUPTION'!Q14</f>
        <v>0</v>
      </c>
      <c r="M8">
        <f>'ANTI-CORRUPTION.ANTI-CORRUPTION'!R14</f>
        <v>0</v>
      </c>
      <c r="N8">
        <f>'ANTI-CORRUPTION.ANTI-CORRUPTION'!S14</f>
        <v>0</v>
      </c>
      <c r="O8">
        <f>'ANTI-CORRUPTION.ANTI-CORRUPTION'!T14</f>
        <v>0</v>
      </c>
      <c r="P8">
        <f>'ANTI-CORRUPTION.ANTI-CORRUPTION'!U14</f>
        <v>5</v>
      </c>
      <c r="Q8">
        <f>'ANTI-CORRUPTION.ANTI-CORRUPTION'!V14</f>
        <v>5</v>
      </c>
    </row>
    <row r="9" spans="1:17" ht="16" x14ac:dyDescent="0.2">
      <c r="A9" s="10"/>
      <c r="B9" s="71" t="s">
        <v>646</v>
      </c>
      <c r="C9" s="34" t="s">
        <v>647</v>
      </c>
      <c r="D9" s="35">
        <f t="shared" si="0"/>
        <v>0</v>
      </c>
      <c r="E9" s="35">
        <f t="shared" si="0"/>
        <v>0</v>
      </c>
      <c r="F9" s="35">
        <f t="shared" si="0"/>
        <v>0</v>
      </c>
      <c r="G9" s="35">
        <f t="shared" si="0"/>
        <v>0</v>
      </c>
      <c r="H9" s="35">
        <f>Q9</f>
        <v>6</v>
      </c>
      <c r="K9">
        <f>'ANTI-CORRUPTION.ANTI-CORRUPTION'!P23</f>
        <v>0</v>
      </c>
      <c r="L9">
        <f>'ANTI-CORRUPTION.ANTI-CORRUPTION'!Q23</f>
        <v>0</v>
      </c>
      <c r="M9">
        <f>'ANTI-CORRUPTION.ANTI-CORRUPTION'!R23</f>
        <v>0</v>
      </c>
      <c r="N9">
        <f>'ANTI-CORRUPTION.ANTI-CORRUPTION'!S23</f>
        <v>0</v>
      </c>
      <c r="O9">
        <f>'ANTI-CORRUPTION.ANTI-CORRUPTION'!T23</f>
        <v>0</v>
      </c>
      <c r="P9">
        <f>'ANTI-CORRUPTION.ANTI-CORRUPTION'!U23</f>
        <v>6</v>
      </c>
      <c r="Q9">
        <f>'ANTI-CORRUPTION.ANTI-CORRUPTION'!V23</f>
        <v>6</v>
      </c>
    </row>
    <row r="10" spans="1:17" ht="16" x14ac:dyDescent="0.2">
      <c r="A10" s="10"/>
      <c r="B10" s="71" t="s">
        <v>648</v>
      </c>
      <c r="C10" s="34" t="s">
        <v>649</v>
      </c>
      <c r="D10" s="35">
        <f t="shared" si="0"/>
        <v>0</v>
      </c>
      <c r="E10" s="35">
        <f t="shared" si="0"/>
        <v>0</v>
      </c>
      <c r="F10" s="35">
        <f t="shared" si="0"/>
        <v>0</v>
      </c>
      <c r="G10" s="35">
        <f t="shared" si="0"/>
        <v>0</v>
      </c>
      <c r="H10" s="35">
        <f>Q10</f>
        <v>6</v>
      </c>
      <c r="K10">
        <f>'ANTI-CORRUPTION.ANTI-CORRUPTION'!P32</f>
        <v>0</v>
      </c>
      <c r="L10">
        <f>'ANTI-CORRUPTION.ANTI-CORRUPTION'!Q32</f>
        <v>0</v>
      </c>
      <c r="M10">
        <f>'ANTI-CORRUPTION.ANTI-CORRUPTION'!R32</f>
        <v>0</v>
      </c>
      <c r="N10">
        <f>'ANTI-CORRUPTION.ANTI-CORRUPTION'!S32</f>
        <v>0</v>
      </c>
      <c r="O10">
        <f>'ANTI-CORRUPTION.ANTI-CORRUPTION'!T32</f>
        <v>0</v>
      </c>
      <c r="P10">
        <f>'ANTI-CORRUPTION.ANTI-CORRUPTION'!U32</f>
        <v>6</v>
      </c>
      <c r="Q10">
        <f>'ANTI-CORRUPTION.ANTI-CORRUPTION'!V32</f>
        <v>6</v>
      </c>
    </row>
    <row r="11" spans="1:17" x14ac:dyDescent="0.2">
      <c r="A11" s="10"/>
      <c r="B11" s="70" t="s">
        <v>650</v>
      </c>
      <c r="C11" s="32" t="s">
        <v>651</v>
      </c>
      <c r="D11" s="33">
        <f>SUM(D12:D13)</f>
        <v>0</v>
      </c>
      <c r="E11" s="33">
        <f>SUM(E12:E13)</f>
        <v>0</v>
      </c>
      <c r="F11" s="33">
        <f>SUM(F12:F13)</f>
        <v>0</v>
      </c>
      <c r="G11" s="33">
        <f>SUM(G12:G13)</f>
        <v>0</v>
      </c>
      <c r="H11" s="33">
        <f>SUM(H12:H13)</f>
        <v>15</v>
      </c>
    </row>
    <row r="12" spans="1:17" ht="16" x14ac:dyDescent="0.2">
      <c r="A12" s="10"/>
      <c r="B12" s="71" t="s">
        <v>652</v>
      </c>
      <c r="C12" s="34" t="s">
        <v>653</v>
      </c>
      <c r="D12" s="35">
        <f t="shared" ref="D12:G13" si="1">K12</f>
        <v>0</v>
      </c>
      <c r="E12" s="35">
        <f t="shared" si="1"/>
        <v>0</v>
      </c>
      <c r="F12" s="35">
        <f t="shared" si="1"/>
        <v>0</v>
      </c>
      <c r="G12" s="35">
        <f t="shared" si="1"/>
        <v>0</v>
      </c>
      <c r="H12" s="35">
        <f>Q12</f>
        <v>6</v>
      </c>
      <c r="K12">
        <f>'ANTI-CORRUPTION.Policy and proc'!P15</f>
        <v>0</v>
      </c>
      <c r="L12">
        <f>'ANTI-CORRUPTION.Policy and proc'!Q15</f>
        <v>0</v>
      </c>
      <c r="M12">
        <f>'ANTI-CORRUPTION.Policy and proc'!R15</f>
        <v>0</v>
      </c>
      <c r="N12">
        <f>'ANTI-CORRUPTION.Policy and proc'!S15</f>
        <v>0</v>
      </c>
      <c r="O12">
        <f>'ANTI-CORRUPTION.Policy and proc'!T15</f>
        <v>0</v>
      </c>
      <c r="P12">
        <f>'ANTI-CORRUPTION.Policy and proc'!U15</f>
        <v>6</v>
      </c>
      <c r="Q12">
        <f>'ANTI-CORRUPTION.Policy and proc'!V15</f>
        <v>6</v>
      </c>
    </row>
    <row r="13" spans="1:17" ht="16" x14ac:dyDescent="0.2">
      <c r="A13" s="10"/>
      <c r="B13" s="71" t="s">
        <v>654</v>
      </c>
      <c r="C13" s="34" t="s">
        <v>655</v>
      </c>
      <c r="D13" s="35">
        <f t="shared" si="1"/>
        <v>0</v>
      </c>
      <c r="E13" s="35">
        <f t="shared" si="1"/>
        <v>0</v>
      </c>
      <c r="F13" s="35">
        <f t="shared" si="1"/>
        <v>0</v>
      </c>
      <c r="G13" s="35">
        <f t="shared" si="1"/>
        <v>0</v>
      </c>
      <c r="H13" s="35">
        <f>Q13</f>
        <v>9</v>
      </c>
      <c r="K13">
        <f>'ANTI-CORRUPTION.Policy and proc'!P27</f>
        <v>0</v>
      </c>
      <c r="L13">
        <f>'ANTI-CORRUPTION.Policy and proc'!Q27</f>
        <v>0</v>
      </c>
      <c r="M13">
        <f>'ANTI-CORRUPTION.Policy and proc'!R27</f>
        <v>0</v>
      </c>
      <c r="N13">
        <f>'ANTI-CORRUPTION.Policy and proc'!S27</f>
        <v>0</v>
      </c>
      <c r="O13">
        <f>'ANTI-CORRUPTION.Policy and proc'!T27</f>
        <v>0</v>
      </c>
      <c r="P13">
        <f>'ANTI-CORRUPTION.Policy and proc'!U27</f>
        <v>9</v>
      </c>
      <c r="Q13">
        <f>'ANTI-CORRUPTION.Policy and proc'!V27</f>
        <v>9</v>
      </c>
    </row>
    <row r="14" spans="1:17" x14ac:dyDescent="0.2">
      <c r="A14" s="10"/>
      <c r="B14" s="70" t="s">
        <v>656</v>
      </c>
      <c r="C14" s="32" t="s">
        <v>657</v>
      </c>
      <c r="D14" s="33">
        <f>SUM(D15:D16)</f>
        <v>0</v>
      </c>
      <c r="E14" s="33">
        <f>SUM(E15:E16)</f>
        <v>0</v>
      </c>
      <c r="F14" s="33">
        <f>SUM(F15:F16)</f>
        <v>0</v>
      </c>
      <c r="G14" s="33">
        <f>SUM(G15:G16)</f>
        <v>0</v>
      </c>
      <c r="H14" s="33">
        <f>SUM(H15:H16)</f>
        <v>14</v>
      </c>
    </row>
    <row r="15" spans="1:17" ht="16" x14ac:dyDescent="0.2">
      <c r="A15" s="10"/>
      <c r="B15" s="71" t="s">
        <v>658</v>
      </c>
      <c r="C15" s="34" t="s">
        <v>659</v>
      </c>
      <c r="D15" s="35">
        <f t="shared" ref="D15:G16" si="2">K15</f>
        <v>0</v>
      </c>
      <c r="E15" s="35">
        <f t="shared" si="2"/>
        <v>0</v>
      </c>
      <c r="F15" s="35">
        <f t="shared" si="2"/>
        <v>0</v>
      </c>
      <c r="G15" s="35">
        <f t="shared" si="2"/>
        <v>0</v>
      </c>
      <c r="H15" s="35">
        <f>Q15</f>
        <v>8</v>
      </c>
      <c r="K15">
        <f>'ANTI-CORRUPTION.THIRD PARTIES'!P17</f>
        <v>0</v>
      </c>
      <c r="L15">
        <f>'ANTI-CORRUPTION.THIRD PARTIES'!Q17</f>
        <v>0</v>
      </c>
      <c r="M15">
        <f>'ANTI-CORRUPTION.THIRD PARTIES'!R17</f>
        <v>0</v>
      </c>
      <c r="N15">
        <f>'ANTI-CORRUPTION.THIRD PARTIES'!S17</f>
        <v>0</v>
      </c>
      <c r="O15">
        <f>'ANTI-CORRUPTION.THIRD PARTIES'!T17</f>
        <v>0</v>
      </c>
      <c r="P15">
        <f>'ANTI-CORRUPTION.THIRD PARTIES'!U17</f>
        <v>8</v>
      </c>
      <c r="Q15">
        <f>'ANTI-CORRUPTION.THIRD PARTIES'!V17</f>
        <v>8</v>
      </c>
    </row>
    <row r="16" spans="1:17" ht="16" x14ac:dyDescent="0.2">
      <c r="A16" s="10"/>
      <c r="B16" s="71" t="s">
        <v>660</v>
      </c>
      <c r="C16" s="34" t="s">
        <v>661</v>
      </c>
      <c r="D16" s="35">
        <f t="shared" si="2"/>
        <v>0</v>
      </c>
      <c r="E16" s="35">
        <f t="shared" si="2"/>
        <v>0</v>
      </c>
      <c r="F16" s="35">
        <f t="shared" si="2"/>
        <v>0</v>
      </c>
      <c r="G16" s="35">
        <f t="shared" si="2"/>
        <v>0</v>
      </c>
      <c r="H16" s="35">
        <f>Q16</f>
        <v>6</v>
      </c>
      <c r="K16">
        <f>'ANTI-CORRUPTION.THIRD PARTIES'!P26</f>
        <v>0</v>
      </c>
      <c r="L16">
        <f>'ANTI-CORRUPTION.THIRD PARTIES'!Q26</f>
        <v>0</v>
      </c>
      <c r="M16">
        <f>'ANTI-CORRUPTION.THIRD PARTIES'!R26</f>
        <v>0</v>
      </c>
      <c r="N16">
        <f>'ANTI-CORRUPTION.THIRD PARTIES'!S26</f>
        <v>0</v>
      </c>
      <c r="O16">
        <f>'ANTI-CORRUPTION.THIRD PARTIES'!T26</f>
        <v>0</v>
      </c>
      <c r="P16">
        <f>'ANTI-CORRUPTION.THIRD PARTIES'!U26</f>
        <v>6</v>
      </c>
      <c r="Q16">
        <f>'ANTI-CORRUPTION.THIRD PARTIES'!V26</f>
        <v>6</v>
      </c>
    </row>
    <row r="17" spans="1:17" x14ac:dyDescent="0.2">
      <c r="A17" s="10"/>
      <c r="B17" s="70" t="s">
        <v>662</v>
      </c>
      <c r="C17" s="32" t="s">
        <v>663</v>
      </c>
      <c r="D17" s="33">
        <f>SUM(D18)</f>
        <v>0</v>
      </c>
      <c r="E17" s="33">
        <f>SUM(E18)</f>
        <v>0</v>
      </c>
      <c r="F17" s="33">
        <f>SUM(F18)</f>
        <v>0</v>
      </c>
      <c r="G17" s="33">
        <f>SUM(G18)</f>
        <v>0</v>
      </c>
      <c r="H17" s="33">
        <f>SUM(H18)</f>
        <v>5</v>
      </c>
    </row>
    <row r="18" spans="1:17" ht="16" x14ac:dyDescent="0.2">
      <c r="A18" s="10"/>
      <c r="B18" s="71" t="s">
        <v>664</v>
      </c>
      <c r="C18" s="34" t="s">
        <v>663</v>
      </c>
      <c r="D18" s="35">
        <f>K18</f>
        <v>0</v>
      </c>
      <c r="E18" s="35">
        <f>L18</f>
        <v>0</v>
      </c>
      <c r="F18" s="35">
        <f>M18</f>
        <v>0</v>
      </c>
      <c r="G18" s="35">
        <f>N18</f>
        <v>0</v>
      </c>
      <c r="H18" s="35">
        <f>Q18</f>
        <v>5</v>
      </c>
      <c r="K18">
        <f>'ANTI-CORRUPTION.Joint Actions'!P14</f>
        <v>0</v>
      </c>
      <c r="L18">
        <f>'ANTI-CORRUPTION.Joint Actions'!Q14</f>
        <v>0</v>
      </c>
      <c r="M18">
        <f>'ANTI-CORRUPTION.Joint Actions'!R14</f>
        <v>0</v>
      </c>
      <c r="N18">
        <f>'ANTI-CORRUPTION.Joint Actions'!S14</f>
        <v>0</v>
      </c>
      <c r="O18">
        <f>'ANTI-CORRUPTION.Joint Actions'!T14</f>
        <v>0</v>
      </c>
      <c r="P18">
        <f>'ANTI-CORRUPTION.Joint Actions'!U14</f>
        <v>5</v>
      </c>
      <c r="Q18">
        <f>'ANTI-CORRUPTION.Joint Actions'!V14</f>
        <v>5</v>
      </c>
    </row>
    <row r="19" spans="1:17" x14ac:dyDescent="0.2">
      <c r="A19" s="10"/>
      <c r="C19" s="31"/>
      <c r="D19" s="31">
        <f>D17+D14+D11+D7</f>
        <v>0</v>
      </c>
      <c r="E19" s="31">
        <f>E17+E14+E11+E7</f>
        <v>0</v>
      </c>
      <c r="F19" s="31">
        <f>F17+F14+F11+F7</f>
        <v>0</v>
      </c>
      <c r="G19" s="31">
        <f>G17+G14+G11+G7</f>
        <v>0</v>
      </c>
      <c r="H19" s="31">
        <f>H17+H14+H11+H7</f>
        <v>51</v>
      </c>
    </row>
    <row r="21" spans="1:17" hidden="1" x14ac:dyDescent="0.2">
      <c r="A21" t="s">
        <v>18</v>
      </c>
    </row>
  </sheetData>
  <sheetProtection algorithmName="SHA-512" hashValue="0Tcn51mkxNlwiB9HQwnLq+7M++gLsBws/1Snx8Qh6CF53G0zd+3BzSYHWCWwT6sSpS5hpL76SBq8zU+HhxOGSA==" saltValue="tYsy4PVerDheGwA1bRNbiA==" spinCount="100000" sheet="1" objects="1" formatCells="0" formatColumns="0" formatRows="0" insertColumns="0" insertRows="0" insertHyperlinks="0" deleteColumns="0" deleteRows="0" sort="0" autoFilter="0" pivotTables="0"/>
  <hyperlinks>
    <hyperlink ref="H2" location="'FULL RESULTS'!A1" display="'FULL RESULTS'!A1" xr:uid="{00000000-0004-0000-1400-000000000000}"/>
    <hyperlink ref="C7" location="'ANTI-CORRUPTION.ANTI-CORRUPTION'!A1" display="'ANTI-CORRUPTION.ANTI-CORRUPTION'!A1" xr:uid="{00000000-0004-0000-1400-000001000000}"/>
    <hyperlink ref="C11" location="'ANTI-CORRUPTION.Policy and proc'!A1" display="'ANTI-CORRUPTION.Policy and proc'!A1" xr:uid="{00000000-0004-0000-1400-000002000000}"/>
    <hyperlink ref="C14" location="'ANTI-CORRUPTION.THIRD PARTIES'!A1" display="'ANTI-CORRUPTION.THIRD PARTIES'!A1" xr:uid="{00000000-0004-0000-1400-000003000000}"/>
    <hyperlink ref="C17" location="'ANTI-CORRUPTION.Joint Actions'!A1" display="'ANTI-CORRUPTION.Joint Actions'!A1" xr:uid="{00000000-0004-0000-1400-000004000000}"/>
  </hyperlinks>
  <pageMargins left="0.7" right="0.7" top="0.75" bottom="0.75" header="0.3" footer="0.3"/>
  <pageSetup orientation="portrait"/>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2"/>
  <dimension ref="A1:V32"/>
  <sheetViews>
    <sheetView showGridLines="0" zoomScaleNormal="100" workbookViewId="0">
      <selection activeCell="B1" sqref="B1"/>
    </sheetView>
  </sheetViews>
  <sheetFormatPr baseColWidth="10" defaultColWidth="8.83203125" defaultRowHeight="15" x14ac:dyDescent="0.2"/>
  <cols>
    <col min="1" max="1" width="2" customWidth="1"/>
    <col min="2" max="2" width="9.5" customWidth="1"/>
    <col min="3" max="3" width="77.6640625" customWidth="1"/>
    <col min="4" max="4" width="7.6640625" style="43" bestFit="1" customWidth="1"/>
    <col min="5" max="7" width="6" hidden="1" customWidth="1"/>
    <col min="8" max="8" width="25.6640625" customWidth="1"/>
    <col min="9" max="9" width="23" customWidth="1"/>
    <col min="10" max="22" width="0" hidden="1" customWidth="1"/>
  </cols>
  <sheetData>
    <row r="1" spans="1:22" s="46" customFormat="1" ht="61.75" customHeight="1" x14ac:dyDescent="0.2">
      <c r="A1" s="10"/>
      <c r="C1" s="61" t="s">
        <v>769</v>
      </c>
      <c r="D1" s="47"/>
    </row>
    <row r="2" spans="1:22" ht="21" x14ac:dyDescent="0.25">
      <c r="A2" s="10"/>
      <c r="C2" s="2" t="s">
        <v>65</v>
      </c>
      <c r="I2" s="3" t="s">
        <v>20</v>
      </c>
    </row>
    <row r="3" spans="1:22" x14ac:dyDescent="0.2">
      <c r="A3" s="10"/>
      <c r="C3" s="5" t="s">
        <v>665</v>
      </c>
      <c r="I3" s="3" t="s">
        <v>67</v>
      </c>
    </row>
    <row r="4" spans="1:22" x14ac:dyDescent="0.2">
      <c r="A4" s="10"/>
      <c r="C4" s="5" t="str">
        <f>'FULL RESULTS'!B3</f>
        <v>[COMPANY NAME]</v>
      </c>
      <c r="I4" s="12" t="str">
        <f>'ANTI-CORRUPTION'!H4</f>
        <v>[DATE]</v>
      </c>
    </row>
    <row r="5" spans="1:22" x14ac:dyDescent="0.2">
      <c r="A5" s="10"/>
    </row>
    <row r="6" spans="1:22" x14ac:dyDescent="0.2">
      <c r="A6" s="10"/>
      <c r="B6" s="30" t="s">
        <v>68</v>
      </c>
      <c r="C6" s="30" t="s">
        <v>645</v>
      </c>
      <c r="D6" s="59"/>
      <c r="E6" s="62" t="s">
        <v>4</v>
      </c>
      <c r="F6" s="63" t="s">
        <v>5</v>
      </c>
      <c r="G6" s="64" t="s">
        <v>6</v>
      </c>
      <c r="H6" s="65" t="s">
        <v>69</v>
      </c>
      <c r="I6" s="65" t="s">
        <v>70</v>
      </c>
      <c r="J6" s="11"/>
    </row>
    <row r="7" spans="1:22" ht="26" x14ac:dyDescent="0.2">
      <c r="A7" s="10"/>
      <c r="B7" s="66" t="s">
        <v>644</v>
      </c>
      <c r="C7" s="66" t="s">
        <v>666</v>
      </c>
      <c r="D7" s="58" t="s">
        <v>765</v>
      </c>
      <c r="E7" s="67"/>
      <c r="F7" s="67"/>
      <c r="G7" s="67"/>
      <c r="H7" s="22"/>
      <c r="I7" s="22"/>
      <c r="J7" s="11" t="s">
        <v>765</v>
      </c>
      <c r="K7" t="s">
        <v>3</v>
      </c>
      <c r="L7" t="s">
        <v>4</v>
      </c>
      <c r="M7" t="s">
        <v>5</v>
      </c>
      <c r="N7" t="s">
        <v>6</v>
      </c>
      <c r="O7" t="str">
        <f>B7</f>
        <v>AC.1.A.</v>
      </c>
      <c r="P7" t="str">
        <f>IF(D7=K7,"1","0")</f>
        <v>0</v>
      </c>
      <c r="Q7" t="str">
        <f>IF(D7=L7,"1","0")</f>
        <v>0</v>
      </c>
      <c r="R7" t="str">
        <f>IF(D7=M7,"1","0")</f>
        <v>0</v>
      </c>
      <c r="S7" t="str">
        <f>IF(D7=N7,"1","0")</f>
        <v>0</v>
      </c>
      <c r="U7">
        <v>1</v>
      </c>
    </row>
    <row r="8" spans="1:22" ht="16" x14ac:dyDescent="0.2">
      <c r="A8" s="10"/>
      <c r="B8" s="68" t="s">
        <v>72</v>
      </c>
      <c r="C8" s="68"/>
      <c r="D8" s="58"/>
      <c r="E8" s="62" t="s">
        <v>4</v>
      </c>
      <c r="F8" s="63" t="s">
        <v>5</v>
      </c>
      <c r="G8" s="64" t="s">
        <v>6</v>
      </c>
      <c r="H8" s="65" t="s">
        <v>69</v>
      </c>
      <c r="I8" s="65" t="s">
        <v>70</v>
      </c>
      <c r="J8" s="11"/>
    </row>
    <row r="9" spans="1:22" ht="32" x14ac:dyDescent="0.2">
      <c r="A9" s="10"/>
      <c r="B9" s="69" t="s">
        <v>667</v>
      </c>
      <c r="C9" s="69" t="s">
        <v>668</v>
      </c>
      <c r="D9" s="58" t="s">
        <v>765</v>
      </c>
      <c r="E9" s="67"/>
      <c r="F9" s="67"/>
      <c r="G9" s="67"/>
      <c r="H9" s="22"/>
      <c r="I9" s="22"/>
      <c r="J9" s="11" t="s">
        <v>765</v>
      </c>
      <c r="K9" t="s">
        <v>3</v>
      </c>
      <c r="L9" t="s">
        <v>4</v>
      </c>
      <c r="M9" t="s">
        <v>5</v>
      </c>
      <c r="N9" t="s">
        <v>6</v>
      </c>
      <c r="O9" t="str">
        <f>B9</f>
        <v>AC.1.A.1.</v>
      </c>
      <c r="P9" t="str">
        <f>IF(D9=K9,"1","0")</f>
        <v>0</v>
      </c>
      <c r="Q9" t="str">
        <f>IF(D9=L9,"1","0")</f>
        <v>0</v>
      </c>
      <c r="R9" t="str">
        <f>IF(D9=M9,"1","0")</f>
        <v>0</v>
      </c>
      <c r="S9" t="str">
        <f>IF(D9=N9,"1","0")</f>
        <v>0</v>
      </c>
      <c r="U9">
        <v>1</v>
      </c>
    </row>
    <row r="10" spans="1:22" ht="26" x14ac:dyDescent="0.2">
      <c r="A10" s="10"/>
      <c r="B10" s="69" t="s">
        <v>669</v>
      </c>
      <c r="C10" s="69" t="s">
        <v>670</v>
      </c>
      <c r="D10" s="58" t="s">
        <v>765</v>
      </c>
      <c r="E10" s="67"/>
      <c r="F10" s="67"/>
      <c r="G10" s="67"/>
      <c r="H10" s="22"/>
      <c r="I10" s="22"/>
      <c r="J10" s="11" t="s">
        <v>765</v>
      </c>
      <c r="K10" t="s">
        <v>3</v>
      </c>
      <c r="L10" t="s">
        <v>4</v>
      </c>
      <c r="M10" t="s">
        <v>5</v>
      </c>
      <c r="N10" t="s">
        <v>6</v>
      </c>
      <c r="O10" t="str">
        <f>B10</f>
        <v>AC.1.A.2.</v>
      </c>
      <c r="P10" t="str">
        <f>IF(D10=K10,"1","0")</f>
        <v>0</v>
      </c>
      <c r="Q10" t="str">
        <f>IF(D10=L10,"1","0")</f>
        <v>0</v>
      </c>
      <c r="R10" t="str">
        <f>IF(D10=M10,"1","0")</f>
        <v>0</v>
      </c>
      <c r="S10" t="str">
        <f>IF(D10=N10,"1","0")</f>
        <v>0</v>
      </c>
      <c r="U10">
        <v>1</v>
      </c>
    </row>
    <row r="11" spans="1:22" ht="26" x14ac:dyDescent="0.2">
      <c r="A11" s="10"/>
      <c r="B11" s="69" t="s">
        <v>671</v>
      </c>
      <c r="C11" s="69" t="s">
        <v>672</v>
      </c>
      <c r="D11" s="58" t="s">
        <v>765</v>
      </c>
      <c r="E11" s="67"/>
      <c r="F11" s="67"/>
      <c r="G11" s="67"/>
      <c r="H11" s="22"/>
      <c r="I11" s="22"/>
      <c r="J11" s="11" t="s">
        <v>765</v>
      </c>
      <c r="K11" t="s">
        <v>3</v>
      </c>
      <c r="L11" t="s">
        <v>4</v>
      </c>
      <c r="M11" t="s">
        <v>5</v>
      </c>
      <c r="N11" t="s">
        <v>6</v>
      </c>
      <c r="O11" t="str">
        <f>B11</f>
        <v>AC.1.A.3.</v>
      </c>
      <c r="P11" t="str">
        <f>IF(D11=K11,"1","0")</f>
        <v>0</v>
      </c>
      <c r="Q11" t="str">
        <f>IF(D11=L11,"1","0")</f>
        <v>0</v>
      </c>
      <c r="R11" t="str">
        <f>IF(D11=M11,"1","0")</f>
        <v>0</v>
      </c>
      <c r="S11" t="str">
        <f>IF(D11=N11,"1","0")</f>
        <v>0</v>
      </c>
      <c r="U11">
        <v>1</v>
      </c>
    </row>
    <row r="12" spans="1:22" ht="32" x14ac:dyDescent="0.2">
      <c r="A12" s="10"/>
      <c r="B12" s="69" t="s">
        <v>673</v>
      </c>
      <c r="C12" s="69" t="s">
        <v>674</v>
      </c>
      <c r="D12" s="58" t="s">
        <v>765</v>
      </c>
      <c r="E12" s="67"/>
      <c r="F12" s="67"/>
      <c r="G12" s="67"/>
      <c r="H12" s="22"/>
      <c r="I12" s="22"/>
      <c r="J12" s="11" t="s">
        <v>765</v>
      </c>
      <c r="K12" t="s">
        <v>3</v>
      </c>
      <c r="L12" t="s">
        <v>4</v>
      </c>
      <c r="M12" t="s">
        <v>5</v>
      </c>
      <c r="N12" t="s">
        <v>6</v>
      </c>
      <c r="O12" t="str">
        <f>B12</f>
        <v>AC.1.A.4.</v>
      </c>
      <c r="P12" t="str">
        <f>IF(D12=K12,"1","0")</f>
        <v>0</v>
      </c>
      <c r="Q12" t="str">
        <f>IF(D12=L12,"1","0")</f>
        <v>0</v>
      </c>
      <c r="R12" t="str">
        <f>IF(D12=M12,"1","0")</f>
        <v>0</v>
      </c>
      <c r="S12" t="str">
        <f>IF(D12=N12,"1","0")</f>
        <v>0</v>
      </c>
      <c r="U12">
        <v>1</v>
      </c>
    </row>
    <row r="13" spans="1:22" ht="16" x14ac:dyDescent="0.2">
      <c r="A13" s="10"/>
      <c r="B13" s="22"/>
      <c r="C13" s="22"/>
      <c r="D13" s="58"/>
      <c r="E13" s="22"/>
      <c r="F13" s="22"/>
      <c r="G13" s="22"/>
      <c r="H13" s="22"/>
      <c r="I13" s="22"/>
      <c r="J13" s="11"/>
      <c r="T13" s="11" t="s">
        <v>766</v>
      </c>
      <c r="V13" s="11" t="s">
        <v>768</v>
      </c>
    </row>
    <row r="14" spans="1:22" ht="16" x14ac:dyDescent="0.2">
      <c r="A14" s="10"/>
      <c r="B14" s="30" t="s">
        <v>68</v>
      </c>
      <c r="C14" s="30" t="s">
        <v>647</v>
      </c>
      <c r="D14" s="58"/>
      <c r="E14" s="62" t="s">
        <v>4</v>
      </c>
      <c r="F14" s="63" t="s">
        <v>5</v>
      </c>
      <c r="G14" s="64" t="s">
        <v>6</v>
      </c>
      <c r="H14" s="65" t="s">
        <v>69</v>
      </c>
      <c r="I14" s="65" t="s">
        <v>70</v>
      </c>
      <c r="J14" s="11"/>
      <c r="P14">
        <f>P7+P8+P9+P10+P11+P6+P12</f>
        <v>0</v>
      </c>
      <c r="Q14">
        <f>Q7+Q8+Q9+Q10+Q11+Q6+Q12</f>
        <v>0</v>
      </c>
      <c r="R14">
        <f>R7+R8+R9+R10+R11+R6+R12</f>
        <v>0</v>
      </c>
      <c r="S14">
        <f>S7+S8+S9+S10+S11+S6+S12</f>
        <v>0</v>
      </c>
      <c r="T14">
        <f>SUM(P14:S14)</f>
        <v>0</v>
      </c>
      <c r="U14">
        <f>SUM(U6:U13)</f>
        <v>5</v>
      </c>
      <c r="V14">
        <f>U14-T14</f>
        <v>5</v>
      </c>
    </row>
    <row r="15" spans="1:22" ht="26" x14ac:dyDescent="0.2">
      <c r="A15" s="10"/>
      <c r="B15" s="66" t="s">
        <v>646</v>
      </c>
      <c r="C15" s="66" t="s">
        <v>675</v>
      </c>
      <c r="D15" s="58" t="s">
        <v>765</v>
      </c>
      <c r="E15" s="67"/>
      <c r="F15" s="67"/>
      <c r="G15" s="67"/>
      <c r="H15" s="22"/>
      <c r="I15" s="22"/>
      <c r="J15" s="11" t="s">
        <v>765</v>
      </c>
      <c r="K15" t="s">
        <v>3</v>
      </c>
      <c r="L15" t="s">
        <v>4</v>
      </c>
      <c r="M15" t="s">
        <v>5</v>
      </c>
      <c r="N15" t="s">
        <v>6</v>
      </c>
      <c r="O15" t="str">
        <f>B15</f>
        <v>AC.1.B.</v>
      </c>
      <c r="P15" t="str">
        <f>IF(D15=K15,"1","0")</f>
        <v>0</v>
      </c>
      <c r="Q15" t="str">
        <f>IF(D15=L15,"1","0")</f>
        <v>0</v>
      </c>
      <c r="R15" t="str">
        <f>IF(D15=M15,"1","0")</f>
        <v>0</v>
      </c>
      <c r="S15" t="str">
        <f>IF(D15=N15,"1","0")</f>
        <v>0</v>
      </c>
      <c r="U15">
        <v>1</v>
      </c>
    </row>
    <row r="16" spans="1:22" ht="16" x14ac:dyDescent="0.2">
      <c r="A16" s="10"/>
      <c r="B16" s="68" t="s">
        <v>72</v>
      </c>
      <c r="C16" s="68"/>
      <c r="D16" s="58"/>
      <c r="E16" s="62" t="s">
        <v>4</v>
      </c>
      <c r="F16" s="63" t="s">
        <v>5</v>
      </c>
      <c r="G16" s="64" t="s">
        <v>6</v>
      </c>
      <c r="H16" s="65" t="s">
        <v>69</v>
      </c>
      <c r="I16" s="65" t="s">
        <v>70</v>
      </c>
      <c r="J16" s="11"/>
    </row>
    <row r="17" spans="1:22" ht="32" x14ac:dyDescent="0.2">
      <c r="A17" s="10"/>
      <c r="B17" s="69" t="s">
        <v>676</v>
      </c>
      <c r="C17" s="69" t="s">
        <v>677</v>
      </c>
      <c r="D17" s="58" t="s">
        <v>765</v>
      </c>
      <c r="E17" s="67"/>
      <c r="F17" s="67"/>
      <c r="G17" s="67"/>
      <c r="H17" s="22"/>
      <c r="I17" s="22"/>
      <c r="J17" s="11" t="s">
        <v>765</v>
      </c>
      <c r="K17" t="s">
        <v>3</v>
      </c>
      <c r="L17" t="s">
        <v>4</v>
      </c>
      <c r="M17" t="s">
        <v>5</v>
      </c>
      <c r="N17" t="s">
        <v>6</v>
      </c>
      <c r="O17" t="str">
        <f>B17</f>
        <v>AC.1.B.1.</v>
      </c>
      <c r="P17" t="str">
        <f>IF(D17=K17,"1","0")</f>
        <v>0</v>
      </c>
      <c r="Q17" t="str">
        <f>IF(D17=L17,"1","0")</f>
        <v>0</v>
      </c>
      <c r="R17" t="str">
        <f>IF(D17=M17,"1","0")</f>
        <v>0</v>
      </c>
      <c r="S17" t="str">
        <f>IF(D17=N17,"1","0")</f>
        <v>0</v>
      </c>
      <c r="U17">
        <v>1</v>
      </c>
    </row>
    <row r="18" spans="1:22" ht="32" x14ac:dyDescent="0.2">
      <c r="A18" s="10"/>
      <c r="B18" s="69" t="s">
        <v>678</v>
      </c>
      <c r="C18" s="69" t="s">
        <v>679</v>
      </c>
      <c r="D18" s="58" t="s">
        <v>765</v>
      </c>
      <c r="E18" s="67"/>
      <c r="F18" s="67"/>
      <c r="G18" s="67"/>
      <c r="H18" s="22"/>
      <c r="I18" s="22"/>
      <c r="J18" s="11" t="s">
        <v>765</v>
      </c>
      <c r="K18" t="s">
        <v>3</v>
      </c>
      <c r="L18" t="s">
        <v>4</v>
      </c>
      <c r="M18" t="s">
        <v>5</v>
      </c>
      <c r="N18" t="s">
        <v>6</v>
      </c>
      <c r="O18" t="str">
        <f>B18</f>
        <v>AC.1.B.2.</v>
      </c>
      <c r="P18" t="str">
        <f>IF(D18=K18,"1","0")</f>
        <v>0</v>
      </c>
      <c r="Q18" t="str">
        <f>IF(D18=L18,"1","0")</f>
        <v>0</v>
      </c>
      <c r="R18" t="str">
        <f>IF(D18=M18,"1","0")</f>
        <v>0</v>
      </c>
      <c r="S18" t="str">
        <f>IF(D18=N18,"1","0")</f>
        <v>0</v>
      </c>
      <c r="U18">
        <v>1</v>
      </c>
    </row>
    <row r="19" spans="1:22" ht="32" x14ac:dyDescent="0.2">
      <c r="A19" s="10"/>
      <c r="B19" s="69" t="s">
        <v>680</v>
      </c>
      <c r="C19" s="69" t="s">
        <v>681</v>
      </c>
      <c r="D19" s="58" t="s">
        <v>765</v>
      </c>
      <c r="E19" s="67"/>
      <c r="F19" s="67"/>
      <c r="G19" s="67"/>
      <c r="H19" s="22"/>
      <c r="I19" s="22"/>
      <c r="J19" s="11" t="s">
        <v>765</v>
      </c>
      <c r="K19" t="s">
        <v>3</v>
      </c>
      <c r="L19" t="s">
        <v>4</v>
      </c>
      <c r="M19" t="s">
        <v>5</v>
      </c>
      <c r="N19" t="s">
        <v>6</v>
      </c>
      <c r="O19" t="str">
        <f>B19</f>
        <v>AC.1.B.3.</v>
      </c>
      <c r="P19" t="str">
        <f>IF(D19=K19,"1","0")</f>
        <v>0</v>
      </c>
      <c r="Q19" t="str">
        <f>IF(D19=L19,"1","0")</f>
        <v>0</v>
      </c>
      <c r="R19" t="str">
        <f>IF(D19=M19,"1","0")</f>
        <v>0</v>
      </c>
      <c r="S19" t="str">
        <f>IF(D19=N19,"1","0")</f>
        <v>0</v>
      </c>
      <c r="U19">
        <v>1</v>
      </c>
    </row>
    <row r="20" spans="1:22" ht="32" x14ac:dyDescent="0.2">
      <c r="A20" s="10"/>
      <c r="B20" s="69" t="s">
        <v>682</v>
      </c>
      <c r="C20" s="69" t="s">
        <v>683</v>
      </c>
      <c r="D20" s="58" t="s">
        <v>765</v>
      </c>
      <c r="E20" s="67"/>
      <c r="F20" s="67"/>
      <c r="G20" s="67"/>
      <c r="H20" s="22"/>
      <c r="I20" s="22"/>
      <c r="J20" s="11" t="s">
        <v>765</v>
      </c>
      <c r="K20" t="s">
        <v>3</v>
      </c>
      <c r="L20" t="s">
        <v>4</v>
      </c>
      <c r="M20" t="s">
        <v>5</v>
      </c>
      <c r="N20" t="s">
        <v>6</v>
      </c>
      <c r="O20" t="str">
        <f>B20</f>
        <v>AC.1.B.4.</v>
      </c>
      <c r="P20" t="str">
        <f>IF(D20=K20,"1","0")</f>
        <v>0</v>
      </c>
      <c r="Q20" t="str">
        <f>IF(D20=L20,"1","0")</f>
        <v>0</v>
      </c>
      <c r="R20" t="str">
        <f>IF(D20=M20,"1","0")</f>
        <v>0</v>
      </c>
      <c r="S20" t="str">
        <f>IF(D20=N20,"1","0")</f>
        <v>0</v>
      </c>
      <c r="U20">
        <v>1</v>
      </c>
    </row>
    <row r="21" spans="1:22" ht="48" x14ac:dyDescent="0.2">
      <c r="A21" s="10"/>
      <c r="B21" s="69" t="s">
        <v>684</v>
      </c>
      <c r="C21" s="69" t="s">
        <v>685</v>
      </c>
      <c r="D21" s="58" t="s">
        <v>765</v>
      </c>
      <c r="E21" s="67"/>
      <c r="F21" s="67"/>
      <c r="G21" s="67"/>
      <c r="H21" s="22"/>
      <c r="I21" s="22"/>
      <c r="J21" s="11" t="s">
        <v>765</v>
      </c>
      <c r="K21" t="s">
        <v>3</v>
      </c>
      <c r="L21" t="s">
        <v>4</v>
      </c>
      <c r="M21" t="s">
        <v>5</v>
      </c>
      <c r="N21" t="s">
        <v>6</v>
      </c>
      <c r="O21" t="str">
        <f>B21</f>
        <v>AC.1.B.5.</v>
      </c>
      <c r="P21" t="str">
        <f>IF(D21=K21,"1","0")</f>
        <v>0</v>
      </c>
      <c r="Q21" t="str">
        <f>IF(D21=L21,"1","0")</f>
        <v>0</v>
      </c>
      <c r="R21" t="str">
        <f>IF(D21=M21,"1","0")</f>
        <v>0</v>
      </c>
      <c r="S21" t="str">
        <f>IF(D21=N21,"1","0")</f>
        <v>0</v>
      </c>
      <c r="U21">
        <v>1</v>
      </c>
    </row>
    <row r="22" spans="1:22" ht="16" x14ac:dyDescent="0.2">
      <c r="A22" s="10"/>
      <c r="B22" s="22"/>
      <c r="C22" s="22"/>
      <c r="D22" s="58"/>
      <c r="E22" s="22"/>
      <c r="F22" s="22"/>
      <c r="G22" s="22"/>
      <c r="H22" s="22"/>
      <c r="I22" s="22"/>
      <c r="J22" s="11"/>
      <c r="T22" s="11" t="s">
        <v>766</v>
      </c>
      <c r="V22" s="11" t="s">
        <v>768</v>
      </c>
    </row>
    <row r="23" spans="1:22" ht="16" x14ac:dyDescent="0.2">
      <c r="A23" s="10"/>
      <c r="B23" s="30" t="s">
        <v>68</v>
      </c>
      <c r="C23" s="30" t="s">
        <v>649</v>
      </c>
      <c r="D23" s="58"/>
      <c r="E23" s="62" t="s">
        <v>4</v>
      </c>
      <c r="F23" s="63" t="s">
        <v>5</v>
      </c>
      <c r="G23" s="64" t="s">
        <v>6</v>
      </c>
      <c r="H23" s="65" t="s">
        <v>69</v>
      </c>
      <c r="I23" s="65" t="s">
        <v>70</v>
      </c>
      <c r="J23" s="11"/>
      <c r="P23">
        <f>P16+P17+P18+P19+P20+P15+P21</f>
        <v>0</v>
      </c>
      <c r="Q23">
        <f>Q16+Q17+Q18+Q19+Q20+Q15+Q21</f>
        <v>0</v>
      </c>
      <c r="R23">
        <f>R16+R17+R18+R19+R20+R15+R21</f>
        <v>0</v>
      </c>
      <c r="S23">
        <f>S16+S17+S18+S19+S20+S15+S21</f>
        <v>0</v>
      </c>
      <c r="T23">
        <f>SUM(P23:S23)</f>
        <v>0</v>
      </c>
      <c r="U23">
        <f>SUM(U15:U22)</f>
        <v>6</v>
      </c>
      <c r="V23">
        <f>U23-T23</f>
        <v>6</v>
      </c>
    </row>
    <row r="24" spans="1:22" ht="32" x14ac:dyDescent="0.2">
      <c r="A24" s="10"/>
      <c r="B24" s="66" t="s">
        <v>648</v>
      </c>
      <c r="C24" s="66" t="s">
        <v>686</v>
      </c>
      <c r="D24" s="58" t="s">
        <v>765</v>
      </c>
      <c r="E24" s="67"/>
      <c r="F24" s="67"/>
      <c r="G24" s="67"/>
      <c r="H24" s="22"/>
      <c r="I24" s="22"/>
      <c r="J24" s="11" t="s">
        <v>765</v>
      </c>
      <c r="K24" t="s">
        <v>3</v>
      </c>
      <c r="L24" t="s">
        <v>4</v>
      </c>
      <c r="M24" t="s">
        <v>5</v>
      </c>
      <c r="N24" t="s">
        <v>6</v>
      </c>
      <c r="O24" t="str">
        <f>B24</f>
        <v>AC.1.C.</v>
      </c>
      <c r="P24" t="str">
        <f>IF(D24=K24,"1","0")</f>
        <v>0</v>
      </c>
      <c r="Q24" t="str">
        <f>IF(D24=L24,"1","0")</f>
        <v>0</v>
      </c>
      <c r="R24" t="str">
        <f>IF(D24=M24,"1","0")</f>
        <v>0</v>
      </c>
      <c r="S24" t="str">
        <f>IF(D24=N24,"1","0")</f>
        <v>0</v>
      </c>
      <c r="U24">
        <v>1</v>
      </c>
    </row>
    <row r="25" spans="1:22" ht="16" x14ac:dyDescent="0.2">
      <c r="A25" s="10"/>
      <c r="B25" s="68" t="s">
        <v>72</v>
      </c>
      <c r="C25" s="68"/>
      <c r="D25" s="58"/>
      <c r="E25" s="62" t="s">
        <v>4</v>
      </c>
      <c r="F25" s="63" t="s">
        <v>5</v>
      </c>
      <c r="G25" s="64" t="s">
        <v>6</v>
      </c>
      <c r="H25" s="65" t="s">
        <v>69</v>
      </c>
      <c r="I25" s="65" t="s">
        <v>70</v>
      </c>
      <c r="J25" s="11"/>
    </row>
    <row r="26" spans="1:22" ht="26" x14ac:dyDescent="0.2">
      <c r="A26" s="10"/>
      <c r="B26" s="69" t="s">
        <v>687</v>
      </c>
      <c r="C26" s="69" t="s">
        <v>688</v>
      </c>
      <c r="D26" s="58" t="s">
        <v>765</v>
      </c>
      <c r="E26" s="67"/>
      <c r="F26" s="67"/>
      <c r="G26" s="67"/>
      <c r="H26" s="22"/>
      <c r="I26" s="22"/>
      <c r="J26" s="11" t="s">
        <v>765</v>
      </c>
      <c r="K26" t="s">
        <v>3</v>
      </c>
      <c r="L26" t="s">
        <v>4</v>
      </c>
      <c r="M26" t="s">
        <v>5</v>
      </c>
      <c r="N26" t="s">
        <v>6</v>
      </c>
      <c r="O26" t="str">
        <f>B26</f>
        <v>AC.1.C.1.</v>
      </c>
      <c r="P26" t="str">
        <f>IF(D26=K26,"1","0")</f>
        <v>0</v>
      </c>
      <c r="Q26" t="str">
        <f>IF(D26=L26,"1","0")</f>
        <v>0</v>
      </c>
      <c r="R26" t="str">
        <f>IF(D26=M26,"1","0")</f>
        <v>0</v>
      </c>
      <c r="S26" t="str">
        <f>IF(D26=N26,"1","0")</f>
        <v>0</v>
      </c>
      <c r="U26">
        <v>1</v>
      </c>
    </row>
    <row r="27" spans="1:22" ht="26" x14ac:dyDescent="0.2">
      <c r="A27" s="10"/>
      <c r="B27" s="69" t="s">
        <v>689</v>
      </c>
      <c r="C27" s="69" t="s">
        <v>690</v>
      </c>
      <c r="D27" s="58" t="s">
        <v>765</v>
      </c>
      <c r="E27" s="67"/>
      <c r="F27" s="67"/>
      <c r="G27" s="67"/>
      <c r="H27" s="22"/>
      <c r="I27" s="22"/>
      <c r="J27" s="11" t="s">
        <v>765</v>
      </c>
      <c r="K27" t="s">
        <v>3</v>
      </c>
      <c r="L27" t="s">
        <v>4</v>
      </c>
      <c r="M27" t="s">
        <v>5</v>
      </c>
      <c r="N27" t="s">
        <v>6</v>
      </c>
      <c r="O27" t="str">
        <f>B27</f>
        <v>AC.1.C.2.</v>
      </c>
      <c r="P27" t="str">
        <f>IF(D27=K27,"1","0")</f>
        <v>0</v>
      </c>
      <c r="Q27" t="str">
        <f>IF(D27=L27,"1","0")</f>
        <v>0</v>
      </c>
      <c r="R27" t="str">
        <f>IF(D27=M27,"1","0")</f>
        <v>0</v>
      </c>
      <c r="S27" t="str">
        <f>IF(D27=N27,"1","0")</f>
        <v>0</v>
      </c>
      <c r="U27">
        <v>1</v>
      </c>
    </row>
    <row r="28" spans="1:22" ht="32" x14ac:dyDescent="0.2">
      <c r="A28" s="10"/>
      <c r="B28" s="69" t="s">
        <v>691</v>
      </c>
      <c r="C28" s="69" t="s">
        <v>692</v>
      </c>
      <c r="D28" s="58" t="s">
        <v>765</v>
      </c>
      <c r="E28" s="67"/>
      <c r="F28" s="67"/>
      <c r="G28" s="67"/>
      <c r="H28" s="22"/>
      <c r="I28" s="22"/>
      <c r="J28" s="11" t="s">
        <v>765</v>
      </c>
      <c r="K28" t="s">
        <v>3</v>
      </c>
      <c r="L28" t="s">
        <v>4</v>
      </c>
      <c r="M28" t="s">
        <v>5</v>
      </c>
      <c r="N28" t="s">
        <v>6</v>
      </c>
      <c r="O28" t="str">
        <f>B28</f>
        <v>AC.1.C.3.</v>
      </c>
      <c r="P28" t="str">
        <f>IF(D28=K28,"1","0")</f>
        <v>0</v>
      </c>
      <c r="Q28" t="str">
        <f>IF(D28=L28,"1","0")</f>
        <v>0</v>
      </c>
      <c r="R28" t="str">
        <f>IF(D28=M28,"1","0")</f>
        <v>0</v>
      </c>
      <c r="S28" t="str">
        <f>IF(D28=N28,"1","0")</f>
        <v>0</v>
      </c>
      <c r="U28">
        <v>1</v>
      </c>
    </row>
    <row r="29" spans="1:22" ht="26" x14ac:dyDescent="0.2">
      <c r="A29" s="10"/>
      <c r="B29" s="69" t="s">
        <v>693</v>
      </c>
      <c r="C29" s="69" t="s">
        <v>694</v>
      </c>
      <c r="D29" s="58" t="s">
        <v>765</v>
      </c>
      <c r="E29" s="67"/>
      <c r="F29" s="67"/>
      <c r="G29" s="67"/>
      <c r="H29" s="22"/>
      <c r="I29" s="22"/>
      <c r="J29" s="11" t="s">
        <v>765</v>
      </c>
      <c r="K29" t="s">
        <v>3</v>
      </c>
      <c r="L29" t="s">
        <v>4</v>
      </c>
      <c r="M29" t="s">
        <v>5</v>
      </c>
      <c r="N29" t="s">
        <v>6</v>
      </c>
      <c r="O29" t="str">
        <f>B29</f>
        <v>AC.1.C.4.</v>
      </c>
      <c r="P29" t="str">
        <f>IF(D29=K29,"1","0")</f>
        <v>0</v>
      </c>
      <c r="Q29" t="str">
        <f>IF(D29=L29,"1","0")</f>
        <v>0</v>
      </c>
      <c r="R29" t="str">
        <f>IF(D29=M29,"1","0")</f>
        <v>0</v>
      </c>
      <c r="S29" t="str">
        <f>IF(D29=N29,"1","0")</f>
        <v>0</v>
      </c>
      <c r="U29">
        <v>1</v>
      </c>
    </row>
    <row r="30" spans="1:22" ht="48" x14ac:dyDescent="0.2">
      <c r="A30" s="10"/>
      <c r="B30" s="69" t="s">
        <v>695</v>
      </c>
      <c r="C30" s="69" t="s">
        <v>696</v>
      </c>
      <c r="D30" s="58" t="s">
        <v>765</v>
      </c>
      <c r="E30" s="67"/>
      <c r="F30" s="67"/>
      <c r="G30" s="67"/>
      <c r="H30" s="22"/>
      <c r="I30" s="22"/>
      <c r="J30" s="11" t="s">
        <v>765</v>
      </c>
      <c r="K30" t="s">
        <v>3</v>
      </c>
      <c r="L30" t="s">
        <v>4</v>
      </c>
      <c r="M30" t="s">
        <v>5</v>
      </c>
      <c r="N30" t="s">
        <v>6</v>
      </c>
      <c r="O30" t="str">
        <f>B30</f>
        <v>AC.1.C.5.</v>
      </c>
      <c r="P30" t="str">
        <f>IF(D30=K30,"1","0")</f>
        <v>0</v>
      </c>
      <c r="Q30" t="str">
        <f>IF(D30=L30,"1","0")</f>
        <v>0</v>
      </c>
      <c r="R30" t="str">
        <f>IF(D30=M30,"1","0")</f>
        <v>0</v>
      </c>
      <c r="S30" t="str">
        <f>IF(D30=N30,"1","0")</f>
        <v>0</v>
      </c>
      <c r="U30">
        <v>1</v>
      </c>
    </row>
    <row r="31" spans="1:22" x14ac:dyDescent="0.2">
      <c r="J31" s="11"/>
      <c r="T31" s="11" t="s">
        <v>766</v>
      </c>
      <c r="V31" s="11" t="s">
        <v>768</v>
      </c>
    </row>
    <row r="32" spans="1:22" hidden="1" x14ac:dyDescent="0.2">
      <c r="A32" t="s">
        <v>18</v>
      </c>
      <c r="J32" s="11"/>
      <c r="P32">
        <f>P25+P26+P27+P28+P29+P24+P30</f>
        <v>0</v>
      </c>
      <c r="Q32">
        <f>Q25+Q26+Q27+Q28+Q29+Q24+Q30</f>
        <v>0</v>
      </c>
      <c r="R32">
        <f>R25+R26+R27+R28+R29+R24+R30</f>
        <v>0</v>
      </c>
      <c r="S32">
        <f>S25+S26+S27+S28+S29+S24+S30</f>
        <v>0</v>
      </c>
      <c r="T32">
        <f>SUM(P32:S32)</f>
        <v>0</v>
      </c>
      <c r="U32">
        <f>SUM(U24:U31)</f>
        <v>6</v>
      </c>
      <c r="V32">
        <f>U32-T32</f>
        <v>6</v>
      </c>
    </row>
  </sheetData>
  <sheetProtection algorithmName="SHA-512" hashValue="Lqt2B1JZOGEwunsK8wO7ald7Ze7+waUqbXz7m96NCKOf4H0lqN0iidbIewDY3knMt7234d12nX2seTFsU2irwQ==" saltValue="Ts2I6AZklBE7/G+QlYL73g==" spinCount="100000" sheet="1" objects="1" formatCells="0" formatColumns="0" formatRows="0" insertColumns="0" insertRows="0" insertHyperlinks="0" deleteColumns="0" deleteRows="0" sort="0" autoFilter="0" pivotTables="0"/>
  <dataValidations count="1">
    <dataValidation type="list" allowBlank="1" showInputMessage="1" showErrorMessage="1" sqref="D7:D30" xr:uid="{00000000-0002-0000-1500-000000000000}">
      <formula1>$J$10:$N$10</formula1>
    </dataValidation>
  </dataValidations>
  <hyperlinks>
    <hyperlink ref="I2" location="'FULL RESULTS'!A1" display="'FULL RESULTS'!A1" xr:uid="{00000000-0004-0000-1500-000000000000}"/>
    <hyperlink ref="I3" location="'ANTI-CORRUPTION'!A1" display="'ANTI-CORRUPTION'!A1" xr:uid="{00000000-0004-0000-1500-000001000000}"/>
  </hyperlinks>
  <pageMargins left="0.7" right="0.7" top="0.75" bottom="0.75" header="0.3" footer="0.3"/>
  <pageSetup orientation="portrait"/>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3"/>
  <dimension ref="A1:V27"/>
  <sheetViews>
    <sheetView showGridLines="0" zoomScaleNormal="100" workbookViewId="0">
      <selection activeCell="B1" sqref="B1"/>
    </sheetView>
  </sheetViews>
  <sheetFormatPr baseColWidth="10" defaultColWidth="8.83203125" defaultRowHeight="15" x14ac:dyDescent="0.2"/>
  <cols>
    <col min="1" max="1" width="2" customWidth="1"/>
    <col min="2" max="2" width="9.5" customWidth="1"/>
    <col min="3" max="3" width="77.6640625" customWidth="1"/>
    <col min="4" max="4" width="7.6640625" style="43" bestFit="1" customWidth="1"/>
    <col min="5" max="7" width="6" hidden="1" customWidth="1"/>
    <col min="8" max="8" width="22.1640625" customWidth="1"/>
    <col min="9" max="9" width="25.33203125" customWidth="1"/>
    <col min="10" max="23" width="0" hidden="1" customWidth="1"/>
  </cols>
  <sheetData>
    <row r="1" spans="1:22" s="46" customFormat="1" ht="61.75" customHeight="1" x14ac:dyDescent="0.2">
      <c r="A1" s="10"/>
      <c r="C1" s="61" t="s">
        <v>769</v>
      </c>
      <c r="D1" s="47"/>
    </row>
    <row r="2" spans="1:22" ht="21" x14ac:dyDescent="0.25">
      <c r="A2" s="10"/>
      <c r="C2" s="2" t="s">
        <v>65</v>
      </c>
      <c r="I2" s="3" t="s">
        <v>20</v>
      </c>
    </row>
    <row r="3" spans="1:22" x14ac:dyDescent="0.2">
      <c r="A3" s="10"/>
      <c r="C3" s="5" t="s">
        <v>697</v>
      </c>
      <c r="I3" s="3" t="s">
        <v>67</v>
      </c>
    </row>
    <row r="4" spans="1:22" x14ac:dyDescent="0.2">
      <c r="A4" s="10"/>
      <c r="C4" s="5" t="str">
        <f>'FULL RESULTS'!B3</f>
        <v>[COMPANY NAME]</v>
      </c>
      <c r="I4" s="12" t="str">
        <f>'ANTI-CORRUPTION'!H4</f>
        <v>[DATE]</v>
      </c>
    </row>
    <row r="5" spans="1:22" x14ac:dyDescent="0.2">
      <c r="A5" s="10"/>
    </row>
    <row r="6" spans="1:22" x14ac:dyDescent="0.2">
      <c r="A6" s="10"/>
      <c r="B6" s="30" t="s">
        <v>68</v>
      </c>
      <c r="C6" s="30" t="s">
        <v>653</v>
      </c>
      <c r="D6" s="59"/>
      <c r="E6" s="62" t="s">
        <v>4</v>
      </c>
      <c r="F6" s="63" t="s">
        <v>5</v>
      </c>
      <c r="G6" s="64" t="s">
        <v>6</v>
      </c>
      <c r="H6" s="65" t="s">
        <v>69</v>
      </c>
      <c r="I6" s="65" t="s">
        <v>70</v>
      </c>
    </row>
    <row r="7" spans="1:22" ht="32" x14ac:dyDescent="0.2">
      <c r="A7" s="10"/>
      <c r="B7" s="66" t="s">
        <v>652</v>
      </c>
      <c r="C7" s="66" t="s">
        <v>698</v>
      </c>
      <c r="D7" s="58" t="s">
        <v>765</v>
      </c>
      <c r="E7" s="67"/>
      <c r="F7" s="67"/>
      <c r="G7" s="67"/>
      <c r="H7" s="22"/>
      <c r="I7" s="22"/>
      <c r="J7" s="11" t="s">
        <v>765</v>
      </c>
      <c r="K7" t="s">
        <v>3</v>
      </c>
      <c r="L7" t="s">
        <v>4</v>
      </c>
      <c r="M7" t="s">
        <v>5</v>
      </c>
      <c r="N7" t="s">
        <v>6</v>
      </c>
      <c r="O7" t="str">
        <f>B7</f>
        <v>AC.2.A.</v>
      </c>
      <c r="P7" t="str">
        <f>IF(D7=K7,"1","0")</f>
        <v>0</v>
      </c>
      <c r="Q7" t="str">
        <f>IF(D7=L7,"1","0")</f>
        <v>0</v>
      </c>
      <c r="R7" t="str">
        <f>IF(D7=M7,"1","0")</f>
        <v>0</v>
      </c>
      <c r="S7" t="str">
        <f>IF(D7=N7,"1","0")</f>
        <v>0</v>
      </c>
      <c r="U7">
        <v>1</v>
      </c>
    </row>
    <row r="8" spans="1:22" ht="16" x14ac:dyDescent="0.2">
      <c r="A8" s="10"/>
      <c r="B8" s="68" t="s">
        <v>72</v>
      </c>
      <c r="C8" s="68"/>
      <c r="D8" s="58"/>
      <c r="E8" s="62" t="s">
        <v>4</v>
      </c>
      <c r="F8" s="63" t="s">
        <v>5</v>
      </c>
      <c r="G8" s="64" t="s">
        <v>6</v>
      </c>
      <c r="H8" s="65" t="s">
        <v>69</v>
      </c>
      <c r="I8" s="65" t="s">
        <v>70</v>
      </c>
      <c r="J8" s="11"/>
    </row>
    <row r="9" spans="1:22" ht="32" x14ac:dyDescent="0.2">
      <c r="A9" s="10"/>
      <c r="B9" s="69" t="s">
        <v>699</v>
      </c>
      <c r="C9" s="69" t="s">
        <v>700</v>
      </c>
      <c r="D9" s="58" t="s">
        <v>765</v>
      </c>
      <c r="E9" s="67"/>
      <c r="F9" s="67"/>
      <c r="G9" s="67"/>
      <c r="H9" s="22"/>
      <c r="I9" s="22"/>
      <c r="J9" s="11" t="s">
        <v>765</v>
      </c>
      <c r="K9" t="s">
        <v>3</v>
      </c>
      <c r="L9" t="s">
        <v>4</v>
      </c>
      <c r="M9" t="s">
        <v>5</v>
      </c>
      <c r="N9" t="s">
        <v>6</v>
      </c>
      <c r="O9" t="str">
        <f>B9</f>
        <v>AC.2.A.1.</v>
      </c>
      <c r="P9" t="str">
        <f>IF(D9=K9,"1","0")</f>
        <v>0</v>
      </c>
      <c r="Q9" t="str">
        <f>IF(D9=L9,"1","0")</f>
        <v>0</v>
      </c>
      <c r="R9" t="str">
        <f>IF(D9=M9,"1","0")</f>
        <v>0</v>
      </c>
      <c r="S9" t="str">
        <f>IF(D9=N9,"1","0")</f>
        <v>0</v>
      </c>
      <c r="U9">
        <v>1</v>
      </c>
    </row>
    <row r="10" spans="1:22" ht="32" x14ac:dyDescent="0.2">
      <c r="A10" s="10"/>
      <c r="B10" s="69" t="s">
        <v>701</v>
      </c>
      <c r="C10" s="69" t="s">
        <v>702</v>
      </c>
      <c r="D10" s="58" t="s">
        <v>765</v>
      </c>
      <c r="E10" s="67"/>
      <c r="F10" s="67"/>
      <c r="G10" s="67"/>
      <c r="H10" s="22"/>
      <c r="I10" s="22"/>
      <c r="J10" s="11" t="s">
        <v>765</v>
      </c>
      <c r="K10" t="s">
        <v>3</v>
      </c>
      <c r="L10" t="s">
        <v>4</v>
      </c>
      <c r="M10" t="s">
        <v>5</v>
      </c>
      <c r="N10" t="s">
        <v>6</v>
      </c>
      <c r="O10" t="str">
        <f>B10</f>
        <v>AC.2.A.2.</v>
      </c>
      <c r="P10" t="str">
        <f>IF(D10=K10,"1","0")</f>
        <v>0</v>
      </c>
      <c r="Q10" t="str">
        <f>IF(D10=L10,"1","0")</f>
        <v>0</v>
      </c>
      <c r="R10" t="str">
        <f>IF(D10=M10,"1","0")</f>
        <v>0</v>
      </c>
      <c r="S10" t="str">
        <f>IF(D10=N10,"1","0")</f>
        <v>0</v>
      </c>
      <c r="U10">
        <v>1</v>
      </c>
    </row>
    <row r="11" spans="1:22" ht="32" x14ac:dyDescent="0.2">
      <c r="A11" s="10"/>
      <c r="B11" s="69" t="s">
        <v>703</v>
      </c>
      <c r="C11" s="69" t="s">
        <v>704</v>
      </c>
      <c r="D11" s="58" t="s">
        <v>765</v>
      </c>
      <c r="E11" s="67"/>
      <c r="F11" s="67"/>
      <c r="G11" s="67"/>
      <c r="H11" s="22"/>
      <c r="I11" s="22"/>
      <c r="J11" s="11" t="s">
        <v>765</v>
      </c>
      <c r="K11" t="s">
        <v>3</v>
      </c>
      <c r="L11" t="s">
        <v>4</v>
      </c>
      <c r="M11" t="s">
        <v>5</v>
      </c>
      <c r="N11" t="s">
        <v>6</v>
      </c>
      <c r="O11" t="str">
        <f>B11</f>
        <v>AC.2.A.3.</v>
      </c>
      <c r="P11" t="str">
        <f>IF(D11=K11,"1","0")</f>
        <v>0</v>
      </c>
      <c r="Q11" t="str">
        <f>IF(D11=L11,"1","0")</f>
        <v>0</v>
      </c>
      <c r="R11" t="str">
        <f>IF(D11=M11,"1","0")</f>
        <v>0</v>
      </c>
      <c r="S11" t="str">
        <f>IF(D11=N11,"1","0")</f>
        <v>0</v>
      </c>
      <c r="U11">
        <v>1</v>
      </c>
    </row>
    <row r="12" spans="1:22" ht="26" x14ac:dyDescent="0.2">
      <c r="A12" s="10"/>
      <c r="B12" s="69" t="s">
        <v>705</v>
      </c>
      <c r="C12" s="69" t="s">
        <v>706</v>
      </c>
      <c r="D12" s="58" t="s">
        <v>765</v>
      </c>
      <c r="E12" s="67"/>
      <c r="F12" s="67"/>
      <c r="G12" s="67"/>
      <c r="H12" s="22"/>
      <c r="I12" s="22"/>
      <c r="J12" s="11" t="s">
        <v>765</v>
      </c>
      <c r="K12" t="s">
        <v>3</v>
      </c>
      <c r="L12" t="s">
        <v>4</v>
      </c>
      <c r="M12" t="s">
        <v>5</v>
      </c>
      <c r="N12" t="s">
        <v>6</v>
      </c>
      <c r="O12" t="str">
        <f>B12</f>
        <v>AC.2.A.4.</v>
      </c>
      <c r="P12" t="str">
        <f>IF(D12=K12,"1","0")</f>
        <v>0</v>
      </c>
      <c r="Q12" t="str">
        <f>IF(D12=L12,"1","0")</f>
        <v>0</v>
      </c>
      <c r="R12" t="str">
        <f>IF(D12=M12,"1","0")</f>
        <v>0</v>
      </c>
      <c r="S12" t="str">
        <f>IF(D12=N12,"1","0")</f>
        <v>0</v>
      </c>
      <c r="U12">
        <v>1</v>
      </c>
    </row>
    <row r="13" spans="1:22" ht="32" x14ac:dyDescent="0.2">
      <c r="A13" s="10"/>
      <c r="B13" s="69" t="s">
        <v>707</v>
      </c>
      <c r="C13" s="69" t="s">
        <v>708</v>
      </c>
      <c r="D13" s="58" t="s">
        <v>765</v>
      </c>
      <c r="E13" s="67"/>
      <c r="F13" s="67"/>
      <c r="G13" s="67"/>
      <c r="H13" s="22"/>
      <c r="I13" s="22"/>
      <c r="J13" s="11" t="s">
        <v>765</v>
      </c>
      <c r="K13" t="s">
        <v>3</v>
      </c>
      <c r="L13" t="s">
        <v>4</v>
      </c>
      <c r="M13" t="s">
        <v>5</v>
      </c>
      <c r="N13" t="s">
        <v>6</v>
      </c>
      <c r="O13" t="str">
        <f>B13</f>
        <v>AC.2.A.5.</v>
      </c>
      <c r="P13" t="str">
        <f>IF(D13=K13,"1","0")</f>
        <v>0</v>
      </c>
      <c r="Q13" t="str">
        <f>IF(D13=L13,"1","0")</f>
        <v>0</v>
      </c>
      <c r="R13" t="str">
        <f>IF(D13=M13,"1","0")</f>
        <v>0</v>
      </c>
      <c r="S13" t="str">
        <f>IF(D13=N13,"1","0")</f>
        <v>0</v>
      </c>
      <c r="U13">
        <v>1</v>
      </c>
    </row>
    <row r="14" spans="1:22" ht="16" x14ac:dyDescent="0.2">
      <c r="A14" s="10"/>
      <c r="B14" s="22"/>
      <c r="C14" s="22"/>
      <c r="D14" s="58"/>
      <c r="E14" s="22"/>
      <c r="F14" s="22"/>
      <c r="G14" s="22"/>
      <c r="H14" s="22"/>
      <c r="I14" s="22"/>
      <c r="J14" s="11"/>
      <c r="T14" s="11" t="s">
        <v>766</v>
      </c>
      <c r="V14" s="11" t="s">
        <v>768</v>
      </c>
    </row>
    <row r="15" spans="1:22" ht="16" x14ac:dyDescent="0.2">
      <c r="A15" s="10"/>
      <c r="B15" s="30" t="s">
        <v>68</v>
      </c>
      <c r="C15" s="30" t="s">
        <v>655</v>
      </c>
      <c r="D15" s="58"/>
      <c r="E15" s="62" t="s">
        <v>4</v>
      </c>
      <c r="F15" s="63" t="s">
        <v>5</v>
      </c>
      <c r="G15" s="64" t="s">
        <v>6</v>
      </c>
      <c r="H15" s="65" t="s">
        <v>69</v>
      </c>
      <c r="I15" s="65" t="s">
        <v>70</v>
      </c>
      <c r="J15" s="11"/>
      <c r="P15">
        <f>P8+P9+P10+P11+P12+P7+P13</f>
        <v>0</v>
      </c>
      <c r="Q15">
        <f>Q8+Q9+Q10+Q11+Q12+Q7+Q13</f>
        <v>0</v>
      </c>
      <c r="R15">
        <f>R8+R9+R10+R11+R12+R7+R13</f>
        <v>0</v>
      </c>
      <c r="S15">
        <f>S8+S9+S10+S11+S12+S7+S13</f>
        <v>0</v>
      </c>
      <c r="T15">
        <f>SUM(P15:S15)</f>
        <v>0</v>
      </c>
      <c r="U15">
        <f>SUM(U7:U14)</f>
        <v>6</v>
      </c>
      <c r="V15">
        <f>U15-T15</f>
        <v>6</v>
      </c>
    </row>
    <row r="16" spans="1:22" ht="26" x14ac:dyDescent="0.2">
      <c r="A16" s="10"/>
      <c r="B16" s="66" t="s">
        <v>654</v>
      </c>
      <c r="C16" s="66" t="s">
        <v>709</v>
      </c>
      <c r="D16" s="58" t="s">
        <v>765</v>
      </c>
      <c r="E16" s="67"/>
      <c r="F16" s="67"/>
      <c r="G16" s="67"/>
      <c r="H16" s="22"/>
      <c r="I16" s="22"/>
      <c r="J16" s="11" t="s">
        <v>765</v>
      </c>
      <c r="K16" t="s">
        <v>3</v>
      </c>
      <c r="L16" t="s">
        <v>4</v>
      </c>
      <c r="M16" t="s">
        <v>5</v>
      </c>
      <c r="N16" t="s">
        <v>6</v>
      </c>
      <c r="O16" t="str">
        <f>B16</f>
        <v>AC.2.B.</v>
      </c>
      <c r="P16" t="str">
        <f>IF(D16=K16,"1","0")</f>
        <v>0</v>
      </c>
      <c r="Q16" t="str">
        <f>IF(D16=L16,"1","0")</f>
        <v>0</v>
      </c>
      <c r="R16" t="str">
        <f>IF(D16=M16,"1","0")</f>
        <v>0</v>
      </c>
      <c r="S16" t="str">
        <f>IF(D16=N16,"1","0")</f>
        <v>0</v>
      </c>
      <c r="U16">
        <v>1</v>
      </c>
    </row>
    <row r="17" spans="1:22" ht="16" x14ac:dyDescent="0.2">
      <c r="A17" s="10"/>
      <c r="B17" s="68" t="s">
        <v>72</v>
      </c>
      <c r="C17" s="68"/>
      <c r="D17" s="58"/>
      <c r="E17" s="62" t="s">
        <v>4</v>
      </c>
      <c r="F17" s="63" t="s">
        <v>5</v>
      </c>
      <c r="G17" s="64" t="s">
        <v>6</v>
      </c>
      <c r="H17" s="65" t="s">
        <v>69</v>
      </c>
      <c r="I17" s="65" t="s">
        <v>70</v>
      </c>
      <c r="J17" s="11"/>
    </row>
    <row r="18" spans="1:22" ht="32" x14ac:dyDescent="0.2">
      <c r="A18" s="10"/>
      <c r="B18" s="69" t="s">
        <v>710</v>
      </c>
      <c r="C18" s="69" t="s">
        <v>711</v>
      </c>
      <c r="D18" s="58" t="s">
        <v>765</v>
      </c>
      <c r="E18" s="67"/>
      <c r="F18" s="67"/>
      <c r="G18" s="67"/>
      <c r="H18" s="22"/>
      <c r="I18" s="22"/>
      <c r="J18" s="11" t="s">
        <v>765</v>
      </c>
      <c r="K18" t="s">
        <v>3</v>
      </c>
      <c r="L18" t="s">
        <v>4</v>
      </c>
      <c r="M18" t="s">
        <v>5</v>
      </c>
      <c r="N18" t="s">
        <v>6</v>
      </c>
      <c r="O18" t="str">
        <f t="shared" ref="O18:O25" si="0">B18</f>
        <v>AC.2.B.1.</v>
      </c>
      <c r="P18" t="str">
        <f t="shared" ref="P18:P25" si="1">IF(D18=K18,"1","0")</f>
        <v>0</v>
      </c>
      <c r="Q18" t="str">
        <f t="shared" ref="Q18:Q25" si="2">IF(D18=L18,"1","0")</f>
        <v>0</v>
      </c>
      <c r="R18" t="str">
        <f t="shared" ref="R18:R25" si="3">IF(D18=M18,"1","0")</f>
        <v>0</v>
      </c>
      <c r="S18" t="str">
        <f t="shared" ref="S18:S25" si="4">IF(D18=N18,"1","0")</f>
        <v>0</v>
      </c>
      <c r="U18">
        <v>1</v>
      </c>
    </row>
    <row r="19" spans="1:22" ht="32" x14ac:dyDescent="0.2">
      <c r="A19" s="10"/>
      <c r="B19" s="69" t="s">
        <v>712</v>
      </c>
      <c r="C19" s="69" t="s">
        <v>713</v>
      </c>
      <c r="D19" s="58" t="s">
        <v>765</v>
      </c>
      <c r="E19" s="67"/>
      <c r="F19" s="67"/>
      <c r="G19" s="67"/>
      <c r="H19" s="22"/>
      <c r="I19" s="22"/>
      <c r="J19" s="11" t="s">
        <v>765</v>
      </c>
      <c r="K19" t="s">
        <v>3</v>
      </c>
      <c r="L19" t="s">
        <v>4</v>
      </c>
      <c r="M19" t="s">
        <v>5</v>
      </c>
      <c r="N19" t="s">
        <v>6</v>
      </c>
      <c r="O19" t="str">
        <f t="shared" si="0"/>
        <v>AC.2.B.2.</v>
      </c>
      <c r="P19" t="str">
        <f t="shared" si="1"/>
        <v>0</v>
      </c>
      <c r="Q19" t="str">
        <f t="shared" si="2"/>
        <v>0</v>
      </c>
      <c r="R19" t="str">
        <f t="shared" si="3"/>
        <v>0</v>
      </c>
      <c r="S19" t="str">
        <f t="shared" si="4"/>
        <v>0</v>
      </c>
      <c r="U19">
        <v>1</v>
      </c>
    </row>
    <row r="20" spans="1:22" ht="26" x14ac:dyDescent="0.2">
      <c r="A20" s="10"/>
      <c r="B20" s="69" t="s">
        <v>714</v>
      </c>
      <c r="C20" s="69" t="s">
        <v>715</v>
      </c>
      <c r="D20" s="58" t="s">
        <v>765</v>
      </c>
      <c r="E20" s="67"/>
      <c r="F20" s="67"/>
      <c r="G20" s="67"/>
      <c r="H20" s="22"/>
      <c r="I20" s="22"/>
      <c r="J20" s="11" t="s">
        <v>765</v>
      </c>
      <c r="K20" t="s">
        <v>3</v>
      </c>
      <c r="L20" t="s">
        <v>4</v>
      </c>
      <c r="M20" t="s">
        <v>5</v>
      </c>
      <c r="N20" t="s">
        <v>6</v>
      </c>
      <c r="O20" t="str">
        <f t="shared" si="0"/>
        <v>AC.2.B.3.</v>
      </c>
      <c r="P20" t="str">
        <f t="shared" si="1"/>
        <v>0</v>
      </c>
      <c r="Q20" t="str">
        <f t="shared" si="2"/>
        <v>0</v>
      </c>
      <c r="R20" t="str">
        <f t="shared" si="3"/>
        <v>0</v>
      </c>
      <c r="S20" t="str">
        <f t="shared" si="4"/>
        <v>0</v>
      </c>
      <c r="U20">
        <v>1</v>
      </c>
    </row>
    <row r="21" spans="1:22" ht="32" x14ac:dyDescent="0.2">
      <c r="A21" s="10"/>
      <c r="B21" s="69" t="s">
        <v>716</v>
      </c>
      <c r="C21" s="69" t="s">
        <v>717</v>
      </c>
      <c r="D21" s="58" t="s">
        <v>765</v>
      </c>
      <c r="E21" s="67"/>
      <c r="F21" s="67"/>
      <c r="G21" s="67"/>
      <c r="H21" s="22"/>
      <c r="I21" s="22"/>
      <c r="J21" s="11" t="s">
        <v>765</v>
      </c>
      <c r="K21" t="s">
        <v>3</v>
      </c>
      <c r="L21" t="s">
        <v>4</v>
      </c>
      <c r="M21" t="s">
        <v>5</v>
      </c>
      <c r="N21" t="s">
        <v>6</v>
      </c>
      <c r="O21" t="str">
        <f t="shared" si="0"/>
        <v>AC.2.B.4.</v>
      </c>
      <c r="P21" t="str">
        <f t="shared" si="1"/>
        <v>0</v>
      </c>
      <c r="Q21" t="str">
        <f t="shared" si="2"/>
        <v>0</v>
      </c>
      <c r="R21" t="str">
        <f t="shared" si="3"/>
        <v>0</v>
      </c>
      <c r="S21" t="str">
        <f t="shared" si="4"/>
        <v>0</v>
      </c>
      <c r="U21">
        <v>1</v>
      </c>
    </row>
    <row r="22" spans="1:22" ht="48" x14ac:dyDescent="0.2">
      <c r="A22" s="10"/>
      <c r="B22" s="69" t="s">
        <v>718</v>
      </c>
      <c r="C22" s="69" t="s">
        <v>719</v>
      </c>
      <c r="D22" s="58" t="s">
        <v>765</v>
      </c>
      <c r="E22" s="67"/>
      <c r="F22" s="67"/>
      <c r="G22" s="67"/>
      <c r="H22" s="22"/>
      <c r="I22" s="22"/>
      <c r="J22" s="11" t="s">
        <v>765</v>
      </c>
      <c r="K22" t="s">
        <v>3</v>
      </c>
      <c r="L22" t="s">
        <v>4</v>
      </c>
      <c r="M22" t="s">
        <v>5</v>
      </c>
      <c r="N22" t="s">
        <v>6</v>
      </c>
      <c r="O22" t="str">
        <f t="shared" si="0"/>
        <v>AC.2.B.5.</v>
      </c>
      <c r="P22" t="str">
        <f t="shared" si="1"/>
        <v>0</v>
      </c>
      <c r="Q22" t="str">
        <f t="shared" si="2"/>
        <v>0</v>
      </c>
      <c r="R22" t="str">
        <f t="shared" si="3"/>
        <v>0</v>
      </c>
      <c r="S22" t="str">
        <f t="shared" si="4"/>
        <v>0</v>
      </c>
      <c r="U22">
        <v>1</v>
      </c>
    </row>
    <row r="23" spans="1:22" ht="32" x14ac:dyDescent="0.2">
      <c r="A23" s="10"/>
      <c r="B23" s="69" t="s">
        <v>720</v>
      </c>
      <c r="C23" s="69" t="s">
        <v>721</v>
      </c>
      <c r="D23" s="58" t="s">
        <v>765</v>
      </c>
      <c r="E23" s="67"/>
      <c r="F23" s="67"/>
      <c r="G23" s="67"/>
      <c r="H23" s="22"/>
      <c r="I23" s="22"/>
      <c r="J23" s="11" t="s">
        <v>765</v>
      </c>
      <c r="K23" t="s">
        <v>3</v>
      </c>
      <c r="L23" t="s">
        <v>4</v>
      </c>
      <c r="M23" t="s">
        <v>5</v>
      </c>
      <c r="N23" t="s">
        <v>6</v>
      </c>
      <c r="O23" t="str">
        <f t="shared" si="0"/>
        <v>AC.2.B.6.</v>
      </c>
      <c r="P23" t="str">
        <f t="shared" si="1"/>
        <v>0</v>
      </c>
      <c r="Q23" t="str">
        <f t="shared" si="2"/>
        <v>0</v>
      </c>
      <c r="R23" t="str">
        <f t="shared" si="3"/>
        <v>0</v>
      </c>
      <c r="S23" t="str">
        <f t="shared" si="4"/>
        <v>0</v>
      </c>
      <c r="U23">
        <v>1</v>
      </c>
    </row>
    <row r="24" spans="1:22" ht="26" x14ac:dyDescent="0.2">
      <c r="A24" s="10"/>
      <c r="B24" s="69" t="s">
        <v>722</v>
      </c>
      <c r="C24" s="69" t="s">
        <v>723</v>
      </c>
      <c r="D24" s="58" t="s">
        <v>765</v>
      </c>
      <c r="E24" s="67"/>
      <c r="F24" s="67"/>
      <c r="G24" s="67"/>
      <c r="H24" s="22"/>
      <c r="I24" s="22"/>
      <c r="J24" s="11" t="s">
        <v>765</v>
      </c>
      <c r="K24" t="s">
        <v>3</v>
      </c>
      <c r="L24" t="s">
        <v>4</v>
      </c>
      <c r="M24" t="s">
        <v>5</v>
      </c>
      <c r="N24" t="s">
        <v>6</v>
      </c>
      <c r="O24" t="str">
        <f t="shared" si="0"/>
        <v>AC.2.B.7.</v>
      </c>
      <c r="P24" t="str">
        <f t="shared" si="1"/>
        <v>0</v>
      </c>
      <c r="Q24" t="str">
        <f t="shared" si="2"/>
        <v>0</v>
      </c>
      <c r="R24" t="str">
        <f t="shared" si="3"/>
        <v>0</v>
      </c>
      <c r="S24" t="str">
        <f t="shared" si="4"/>
        <v>0</v>
      </c>
      <c r="U24">
        <v>1</v>
      </c>
    </row>
    <row r="25" spans="1:22" ht="32" x14ac:dyDescent="0.2">
      <c r="A25" s="10"/>
      <c r="B25" s="69" t="s">
        <v>724</v>
      </c>
      <c r="C25" s="69" t="s">
        <v>725</v>
      </c>
      <c r="D25" s="58" t="s">
        <v>765</v>
      </c>
      <c r="E25" s="67"/>
      <c r="F25" s="67"/>
      <c r="G25" s="67"/>
      <c r="H25" s="22"/>
      <c r="I25" s="22"/>
      <c r="J25" s="11" t="s">
        <v>765</v>
      </c>
      <c r="K25" t="s">
        <v>3</v>
      </c>
      <c r="L25" t="s">
        <v>4</v>
      </c>
      <c r="M25" t="s">
        <v>5</v>
      </c>
      <c r="N25" t="s">
        <v>6</v>
      </c>
      <c r="O25" t="str">
        <f t="shared" si="0"/>
        <v>AC.2.B.8.</v>
      </c>
      <c r="P25" t="str">
        <f t="shared" si="1"/>
        <v>0</v>
      </c>
      <c r="Q25" t="str">
        <f t="shared" si="2"/>
        <v>0</v>
      </c>
      <c r="R25" t="str">
        <f t="shared" si="3"/>
        <v>0</v>
      </c>
      <c r="S25" t="str">
        <f t="shared" si="4"/>
        <v>0</v>
      </c>
      <c r="U25">
        <v>1</v>
      </c>
    </row>
    <row r="26" spans="1:22" x14ac:dyDescent="0.2">
      <c r="J26" s="11"/>
      <c r="T26" s="11" t="s">
        <v>766</v>
      </c>
      <c r="V26" s="11" t="s">
        <v>768</v>
      </c>
    </row>
    <row r="27" spans="1:22" hidden="1" x14ac:dyDescent="0.2">
      <c r="A27" t="s">
        <v>18</v>
      </c>
      <c r="P27">
        <f>P17+P18+P19+P20+P21+P16+P22+P23+P24+P25</f>
        <v>0</v>
      </c>
      <c r="Q27">
        <f>Q17+Q18+Q19+Q20+Q21+Q16+Q22+Q23+Q24+Q25</f>
        <v>0</v>
      </c>
      <c r="R27">
        <f>R17+R18+R19+R20+R21+R16+R22+R23+R24+R25</f>
        <v>0</v>
      </c>
      <c r="S27">
        <f>S17+S18+S19+S20+S21+S16+S22+S23+S24+S25</f>
        <v>0</v>
      </c>
      <c r="T27">
        <f>SUM(P27:S27)</f>
        <v>0</v>
      </c>
      <c r="U27">
        <f>SUM(U16:U26)</f>
        <v>9</v>
      </c>
      <c r="V27">
        <f>U27-T27</f>
        <v>9</v>
      </c>
    </row>
  </sheetData>
  <sheetProtection algorithmName="SHA-512" hashValue="UvlBlwawlKqbXLUV0Xeko82uZWcZoP1KPH/6fQyEVKcsyjB5Z6XLF5UvWwmEVqHdXfNOai0dR8wnebVXa6A5Eg==" saltValue="zob+Hqjtm6R3zi5TuVRK/g==" spinCount="100000" sheet="1" objects="1" formatCells="0" formatColumns="0" formatRows="0" insertColumns="0" insertRows="0" insertHyperlinks="0" deleteColumns="0" deleteRows="0" sort="0" autoFilter="0" pivotTables="0"/>
  <dataValidations count="1">
    <dataValidation type="list" allowBlank="1" showInputMessage="1" showErrorMessage="1" sqref="D7:D25" xr:uid="{00000000-0002-0000-1600-000000000000}">
      <formula1>$J$10:$N$10</formula1>
    </dataValidation>
  </dataValidations>
  <hyperlinks>
    <hyperlink ref="I2" location="'FULL RESULTS'!A1" display="'FULL RESULTS'!A1" xr:uid="{00000000-0004-0000-1600-000000000000}"/>
    <hyperlink ref="I3" location="'ANTI-CORRUPTION'!A1" display="'ANTI-CORRUPTION'!A1" xr:uid="{00000000-0004-0000-1600-000001000000}"/>
  </hyperlinks>
  <pageMargins left="0.7" right="0.7" top="0.75" bottom="0.75" header="0.3" footer="0.3"/>
  <pageSetup orientation="portrait"/>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4"/>
  <dimension ref="A1:V26"/>
  <sheetViews>
    <sheetView showGridLines="0" zoomScaleNormal="100" workbookViewId="0">
      <selection activeCell="B1" sqref="B1"/>
    </sheetView>
  </sheetViews>
  <sheetFormatPr baseColWidth="10" defaultColWidth="8.83203125" defaultRowHeight="15" x14ac:dyDescent="0.2"/>
  <cols>
    <col min="1" max="1" width="2" customWidth="1"/>
    <col min="2" max="2" width="9.5" customWidth="1"/>
    <col min="3" max="3" width="77.6640625" customWidth="1"/>
    <col min="4" max="4" width="7.6640625" style="43" bestFit="1" customWidth="1"/>
    <col min="5" max="7" width="6" hidden="1" customWidth="1"/>
    <col min="8" max="8" width="23.5" customWidth="1"/>
    <col min="9" max="9" width="25.33203125" customWidth="1"/>
    <col min="10" max="22" width="0" hidden="1" customWidth="1"/>
  </cols>
  <sheetData>
    <row r="1" spans="1:22" s="46" customFormat="1" ht="61.75" customHeight="1" x14ac:dyDescent="0.2">
      <c r="A1" s="10"/>
      <c r="C1" s="61" t="s">
        <v>769</v>
      </c>
      <c r="D1" s="47"/>
    </row>
    <row r="2" spans="1:22" ht="21" x14ac:dyDescent="0.25">
      <c r="A2" s="10"/>
      <c r="C2" s="2" t="s">
        <v>65</v>
      </c>
      <c r="I2" s="3" t="s">
        <v>20</v>
      </c>
    </row>
    <row r="3" spans="1:22" x14ac:dyDescent="0.2">
      <c r="A3" s="10"/>
      <c r="C3" s="5" t="s">
        <v>726</v>
      </c>
      <c r="I3" s="3" t="s">
        <v>67</v>
      </c>
    </row>
    <row r="4" spans="1:22" x14ac:dyDescent="0.2">
      <c r="A4" s="10"/>
      <c r="C4" s="5" t="str">
        <f>'FULL RESULTS'!B3</f>
        <v>[COMPANY NAME]</v>
      </c>
      <c r="I4" s="12" t="str">
        <f>'ANTI-CORRUPTION'!H4</f>
        <v>[DATE]</v>
      </c>
    </row>
    <row r="5" spans="1:22" x14ac:dyDescent="0.2">
      <c r="A5" s="10"/>
    </row>
    <row r="6" spans="1:22" x14ac:dyDescent="0.2">
      <c r="A6" s="10"/>
      <c r="B6" s="30" t="s">
        <v>68</v>
      </c>
      <c r="C6" s="30" t="s">
        <v>659</v>
      </c>
      <c r="D6" s="59"/>
      <c r="E6" s="62" t="s">
        <v>4</v>
      </c>
      <c r="F6" s="63" t="s">
        <v>5</v>
      </c>
      <c r="G6" s="64" t="s">
        <v>6</v>
      </c>
      <c r="H6" s="65" t="s">
        <v>69</v>
      </c>
      <c r="I6" s="65" t="s">
        <v>70</v>
      </c>
    </row>
    <row r="7" spans="1:22" ht="32" x14ac:dyDescent="0.2">
      <c r="A7" s="10"/>
      <c r="B7" s="66" t="s">
        <v>658</v>
      </c>
      <c r="C7" s="66" t="s">
        <v>727</v>
      </c>
      <c r="D7" s="58" t="s">
        <v>765</v>
      </c>
      <c r="E7" s="67"/>
      <c r="F7" s="67"/>
      <c r="G7" s="67"/>
      <c r="H7" s="22"/>
      <c r="I7" s="22"/>
      <c r="J7" s="11" t="s">
        <v>765</v>
      </c>
      <c r="K7" t="s">
        <v>3</v>
      </c>
      <c r="L7" t="s">
        <v>4</v>
      </c>
      <c r="M7" t="s">
        <v>5</v>
      </c>
      <c r="N7" t="s">
        <v>6</v>
      </c>
      <c r="O7" t="str">
        <f>B7</f>
        <v>AC.3.A.</v>
      </c>
      <c r="P7" t="str">
        <f>IF(D7=K7,"1","0")</f>
        <v>0</v>
      </c>
      <c r="Q7" t="str">
        <f>IF(D7=L7,"1","0")</f>
        <v>0</v>
      </c>
      <c r="R7" t="str">
        <f>IF(D7=M7,"1","0")</f>
        <v>0</v>
      </c>
      <c r="S7" t="str">
        <f>IF(D7=N7,"1","0")</f>
        <v>0</v>
      </c>
      <c r="U7">
        <v>1</v>
      </c>
    </row>
    <row r="8" spans="1:22" ht="16" x14ac:dyDescent="0.2">
      <c r="A8" s="10"/>
      <c r="B8" s="68" t="s">
        <v>72</v>
      </c>
      <c r="C8" s="68"/>
      <c r="D8" s="58"/>
      <c r="E8" s="62" t="s">
        <v>4</v>
      </c>
      <c r="F8" s="63" t="s">
        <v>5</v>
      </c>
      <c r="G8" s="64" t="s">
        <v>6</v>
      </c>
      <c r="H8" s="65" t="s">
        <v>69</v>
      </c>
      <c r="I8" s="65" t="s">
        <v>70</v>
      </c>
      <c r="J8" s="11"/>
    </row>
    <row r="9" spans="1:22" ht="32" x14ac:dyDescent="0.2">
      <c r="A9" s="10"/>
      <c r="B9" s="69" t="s">
        <v>728</v>
      </c>
      <c r="C9" s="69" t="s">
        <v>729</v>
      </c>
      <c r="D9" s="58" t="s">
        <v>765</v>
      </c>
      <c r="E9" s="67"/>
      <c r="F9" s="67"/>
      <c r="G9" s="67"/>
      <c r="H9" s="22"/>
      <c r="I9" s="22"/>
      <c r="J9" s="11" t="s">
        <v>765</v>
      </c>
      <c r="K9" t="s">
        <v>3</v>
      </c>
      <c r="L9" t="s">
        <v>4</v>
      </c>
      <c r="M9" t="s">
        <v>5</v>
      </c>
      <c r="N9" t="s">
        <v>6</v>
      </c>
      <c r="O9" t="str">
        <f t="shared" ref="O9:O15" si="0">B9</f>
        <v>AC.3.A.1.</v>
      </c>
      <c r="P9" t="str">
        <f t="shared" ref="P9:P15" si="1">IF(D9=K9,"1","0")</f>
        <v>0</v>
      </c>
      <c r="Q9" t="str">
        <f t="shared" ref="Q9:Q15" si="2">IF(D9=L9,"1","0")</f>
        <v>0</v>
      </c>
      <c r="R9" t="str">
        <f t="shared" ref="R9:R15" si="3">IF(D9=M9,"1","0")</f>
        <v>0</v>
      </c>
      <c r="S9" t="str">
        <f t="shared" ref="S9:S15" si="4">IF(D9=N9,"1","0")</f>
        <v>0</v>
      </c>
      <c r="U9">
        <v>1</v>
      </c>
    </row>
    <row r="10" spans="1:22" ht="32" x14ac:dyDescent="0.2">
      <c r="A10" s="10"/>
      <c r="B10" s="69" t="s">
        <v>730</v>
      </c>
      <c r="C10" s="69" t="s">
        <v>731</v>
      </c>
      <c r="D10" s="58" t="s">
        <v>765</v>
      </c>
      <c r="E10" s="67"/>
      <c r="F10" s="67"/>
      <c r="G10" s="67"/>
      <c r="H10" s="22"/>
      <c r="I10" s="22"/>
      <c r="J10" s="11" t="s">
        <v>765</v>
      </c>
      <c r="K10" t="s">
        <v>3</v>
      </c>
      <c r="L10" t="s">
        <v>4</v>
      </c>
      <c r="M10" t="s">
        <v>5</v>
      </c>
      <c r="N10" t="s">
        <v>6</v>
      </c>
      <c r="O10" t="str">
        <f t="shared" si="0"/>
        <v>AC.3.A.2.</v>
      </c>
      <c r="P10" t="str">
        <f t="shared" si="1"/>
        <v>0</v>
      </c>
      <c r="Q10" t="str">
        <f t="shared" si="2"/>
        <v>0</v>
      </c>
      <c r="R10" t="str">
        <f t="shared" si="3"/>
        <v>0</v>
      </c>
      <c r="S10" t="str">
        <f t="shared" si="4"/>
        <v>0</v>
      </c>
      <c r="U10">
        <v>1</v>
      </c>
    </row>
    <row r="11" spans="1:22" ht="48" x14ac:dyDescent="0.2">
      <c r="A11" s="10"/>
      <c r="B11" s="69" t="s">
        <v>732</v>
      </c>
      <c r="C11" s="69" t="s">
        <v>733</v>
      </c>
      <c r="D11" s="58" t="s">
        <v>765</v>
      </c>
      <c r="E11" s="67"/>
      <c r="F11" s="67"/>
      <c r="G11" s="67"/>
      <c r="H11" s="22"/>
      <c r="I11" s="22"/>
      <c r="J11" s="11" t="s">
        <v>765</v>
      </c>
      <c r="K11" t="s">
        <v>3</v>
      </c>
      <c r="L11" t="s">
        <v>4</v>
      </c>
      <c r="M11" t="s">
        <v>5</v>
      </c>
      <c r="N11" t="s">
        <v>6</v>
      </c>
      <c r="O11" t="str">
        <f t="shared" si="0"/>
        <v>AC.3.A.3.</v>
      </c>
      <c r="P11" t="str">
        <f t="shared" si="1"/>
        <v>0</v>
      </c>
      <c r="Q11" t="str">
        <f t="shared" si="2"/>
        <v>0</v>
      </c>
      <c r="R11" t="str">
        <f t="shared" si="3"/>
        <v>0</v>
      </c>
      <c r="S11" t="str">
        <f t="shared" si="4"/>
        <v>0</v>
      </c>
      <c r="U11">
        <v>1</v>
      </c>
    </row>
    <row r="12" spans="1:22" ht="32" x14ac:dyDescent="0.2">
      <c r="A12" s="10"/>
      <c r="B12" s="69" t="s">
        <v>734</v>
      </c>
      <c r="C12" s="69" t="s">
        <v>735</v>
      </c>
      <c r="D12" s="58" t="s">
        <v>765</v>
      </c>
      <c r="E12" s="67"/>
      <c r="F12" s="67"/>
      <c r="G12" s="67"/>
      <c r="H12" s="22"/>
      <c r="I12" s="22"/>
      <c r="J12" s="11" t="s">
        <v>765</v>
      </c>
      <c r="K12" t="s">
        <v>3</v>
      </c>
      <c r="L12" t="s">
        <v>4</v>
      </c>
      <c r="M12" t="s">
        <v>5</v>
      </c>
      <c r="N12" t="s">
        <v>6</v>
      </c>
      <c r="O12" t="str">
        <f t="shared" si="0"/>
        <v>AC.3.A.4.</v>
      </c>
      <c r="P12" t="str">
        <f t="shared" si="1"/>
        <v>0</v>
      </c>
      <c r="Q12" t="str">
        <f t="shared" si="2"/>
        <v>0</v>
      </c>
      <c r="R12" t="str">
        <f t="shared" si="3"/>
        <v>0</v>
      </c>
      <c r="S12" t="str">
        <f t="shared" si="4"/>
        <v>0</v>
      </c>
      <c r="U12">
        <v>1</v>
      </c>
    </row>
    <row r="13" spans="1:22" ht="48" x14ac:dyDescent="0.2">
      <c r="A13" s="10"/>
      <c r="B13" s="69" t="s">
        <v>736</v>
      </c>
      <c r="C13" s="69" t="s">
        <v>737</v>
      </c>
      <c r="D13" s="58" t="s">
        <v>765</v>
      </c>
      <c r="E13" s="67"/>
      <c r="F13" s="67"/>
      <c r="G13" s="67"/>
      <c r="H13" s="22"/>
      <c r="I13" s="22"/>
      <c r="J13" s="11" t="s">
        <v>765</v>
      </c>
      <c r="K13" t="s">
        <v>3</v>
      </c>
      <c r="L13" t="s">
        <v>4</v>
      </c>
      <c r="M13" t="s">
        <v>5</v>
      </c>
      <c r="N13" t="s">
        <v>6</v>
      </c>
      <c r="O13" t="str">
        <f t="shared" si="0"/>
        <v>AC.3.A.5.</v>
      </c>
      <c r="P13" t="str">
        <f t="shared" si="1"/>
        <v>0</v>
      </c>
      <c r="Q13" t="str">
        <f t="shared" si="2"/>
        <v>0</v>
      </c>
      <c r="R13" t="str">
        <f t="shared" si="3"/>
        <v>0</v>
      </c>
      <c r="S13" t="str">
        <f t="shared" si="4"/>
        <v>0</v>
      </c>
      <c r="U13">
        <v>1</v>
      </c>
    </row>
    <row r="14" spans="1:22" ht="32" x14ac:dyDescent="0.2">
      <c r="A14" s="10"/>
      <c r="B14" s="69" t="s">
        <v>738</v>
      </c>
      <c r="C14" s="69" t="s">
        <v>739</v>
      </c>
      <c r="D14" s="58" t="s">
        <v>765</v>
      </c>
      <c r="E14" s="67"/>
      <c r="F14" s="67"/>
      <c r="G14" s="67"/>
      <c r="H14" s="22"/>
      <c r="I14" s="22"/>
      <c r="J14" s="11" t="s">
        <v>765</v>
      </c>
      <c r="K14" t="s">
        <v>3</v>
      </c>
      <c r="L14" t="s">
        <v>4</v>
      </c>
      <c r="M14" t="s">
        <v>5</v>
      </c>
      <c r="N14" t="s">
        <v>6</v>
      </c>
      <c r="O14" t="str">
        <f t="shared" si="0"/>
        <v>AC.3.A.6.</v>
      </c>
      <c r="P14" t="str">
        <f t="shared" si="1"/>
        <v>0</v>
      </c>
      <c r="Q14" t="str">
        <f t="shared" si="2"/>
        <v>0</v>
      </c>
      <c r="R14" t="str">
        <f t="shared" si="3"/>
        <v>0</v>
      </c>
      <c r="S14" t="str">
        <f t="shared" si="4"/>
        <v>0</v>
      </c>
      <c r="U14">
        <v>1</v>
      </c>
    </row>
    <row r="15" spans="1:22" ht="32" x14ac:dyDescent="0.2">
      <c r="A15" s="10"/>
      <c r="B15" s="69" t="s">
        <v>740</v>
      </c>
      <c r="C15" s="69" t="s">
        <v>741</v>
      </c>
      <c r="D15" s="58" t="s">
        <v>765</v>
      </c>
      <c r="E15" s="67"/>
      <c r="F15" s="67"/>
      <c r="G15" s="67"/>
      <c r="H15" s="22"/>
      <c r="I15" s="22"/>
      <c r="J15" s="11" t="s">
        <v>765</v>
      </c>
      <c r="K15" t="s">
        <v>3</v>
      </c>
      <c r="L15" t="s">
        <v>4</v>
      </c>
      <c r="M15" t="s">
        <v>5</v>
      </c>
      <c r="N15" t="s">
        <v>6</v>
      </c>
      <c r="O15" t="str">
        <f t="shared" si="0"/>
        <v>AC.3.A.7.</v>
      </c>
      <c r="P15" t="str">
        <f t="shared" si="1"/>
        <v>0</v>
      </c>
      <c r="Q15" t="str">
        <f t="shared" si="2"/>
        <v>0</v>
      </c>
      <c r="R15" t="str">
        <f t="shared" si="3"/>
        <v>0</v>
      </c>
      <c r="S15" t="str">
        <f t="shared" si="4"/>
        <v>0</v>
      </c>
      <c r="U15">
        <v>1</v>
      </c>
    </row>
    <row r="16" spans="1:22" ht="16" x14ac:dyDescent="0.2">
      <c r="A16" s="10"/>
      <c r="B16" s="22"/>
      <c r="C16" s="22"/>
      <c r="D16" s="58"/>
      <c r="E16" s="22"/>
      <c r="F16" s="22"/>
      <c r="G16" s="22"/>
      <c r="H16" s="22"/>
      <c r="I16" s="22"/>
      <c r="J16" s="11"/>
      <c r="T16" s="11" t="s">
        <v>766</v>
      </c>
      <c r="V16" s="11" t="s">
        <v>768</v>
      </c>
    </row>
    <row r="17" spans="1:22" ht="16" x14ac:dyDescent="0.2">
      <c r="A17" s="10"/>
      <c r="B17" s="30" t="s">
        <v>68</v>
      </c>
      <c r="C17" s="30" t="s">
        <v>661</v>
      </c>
      <c r="D17" s="58"/>
      <c r="E17" s="62" t="s">
        <v>4</v>
      </c>
      <c r="F17" s="63" t="s">
        <v>5</v>
      </c>
      <c r="G17" s="64" t="s">
        <v>6</v>
      </c>
      <c r="H17" s="65" t="s">
        <v>69</v>
      </c>
      <c r="I17" s="65" t="s">
        <v>70</v>
      </c>
      <c r="J17" s="11"/>
      <c r="P17">
        <f>P8+P9+P10+P11+P12+P7+P13+P14+P15</f>
        <v>0</v>
      </c>
      <c r="Q17">
        <f>Q8+Q9+Q10+Q11+Q12+Q7+Q13+Q14+Q15</f>
        <v>0</v>
      </c>
      <c r="R17">
        <f>R8+R9+R10+R11+R12+R7+R13+R14+R15</f>
        <v>0</v>
      </c>
      <c r="S17">
        <f>S8+S9+S10+S11+S12+S7+S13+S14+S15</f>
        <v>0</v>
      </c>
      <c r="T17">
        <f>SUM(P17:S17)</f>
        <v>0</v>
      </c>
      <c r="U17">
        <f>SUM(U7:U16)</f>
        <v>8</v>
      </c>
      <c r="V17">
        <f>U17-T17</f>
        <v>8</v>
      </c>
    </row>
    <row r="18" spans="1:22" ht="32" x14ac:dyDescent="0.2">
      <c r="A18" s="10"/>
      <c r="B18" s="66" t="s">
        <v>660</v>
      </c>
      <c r="C18" s="66" t="s">
        <v>742</v>
      </c>
      <c r="D18" s="58" t="s">
        <v>765</v>
      </c>
      <c r="E18" s="67"/>
      <c r="F18" s="67"/>
      <c r="G18" s="67"/>
      <c r="H18" s="22"/>
      <c r="I18" s="22"/>
      <c r="J18" s="11" t="s">
        <v>765</v>
      </c>
      <c r="K18" t="s">
        <v>3</v>
      </c>
      <c r="L18" t="s">
        <v>4</v>
      </c>
      <c r="M18" t="s">
        <v>5</v>
      </c>
      <c r="N18" t="s">
        <v>6</v>
      </c>
      <c r="O18" t="str">
        <f>B18</f>
        <v>AC.3.B.</v>
      </c>
      <c r="P18" t="str">
        <f>IF(D18=K18,"1","0")</f>
        <v>0</v>
      </c>
      <c r="Q18" t="str">
        <f>IF(D18=L18,"1","0")</f>
        <v>0</v>
      </c>
      <c r="R18" t="str">
        <f>IF(D18=M18,"1","0")</f>
        <v>0</v>
      </c>
      <c r="S18" t="str">
        <f>IF(D18=N18,"1","0")</f>
        <v>0</v>
      </c>
      <c r="U18">
        <v>1</v>
      </c>
    </row>
    <row r="19" spans="1:22" ht="16" x14ac:dyDescent="0.2">
      <c r="A19" s="10"/>
      <c r="B19" s="68" t="s">
        <v>72</v>
      </c>
      <c r="C19" s="68"/>
      <c r="D19" s="58"/>
      <c r="E19" s="62" t="s">
        <v>4</v>
      </c>
      <c r="F19" s="63" t="s">
        <v>5</v>
      </c>
      <c r="G19" s="64" t="s">
        <v>6</v>
      </c>
      <c r="H19" s="65" t="s">
        <v>69</v>
      </c>
      <c r="I19" s="65" t="s">
        <v>70</v>
      </c>
      <c r="J19" s="11"/>
    </row>
    <row r="20" spans="1:22" ht="48" x14ac:dyDescent="0.2">
      <c r="A20" s="10"/>
      <c r="B20" s="69" t="s">
        <v>743</v>
      </c>
      <c r="C20" s="69" t="s">
        <v>744</v>
      </c>
      <c r="D20" s="58" t="s">
        <v>765</v>
      </c>
      <c r="E20" s="67"/>
      <c r="F20" s="67"/>
      <c r="G20" s="67"/>
      <c r="H20" s="22"/>
      <c r="I20" s="22"/>
      <c r="J20" s="11" t="s">
        <v>765</v>
      </c>
      <c r="K20" t="s">
        <v>3</v>
      </c>
      <c r="L20" t="s">
        <v>4</v>
      </c>
      <c r="M20" t="s">
        <v>5</v>
      </c>
      <c r="N20" t="s">
        <v>6</v>
      </c>
      <c r="O20" t="str">
        <f>B20</f>
        <v>AC.3.B.1.</v>
      </c>
      <c r="P20" t="str">
        <f>IF(D20=K20,"1","0")</f>
        <v>0</v>
      </c>
      <c r="Q20" t="str">
        <f>IF(D20=L20,"1","0")</f>
        <v>0</v>
      </c>
      <c r="R20" t="str">
        <f>IF(D20=M20,"1","0")</f>
        <v>0</v>
      </c>
      <c r="S20" t="str">
        <f>IF(D20=N20,"1","0")</f>
        <v>0</v>
      </c>
      <c r="U20">
        <v>1</v>
      </c>
    </row>
    <row r="21" spans="1:22" ht="32" x14ac:dyDescent="0.2">
      <c r="A21" s="10"/>
      <c r="B21" s="69" t="s">
        <v>745</v>
      </c>
      <c r="C21" s="69" t="s">
        <v>746</v>
      </c>
      <c r="D21" s="58" t="s">
        <v>765</v>
      </c>
      <c r="E21" s="67"/>
      <c r="F21" s="67"/>
      <c r="G21" s="67"/>
      <c r="H21" s="22"/>
      <c r="I21" s="22"/>
      <c r="J21" s="11" t="s">
        <v>765</v>
      </c>
      <c r="K21" t="s">
        <v>3</v>
      </c>
      <c r="L21" t="s">
        <v>4</v>
      </c>
      <c r="M21" t="s">
        <v>5</v>
      </c>
      <c r="N21" t="s">
        <v>6</v>
      </c>
      <c r="O21" t="str">
        <f>B21</f>
        <v>AC.3.B.2.</v>
      </c>
      <c r="P21" t="str">
        <f>IF(D21=K21,"1","0")</f>
        <v>0</v>
      </c>
      <c r="Q21" t="str">
        <f>IF(D21=L21,"1","0")</f>
        <v>0</v>
      </c>
      <c r="R21" t="str">
        <f>IF(D21=M21,"1","0")</f>
        <v>0</v>
      </c>
      <c r="S21" t="str">
        <f>IF(D21=N21,"1","0")</f>
        <v>0</v>
      </c>
      <c r="U21">
        <v>1</v>
      </c>
    </row>
    <row r="22" spans="1:22" ht="32" x14ac:dyDescent="0.2">
      <c r="A22" s="10"/>
      <c r="B22" s="69" t="s">
        <v>747</v>
      </c>
      <c r="C22" s="69" t="s">
        <v>748</v>
      </c>
      <c r="D22" s="58" t="s">
        <v>765</v>
      </c>
      <c r="E22" s="67"/>
      <c r="F22" s="67"/>
      <c r="G22" s="67"/>
      <c r="H22" s="22"/>
      <c r="I22" s="22"/>
      <c r="J22" s="11" t="s">
        <v>765</v>
      </c>
      <c r="K22" t="s">
        <v>3</v>
      </c>
      <c r="L22" t="s">
        <v>4</v>
      </c>
      <c r="M22" t="s">
        <v>5</v>
      </c>
      <c r="N22" t="s">
        <v>6</v>
      </c>
      <c r="O22" t="str">
        <f>B22</f>
        <v>AC.3.B.3.</v>
      </c>
      <c r="P22" t="str">
        <f>IF(D22=K22,"1","0")</f>
        <v>0</v>
      </c>
      <c r="Q22" t="str">
        <f>IF(D22=L22,"1","0")</f>
        <v>0</v>
      </c>
      <c r="R22" t="str">
        <f>IF(D22=M22,"1","0")</f>
        <v>0</v>
      </c>
      <c r="S22" t="str">
        <f>IF(D22=N22,"1","0")</f>
        <v>0</v>
      </c>
      <c r="U22">
        <v>1</v>
      </c>
    </row>
    <row r="23" spans="1:22" ht="48" x14ac:dyDescent="0.2">
      <c r="A23" s="10"/>
      <c r="B23" s="69" t="s">
        <v>749</v>
      </c>
      <c r="C23" s="69" t="s">
        <v>750</v>
      </c>
      <c r="D23" s="58" t="s">
        <v>765</v>
      </c>
      <c r="E23" s="67"/>
      <c r="F23" s="67"/>
      <c r="G23" s="67"/>
      <c r="H23" s="22"/>
      <c r="I23" s="22"/>
      <c r="J23" s="11" t="s">
        <v>765</v>
      </c>
      <c r="K23" t="s">
        <v>3</v>
      </c>
      <c r="L23" t="s">
        <v>4</v>
      </c>
      <c r="M23" t="s">
        <v>5</v>
      </c>
      <c r="N23" t="s">
        <v>6</v>
      </c>
      <c r="O23" t="str">
        <f>B23</f>
        <v>AC.3.B.4.</v>
      </c>
      <c r="P23" t="str">
        <f>IF(D23=K23,"1","0")</f>
        <v>0</v>
      </c>
      <c r="Q23" t="str">
        <f>IF(D23=L23,"1","0")</f>
        <v>0</v>
      </c>
      <c r="R23" t="str">
        <f>IF(D23=M23,"1","0")</f>
        <v>0</v>
      </c>
      <c r="S23" t="str">
        <f>IF(D23=N23,"1","0")</f>
        <v>0</v>
      </c>
      <c r="U23">
        <v>1</v>
      </c>
    </row>
    <row r="24" spans="1:22" ht="48" x14ac:dyDescent="0.2">
      <c r="A24" s="10"/>
      <c r="B24" s="69" t="s">
        <v>751</v>
      </c>
      <c r="C24" s="69" t="s">
        <v>752</v>
      </c>
      <c r="D24" s="58" t="s">
        <v>765</v>
      </c>
      <c r="E24" s="67"/>
      <c r="F24" s="67"/>
      <c r="G24" s="67"/>
      <c r="H24" s="22"/>
      <c r="I24" s="22"/>
      <c r="J24" s="11" t="s">
        <v>765</v>
      </c>
      <c r="K24" t="s">
        <v>3</v>
      </c>
      <c r="L24" t="s">
        <v>4</v>
      </c>
      <c r="M24" t="s">
        <v>5</v>
      </c>
      <c r="N24" t="s">
        <v>6</v>
      </c>
      <c r="O24" t="str">
        <f>B24</f>
        <v>AC.3.B.5.</v>
      </c>
      <c r="P24" t="str">
        <f>IF(D24=K24,"1","0")</f>
        <v>0</v>
      </c>
      <c r="Q24" t="str">
        <f>IF(D24=L24,"1","0")</f>
        <v>0</v>
      </c>
      <c r="R24" t="str">
        <f>IF(D24=M24,"1","0")</f>
        <v>0</v>
      </c>
      <c r="S24" t="str">
        <f>IF(D24=N24,"1","0")</f>
        <v>0</v>
      </c>
      <c r="U24">
        <v>1</v>
      </c>
    </row>
    <row r="25" spans="1:22" x14ac:dyDescent="0.2">
      <c r="J25" s="11"/>
      <c r="T25" s="11" t="s">
        <v>766</v>
      </c>
      <c r="V25" s="11" t="s">
        <v>768</v>
      </c>
    </row>
    <row r="26" spans="1:22" hidden="1" x14ac:dyDescent="0.2">
      <c r="A26" t="s">
        <v>18</v>
      </c>
      <c r="J26" s="11"/>
      <c r="P26">
        <f>P19+P20+P21+P22+P23+P18+P24</f>
        <v>0</v>
      </c>
      <c r="Q26">
        <f>Q19+Q20+Q21+Q22+Q23+Q18+Q24</f>
        <v>0</v>
      </c>
      <c r="R26">
        <f>R19+R20+R21+R22+R23+R18+R24</f>
        <v>0</v>
      </c>
      <c r="S26">
        <f>S19+S20+S21+S22+S23+S18+S24</f>
        <v>0</v>
      </c>
      <c r="T26">
        <f>SUM(P26:S26)</f>
        <v>0</v>
      </c>
      <c r="U26">
        <f>SUM(U18:U25)</f>
        <v>6</v>
      </c>
      <c r="V26">
        <f>U26-T26</f>
        <v>6</v>
      </c>
    </row>
  </sheetData>
  <sheetProtection algorithmName="SHA-512" hashValue="sWWN4vzGPZQ5chzVBBabnGwO9zkn/vo5Vp1ctujvDpHH8cbhslN36KwBbpIkt7A8qB0etbWjia23bKhd+RPADA==" saltValue="gpTUBYaj8ra676jxbbhcSA==" spinCount="100000" sheet="1" objects="1" formatCells="0" formatColumns="0" formatRows="0" insertColumns="0" insertRows="0" insertHyperlinks="0" deleteColumns="0" deleteRows="0" sort="0" autoFilter="0" pivotTables="0"/>
  <dataValidations count="1">
    <dataValidation type="list" allowBlank="1" showInputMessage="1" showErrorMessage="1" sqref="D7:D24" xr:uid="{00000000-0002-0000-1700-000000000000}">
      <formula1>$J$10:$N$10</formula1>
    </dataValidation>
  </dataValidations>
  <hyperlinks>
    <hyperlink ref="I2" location="'FULL RESULTS'!A1" display="'FULL RESULTS'!A1" xr:uid="{00000000-0004-0000-1700-000000000000}"/>
    <hyperlink ref="I3" location="'ANTI-CORRUPTION'!A1" display="'ANTI-CORRUPTION'!A1" xr:uid="{00000000-0004-0000-1700-000001000000}"/>
  </hyperlinks>
  <pageMargins left="0.7" right="0.7" top="0.75" bottom="0.75" header="0.3" footer="0.3"/>
  <pageSetup orientation="portrait"/>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V15"/>
  <sheetViews>
    <sheetView showGridLines="0" zoomScaleNormal="100" workbookViewId="0">
      <selection activeCell="B1" sqref="B1"/>
    </sheetView>
  </sheetViews>
  <sheetFormatPr baseColWidth="10" defaultColWidth="8.83203125" defaultRowHeight="15" x14ac:dyDescent="0.2"/>
  <cols>
    <col min="1" max="1" width="2" customWidth="1"/>
    <col min="2" max="2" width="9.5" customWidth="1"/>
    <col min="3" max="3" width="77.6640625" customWidth="1"/>
    <col min="4" max="4" width="7.6640625" style="43" bestFit="1" customWidth="1"/>
    <col min="5" max="7" width="6" hidden="1" customWidth="1"/>
    <col min="8" max="8" width="23.5" customWidth="1"/>
    <col min="9" max="9" width="24.33203125" customWidth="1"/>
    <col min="10" max="22" width="0" hidden="1" customWidth="1"/>
  </cols>
  <sheetData>
    <row r="1" spans="1:22" s="46" customFormat="1" ht="61.75" customHeight="1" x14ac:dyDescent="0.2">
      <c r="A1" s="10"/>
      <c r="C1" s="61" t="s">
        <v>769</v>
      </c>
      <c r="D1" s="47"/>
    </row>
    <row r="2" spans="1:22" ht="21" x14ac:dyDescent="0.25">
      <c r="A2" s="10"/>
      <c r="C2" s="2" t="s">
        <v>65</v>
      </c>
      <c r="I2" s="3" t="s">
        <v>20</v>
      </c>
    </row>
    <row r="3" spans="1:22" x14ac:dyDescent="0.2">
      <c r="A3" s="10"/>
      <c r="C3" s="5" t="s">
        <v>753</v>
      </c>
      <c r="I3" s="3" t="s">
        <v>67</v>
      </c>
    </row>
    <row r="4" spans="1:22" x14ac:dyDescent="0.2">
      <c r="A4" s="10"/>
      <c r="C4" s="5" t="str">
        <f>'FULL RESULTS'!B3</f>
        <v>[COMPANY NAME]</v>
      </c>
      <c r="I4" s="12" t="str">
        <f>'ANTI-CORRUPTION'!H4</f>
        <v>[DATE]</v>
      </c>
    </row>
    <row r="5" spans="1:22" x14ac:dyDescent="0.2">
      <c r="A5" s="10"/>
    </row>
    <row r="6" spans="1:22" x14ac:dyDescent="0.2">
      <c r="A6" s="10"/>
      <c r="B6" s="30" t="s">
        <v>68</v>
      </c>
      <c r="C6" s="30" t="s">
        <v>663</v>
      </c>
      <c r="D6" s="59"/>
      <c r="E6" s="62" t="s">
        <v>4</v>
      </c>
      <c r="F6" s="63" t="s">
        <v>5</v>
      </c>
      <c r="G6" s="64" t="s">
        <v>6</v>
      </c>
      <c r="H6" s="65" t="s">
        <v>69</v>
      </c>
      <c r="I6" s="65" t="s">
        <v>70</v>
      </c>
    </row>
    <row r="7" spans="1:22" ht="32" x14ac:dyDescent="0.2">
      <c r="A7" s="10"/>
      <c r="B7" s="66" t="s">
        <v>664</v>
      </c>
      <c r="C7" s="66" t="s">
        <v>754</v>
      </c>
      <c r="D7" s="58" t="s">
        <v>765</v>
      </c>
      <c r="E7" s="67"/>
      <c r="F7" s="67"/>
      <c r="G7" s="67"/>
      <c r="H7" s="22"/>
      <c r="I7" s="22"/>
      <c r="J7" s="11" t="s">
        <v>765</v>
      </c>
      <c r="K7" t="s">
        <v>3</v>
      </c>
      <c r="L7" t="s">
        <v>4</v>
      </c>
      <c r="M7" t="s">
        <v>5</v>
      </c>
      <c r="N7" t="s">
        <v>6</v>
      </c>
      <c r="O7" t="str">
        <f>B7</f>
        <v>AC.4.A.</v>
      </c>
      <c r="P7" t="str">
        <f>IF(D7=K7,"1","0")</f>
        <v>0</v>
      </c>
      <c r="Q7" t="str">
        <f>IF(D7=L7,"1","0")</f>
        <v>0</v>
      </c>
      <c r="R7" t="str">
        <f>IF(D7=M7,"1","0")</f>
        <v>0</v>
      </c>
      <c r="S7" t="str">
        <f>IF(D7=N7,"1","0")</f>
        <v>0</v>
      </c>
      <c r="U7">
        <v>1</v>
      </c>
    </row>
    <row r="8" spans="1:22" ht="16" x14ac:dyDescent="0.2">
      <c r="A8" s="10"/>
      <c r="B8" s="68" t="s">
        <v>72</v>
      </c>
      <c r="C8" s="68"/>
      <c r="D8" s="58"/>
      <c r="E8" s="62" t="s">
        <v>4</v>
      </c>
      <c r="F8" s="63" t="s">
        <v>5</v>
      </c>
      <c r="G8" s="64" t="s">
        <v>6</v>
      </c>
      <c r="H8" s="65" t="s">
        <v>69</v>
      </c>
      <c r="I8" s="65" t="s">
        <v>70</v>
      </c>
      <c r="J8" s="11"/>
    </row>
    <row r="9" spans="1:22" ht="32" x14ac:dyDescent="0.2">
      <c r="A9" s="10"/>
      <c r="B9" s="69" t="s">
        <v>755</v>
      </c>
      <c r="C9" s="69" t="s">
        <v>756</v>
      </c>
      <c r="D9" s="58" t="s">
        <v>765</v>
      </c>
      <c r="E9" s="67"/>
      <c r="F9" s="67"/>
      <c r="G9" s="67"/>
      <c r="H9" s="22"/>
      <c r="I9" s="22"/>
      <c r="J9" s="11" t="s">
        <v>765</v>
      </c>
      <c r="K9" t="s">
        <v>3</v>
      </c>
      <c r="L9" t="s">
        <v>4</v>
      </c>
      <c r="M9" t="s">
        <v>5</v>
      </c>
      <c r="N9" t="s">
        <v>6</v>
      </c>
      <c r="O9" t="str">
        <f>B9</f>
        <v>AC.4.A.1.</v>
      </c>
      <c r="P9" t="str">
        <f>IF(D9=K9,"1","0")</f>
        <v>0</v>
      </c>
      <c r="Q9" t="str">
        <f>IF(D9=L9,"1","0")</f>
        <v>0</v>
      </c>
      <c r="R9" t="str">
        <f>IF(D9=M9,"1","0")</f>
        <v>0</v>
      </c>
      <c r="S9" t="str">
        <f>IF(D9=N9,"1","0")</f>
        <v>0</v>
      </c>
      <c r="U9">
        <v>1</v>
      </c>
    </row>
    <row r="10" spans="1:22" ht="32" x14ac:dyDescent="0.2">
      <c r="A10" s="10"/>
      <c r="B10" s="69" t="s">
        <v>757</v>
      </c>
      <c r="C10" s="69" t="s">
        <v>758</v>
      </c>
      <c r="D10" s="58" t="s">
        <v>765</v>
      </c>
      <c r="E10" s="67"/>
      <c r="F10" s="67"/>
      <c r="G10" s="67"/>
      <c r="H10" s="22"/>
      <c r="I10" s="22"/>
      <c r="J10" s="11" t="s">
        <v>765</v>
      </c>
      <c r="K10" t="s">
        <v>3</v>
      </c>
      <c r="L10" t="s">
        <v>4</v>
      </c>
      <c r="M10" t="s">
        <v>5</v>
      </c>
      <c r="N10" t="s">
        <v>6</v>
      </c>
      <c r="O10" t="str">
        <f>B10</f>
        <v>AC.4.A.2.</v>
      </c>
      <c r="P10" t="str">
        <f>IF(D10=K10,"1","0")</f>
        <v>0</v>
      </c>
      <c r="Q10" t="str">
        <f>IF(D10=L10,"1","0")</f>
        <v>0</v>
      </c>
      <c r="R10" t="str">
        <f>IF(D10=M10,"1","0")</f>
        <v>0</v>
      </c>
      <c r="S10" t="str">
        <f>IF(D10=N10,"1","0")</f>
        <v>0</v>
      </c>
      <c r="U10">
        <v>1</v>
      </c>
    </row>
    <row r="11" spans="1:22" ht="26" x14ac:dyDescent="0.2">
      <c r="A11" s="10"/>
      <c r="B11" s="69" t="s">
        <v>759</v>
      </c>
      <c r="C11" s="69" t="s">
        <v>760</v>
      </c>
      <c r="D11" s="58" t="s">
        <v>765</v>
      </c>
      <c r="E11" s="67"/>
      <c r="F11" s="67"/>
      <c r="G11" s="67"/>
      <c r="H11" s="22"/>
      <c r="I11" s="22"/>
      <c r="J11" s="11" t="s">
        <v>765</v>
      </c>
      <c r="K11" t="s">
        <v>3</v>
      </c>
      <c r="L11" t="s">
        <v>4</v>
      </c>
      <c r="M11" t="s">
        <v>5</v>
      </c>
      <c r="N11" t="s">
        <v>6</v>
      </c>
      <c r="O11" t="str">
        <f>B11</f>
        <v>AC.4.A.3.</v>
      </c>
      <c r="P11" t="str">
        <f>IF(D11=K11,"1","0")</f>
        <v>0</v>
      </c>
      <c r="Q11" t="str">
        <f>IF(D11=L11,"1","0")</f>
        <v>0</v>
      </c>
      <c r="R11" t="str">
        <f>IF(D11=M11,"1","0")</f>
        <v>0</v>
      </c>
      <c r="S11" t="str">
        <f>IF(D11=N11,"1","0")</f>
        <v>0</v>
      </c>
      <c r="U11">
        <v>1</v>
      </c>
    </row>
    <row r="12" spans="1:22" ht="32" x14ac:dyDescent="0.2">
      <c r="A12" s="10"/>
      <c r="B12" s="69" t="s">
        <v>761</v>
      </c>
      <c r="C12" s="69" t="s">
        <v>762</v>
      </c>
      <c r="D12" s="58" t="s">
        <v>765</v>
      </c>
      <c r="E12" s="67"/>
      <c r="F12" s="67"/>
      <c r="G12" s="67"/>
      <c r="H12" s="22"/>
      <c r="I12" s="22"/>
      <c r="J12" s="11" t="s">
        <v>765</v>
      </c>
      <c r="K12" t="s">
        <v>3</v>
      </c>
      <c r="L12" t="s">
        <v>4</v>
      </c>
      <c r="M12" t="s">
        <v>5</v>
      </c>
      <c r="N12" t="s">
        <v>6</v>
      </c>
      <c r="O12" t="str">
        <f>B12</f>
        <v>AC.4.A.4.</v>
      </c>
      <c r="P12" t="str">
        <f>IF(D12=K12,"1","0")</f>
        <v>0</v>
      </c>
      <c r="Q12" t="str">
        <f>IF(D12=L12,"1","0")</f>
        <v>0</v>
      </c>
      <c r="R12" t="str">
        <f>IF(D12=M12,"1","0")</f>
        <v>0</v>
      </c>
      <c r="S12" t="str">
        <f>IF(D12=N12,"1","0")</f>
        <v>0</v>
      </c>
      <c r="U12">
        <v>1</v>
      </c>
    </row>
    <row r="13" spans="1:22" x14ac:dyDescent="0.2">
      <c r="J13" s="11"/>
      <c r="T13" s="11" t="s">
        <v>766</v>
      </c>
      <c r="V13" s="11" t="s">
        <v>768</v>
      </c>
    </row>
    <row r="14" spans="1:22" hidden="1" x14ac:dyDescent="0.2">
      <c r="A14" t="s">
        <v>18</v>
      </c>
      <c r="J14" s="11"/>
      <c r="P14">
        <f>P8+P9+P10+P11+P12+P7</f>
        <v>0</v>
      </c>
      <c r="Q14">
        <f>Q8+Q9+Q10+Q11+Q12+Q7</f>
        <v>0</v>
      </c>
      <c r="R14">
        <f>R8+R9+R10+R11+R12+R7</f>
        <v>0</v>
      </c>
      <c r="S14">
        <f>S8+S9+S10+S11+S12+S7</f>
        <v>0</v>
      </c>
      <c r="T14">
        <f>SUM(P14:S14)</f>
        <v>0</v>
      </c>
      <c r="U14">
        <f>SUM(U7:U13)</f>
        <v>5</v>
      </c>
      <c r="V14">
        <f>U14-T14</f>
        <v>5</v>
      </c>
    </row>
    <row r="15" spans="1:22" x14ac:dyDescent="0.2">
      <c r="J15" s="11"/>
    </row>
  </sheetData>
  <sheetProtection algorithmName="SHA-512" hashValue="3Udg3sN8yrSfmE2c3xBsD1tuNuJQ7vcd6qzrUEmPyFmsTuRqSh9vLMy7KRL4O8PNr/fXwU+yM8bpzhQCAOe39w==" saltValue="NX+H7nCG6KEPaJ6gL8ezQA==" spinCount="100000" sheet="1" objects="1" formatCells="0" formatColumns="0" formatRows="0" insertColumns="0" insertRows="0" insertHyperlinks="0" deleteColumns="0" deleteRows="0" sort="0" autoFilter="0" pivotTables="0"/>
  <dataValidations count="1">
    <dataValidation type="list" allowBlank="1" showInputMessage="1" showErrorMessage="1" sqref="D7:D12" xr:uid="{00000000-0002-0000-1800-000000000000}">
      <formula1>$J$10:$N$10</formula1>
    </dataValidation>
  </dataValidations>
  <hyperlinks>
    <hyperlink ref="I2" location="'FULL RESULTS'!A1" display="'FULL RESULTS'!A1" xr:uid="{00000000-0004-0000-1800-000000000000}"/>
    <hyperlink ref="I3" location="'ANTI-CORRUPTION'!A1" display="'ANTI-CORRUPTION'!A1" xr:uid="{00000000-0004-0000-1800-000001000000}"/>
  </hyperlinks>
  <pageMargins left="0.7" right="0.7" top="0.75" bottom="0.75" header="0.3" footer="0.3"/>
  <pageSetup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W28"/>
  <sheetViews>
    <sheetView showGridLines="0" zoomScaleNormal="100" workbookViewId="0">
      <selection activeCell="D7" sqref="D7"/>
    </sheetView>
  </sheetViews>
  <sheetFormatPr baseColWidth="10" defaultColWidth="8.83203125" defaultRowHeight="15" x14ac:dyDescent="0.2"/>
  <cols>
    <col min="1" max="1" width="2" style="49" customWidth="1"/>
    <col min="2" max="2" width="9.5" style="49" customWidth="1"/>
    <col min="3" max="3" width="77.6640625" style="49" customWidth="1"/>
    <col min="4" max="4" width="7.5" style="51" customWidth="1"/>
    <col min="5" max="7" width="6" style="49" hidden="1" customWidth="1"/>
    <col min="8" max="8" width="15.5" style="49" customWidth="1"/>
    <col min="9" max="9" width="19.1640625" style="49" customWidth="1"/>
    <col min="10" max="15" width="8.83203125" style="49" hidden="1" customWidth="1"/>
    <col min="16" max="16" width="10" style="49" hidden="1" customWidth="1"/>
    <col min="17" max="23" width="8.83203125" style="49" hidden="1" customWidth="1"/>
    <col min="24" max="16384" width="8.83203125" style="49"/>
  </cols>
  <sheetData>
    <row r="1" spans="1:21" s="46" customFormat="1" ht="61.75" customHeight="1" x14ac:dyDescent="0.2">
      <c r="A1" s="48"/>
      <c r="C1" s="61" t="s">
        <v>769</v>
      </c>
      <c r="D1" s="47"/>
    </row>
    <row r="2" spans="1:21" ht="21" x14ac:dyDescent="0.25">
      <c r="A2" s="48"/>
      <c r="C2" s="50" t="s">
        <v>65</v>
      </c>
      <c r="I2" s="52" t="s">
        <v>20</v>
      </c>
    </row>
    <row r="3" spans="1:21" x14ac:dyDescent="0.2">
      <c r="A3" s="48"/>
      <c r="C3" s="53" t="s">
        <v>66</v>
      </c>
      <c r="I3" s="52" t="s">
        <v>67</v>
      </c>
    </row>
    <row r="4" spans="1:21" x14ac:dyDescent="0.2">
      <c r="A4" s="48"/>
      <c r="C4" s="53" t="str">
        <f>'FULL RESULTS'!B3</f>
        <v>[COMPANY NAME]</v>
      </c>
      <c r="H4" s="54"/>
      <c r="I4" s="55" t="str">
        <f>'HUMAN RIGHTS'!H4</f>
        <v>[DATE]</v>
      </c>
      <c r="P4" s="56" t="s">
        <v>3</v>
      </c>
      <c r="Q4" s="56" t="s">
        <v>4</v>
      </c>
      <c r="R4" s="56" t="s">
        <v>5</v>
      </c>
      <c r="S4" s="56" t="s">
        <v>6</v>
      </c>
      <c r="U4" s="56" t="s">
        <v>766</v>
      </c>
    </row>
    <row r="5" spans="1:21" x14ac:dyDescent="0.2">
      <c r="A5" s="48"/>
    </row>
    <row r="6" spans="1:21" ht="16" x14ac:dyDescent="0.2">
      <c r="A6" s="48"/>
      <c r="B6" s="30" t="s">
        <v>68</v>
      </c>
      <c r="C6" s="30" t="s">
        <v>26</v>
      </c>
      <c r="D6" s="58"/>
      <c r="E6" s="62" t="s">
        <v>4</v>
      </c>
      <c r="F6" s="63" t="s">
        <v>5</v>
      </c>
      <c r="G6" s="64" t="s">
        <v>6</v>
      </c>
      <c r="H6" s="65" t="s">
        <v>69</v>
      </c>
      <c r="I6" s="65" t="s">
        <v>70</v>
      </c>
    </row>
    <row r="7" spans="1:21" ht="32" x14ac:dyDescent="0.2">
      <c r="A7" s="48"/>
      <c r="B7" s="66" t="s">
        <v>25</v>
      </c>
      <c r="C7" s="66" t="s">
        <v>71</v>
      </c>
      <c r="D7" s="58" t="s">
        <v>765</v>
      </c>
      <c r="E7" s="67">
        <f>SUM(E9:E19)</f>
        <v>2</v>
      </c>
      <c r="F7" s="67">
        <f>SUM(F9:F19)</f>
        <v>1</v>
      </c>
      <c r="G7" s="67">
        <f>SUM(G9:G19)</f>
        <v>2</v>
      </c>
      <c r="H7" s="22"/>
      <c r="I7" s="22"/>
      <c r="J7" s="56" t="s">
        <v>765</v>
      </c>
      <c r="K7" s="49" t="s">
        <v>3</v>
      </c>
      <c r="L7" s="49" t="s">
        <v>4</v>
      </c>
      <c r="M7" s="49" t="s">
        <v>5</v>
      </c>
      <c r="N7" s="49" t="s">
        <v>6</v>
      </c>
      <c r="O7" s="49" t="str">
        <f>B7</f>
        <v>HU.1.A.</v>
      </c>
      <c r="P7" s="49" t="str">
        <f>IF(D7=K7,"1","0")</f>
        <v>0</v>
      </c>
      <c r="Q7" s="49" t="str">
        <f>IF(D7=L7,"1","0")</f>
        <v>0</v>
      </c>
      <c r="R7" s="49" t="str">
        <f>IF(D7=M7,"1","0")</f>
        <v>0</v>
      </c>
      <c r="S7" s="49" t="str">
        <f>IF(D7=N7,"1","0")</f>
        <v>0</v>
      </c>
      <c r="T7" s="56"/>
      <c r="U7" s="49">
        <v>1</v>
      </c>
    </row>
    <row r="8" spans="1:21" ht="16" x14ac:dyDescent="0.2">
      <c r="A8" s="48"/>
      <c r="B8" s="68" t="s">
        <v>72</v>
      </c>
      <c r="C8" s="68"/>
      <c r="D8" s="58"/>
      <c r="E8" s="62" t="s">
        <v>4</v>
      </c>
      <c r="F8" s="63" t="s">
        <v>5</v>
      </c>
      <c r="G8" s="64" t="s">
        <v>6</v>
      </c>
      <c r="H8" s="65" t="s">
        <v>69</v>
      </c>
      <c r="I8" s="65" t="s">
        <v>70</v>
      </c>
      <c r="J8" s="56"/>
    </row>
    <row r="9" spans="1:21" ht="32" x14ac:dyDescent="0.2">
      <c r="A9" s="48"/>
      <c r="B9" s="69" t="s">
        <v>73</v>
      </c>
      <c r="C9" s="69" t="s">
        <v>74</v>
      </c>
      <c r="D9" s="58" t="s">
        <v>765</v>
      </c>
      <c r="E9" s="67"/>
      <c r="F9" s="67"/>
      <c r="G9" s="67"/>
      <c r="H9" s="22"/>
      <c r="I9" s="22"/>
      <c r="J9" s="56" t="s">
        <v>765</v>
      </c>
      <c r="K9" s="49" t="s">
        <v>3</v>
      </c>
      <c r="L9" s="49" t="s">
        <v>4</v>
      </c>
      <c r="M9" s="49" t="s">
        <v>5</v>
      </c>
      <c r="N9" s="49" t="s">
        <v>6</v>
      </c>
      <c r="O9" s="49" t="str">
        <f>B9</f>
        <v>HU.1.A.1.</v>
      </c>
      <c r="P9" s="49" t="str">
        <f>IF(D9=K9,"1","0")</f>
        <v>0</v>
      </c>
      <c r="Q9" s="49" t="str">
        <f>IF(D9=L9,"1","0")</f>
        <v>0</v>
      </c>
      <c r="R9" s="49" t="str">
        <f>IF(D9=M9,"1","0")</f>
        <v>0</v>
      </c>
      <c r="S9" s="49" t="str">
        <f>IF(D9=N9,"1","0")</f>
        <v>0</v>
      </c>
      <c r="U9" s="49">
        <v>1</v>
      </c>
    </row>
    <row r="10" spans="1:21" ht="32" x14ac:dyDescent="0.2">
      <c r="A10" s="48"/>
      <c r="B10" s="69" t="s">
        <v>75</v>
      </c>
      <c r="C10" s="69" t="s">
        <v>76</v>
      </c>
      <c r="D10" s="58" t="s">
        <v>765</v>
      </c>
      <c r="E10" s="67"/>
      <c r="F10" s="67"/>
      <c r="G10" s="67"/>
      <c r="H10" s="22"/>
      <c r="I10" s="22"/>
      <c r="J10" s="56" t="s">
        <v>765</v>
      </c>
      <c r="K10" s="49" t="s">
        <v>3</v>
      </c>
      <c r="L10" s="49" t="s">
        <v>4</v>
      </c>
      <c r="M10" s="49" t="s">
        <v>5</v>
      </c>
      <c r="N10" s="49" t="s">
        <v>6</v>
      </c>
      <c r="O10" s="49" t="str">
        <f t="shared" ref="O10:O26" si="0">B10</f>
        <v>HU.1.A.2.</v>
      </c>
      <c r="P10" s="49" t="str">
        <f t="shared" ref="P10:P26" si="1">IF(D10=K10,"1","0")</f>
        <v>0</v>
      </c>
      <c r="Q10" s="49" t="str">
        <f t="shared" ref="Q10:Q26" si="2">IF(D10=L10,"1","0")</f>
        <v>0</v>
      </c>
      <c r="R10" s="49" t="str">
        <f t="shared" ref="R10:R26" si="3">IF(D10=M10,"1","0")</f>
        <v>0</v>
      </c>
      <c r="S10" s="49" t="str">
        <f t="shared" ref="S10:S26" si="4">IF(D10=N10,"1","0")</f>
        <v>0</v>
      </c>
      <c r="U10" s="49">
        <v>1</v>
      </c>
    </row>
    <row r="11" spans="1:21" ht="26" x14ac:dyDescent="0.2">
      <c r="A11" s="48"/>
      <c r="B11" s="69" t="s">
        <v>77</v>
      </c>
      <c r="C11" s="69" t="s">
        <v>78</v>
      </c>
      <c r="D11" s="58" t="s">
        <v>765</v>
      </c>
      <c r="E11" s="67"/>
      <c r="F11" s="67"/>
      <c r="G11" s="67"/>
      <c r="H11" s="22"/>
      <c r="I11" s="22"/>
      <c r="J11" s="56" t="s">
        <v>765</v>
      </c>
      <c r="K11" s="49" t="s">
        <v>3</v>
      </c>
      <c r="L11" s="49" t="s">
        <v>4</v>
      </c>
      <c r="M11" s="49" t="s">
        <v>5</v>
      </c>
      <c r="N11" s="49" t="s">
        <v>6</v>
      </c>
      <c r="O11" s="49" t="str">
        <f t="shared" si="0"/>
        <v>HU.1.A.3.</v>
      </c>
      <c r="P11" s="49" t="str">
        <f t="shared" si="1"/>
        <v>0</v>
      </c>
      <c r="Q11" s="49" t="str">
        <f t="shared" si="2"/>
        <v>0</v>
      </c>
      <c r="R11" s="49" t="str">
        <f t="shared" si="3"/>
        <v>0</v>
      </c>
      <c r="S11" s="49" t="str">
        <f t="shared" si="4"/>
        <v>0</v>
      </c>
      <c r="U11" s="49">
        <v>1</v>
      </c>
    </row>
    <row r="12" spans="1:21" ht="32" x14ac:dyDescent="0.2">
      <c r="A12" s="48"/>
      <c r="B12" s="69" t="s">
        <v>79</v>
      </c>
      <c r="C12" s="69" t="s">
        <v>80</v>
      </c>
      <c r="D12" s="58" t="s">
        <v>765</v>
      </c>
      <c r="E12" s="67"/>
      <c r="F12" s="67"/>
      <c r="G12" s="67"/>
      <c r="H12" s="22"/>
      <c r="I12" s="22"/>
      <c r="J12" s="56" t="s">
        <v>765</v>
      </c>
      <c r="K12" s="49" t="s">
        <v>3</v>
      </c>
      <c r="L12" s="49" t="s">
        <v>4</v>
      </c>
      <c r="M12" s="49" t="s">
        <v>5</v>
      </c>
      <c r="N12" s="49" t="s">
        <v>6</v>
      </c>
      <c r="O12" s="49" t="str">
        <f t="shared" si="0"/>
        <v>HU.1.A.4.</v>
      </c>
      <c r="P12" s="49" t="str">
        <f t="shared" si="1"/>
        <v>0</v>
      </c>
      <c r="Q12" s="49" t="str">
        <f t="shared" si="2"/>
        <v>0</v>
      </c>
      <c r="R12" s="49" t="str">
        <f t="shared" si="3"/>
        <v>0</v>
      </c>
      <c r="S12" s="49" t="str">
        <f t="shared" si="4"/>
        <v>0</v>
      </c>
      <c r="U12" s="49">
        <v>1</v>
      </c>
    </row>
    <row r="13" spans="1:21" ht="32" x14ac:dyDescent="0.2">
      <c r="A13" s="48"/>
      <c r="B13" s="69" t="s">
        <v>81</v>
      </c>
      <c r="C13" s="69" t="s">
        <v>82</v>
      </c>
      <c r="D13" s="58" t="s">
        <v>765</v>
      </c>
      <c r="E13" s="67">
        <v>1</v>
      </c>
      <c r="F13" s="67"/>
      <c r="G13" s="67"/>
      <c r="H13" s="22"/>
      <c r="I13" s="22"/>
      <c r="J13" s="56" t="s">
        <v>765</v>
      </c>
      <c r="K13" s="49" t="s">
        <v>3</v>
      </c>
      <c r="L13" s="49" t="s">
        <v>4</v>
      </c>
      <c r="M13" s="49" t="s">
        <v>5</v>
      </c>
      <c r="N13" s="49" t="s">
        <v>6</v>
      </c>
      <c r="O13" s="49" t="str">
        <f t="shared" si="0"/>
        <v>HU.1.A.5.</v>
      </c>
      <c r="P13" s="49" t="str">
        <f t="shared" si="1"/>
        <v>0</v>
      </c>
      <c r="Q13" s="49" t="str">
        <f t="shared" si="2"/>
        <v>0</v>
      </c>
      <c r="R13" s="49" t="str">
        <f t="shared" si="3"/>
        <v>0</v>
      </c>
      <c r="S13" s="49" t="str">
        <f t="shared" si="4"/>
        <v>0</v>
      </c>
      <c r="U13" s="49">
        <v>1</v>
      </c>
    </row>
    <row r="14" spans="1:21" ht="32" x14ac:dyDescent="0.2">
      <c r="A14" s="48"/>
      <c r="B14" s="69" t="s">
        <v>83</v>
      </c>
      <c r="C14" s="69" t="s">
        <v>84</v>
      </c>
      <c r="D14" s="58" t="s">
        <v>765</v>
      </c>
      <c r="E14" s="67"/>
      <c r="F14" s="67">
        <v>1</v>
      </c>
      <c r="G14" s="67"/>
      <c r="H14" s="22"/>
      <c r="I14" s="22"/>
      <c r="J14" s="56" t="s">
        <v>765</v>
      </c>
      <c r="K14" s="49" t="s">
        <v>3</v>
      </c>
      <c r="L14" s="49" t="s">
        <v>4</v>
      </c>
      <c r="M14" s="49" t="s">
        <v>5</v>
      </c>
      <c r="N14" s="49" t="s">
        <v>6</v>
      </c>
      <c r="O14" s="49" t="str">
        <f t="shared" si="0"/>
        <v>HU.1.A.6.</v>
      </c>
      <c r="P14" s="49" t="str">
        <f t="shared" si="1"/>
        <v>0</v>
      </c>
      <c r="Q14" s="49" t="str">
        <f t="shared" si="2"/>
        <v>0</v>
      </c>
      <c r="R14" s="49" t="str">
        <f t="shared" si="3"/>
        <v>0</v>
      </c>
      <c r="S14" s="49" t="str">
        <f t="shared" si="4"/>
        <v>0</v>
      </c>
      <c r="U14" s="49">
        <v>1</v>
      </c>
    </row>
    <row r="15" spans="1:21" ht="48" x14ac:dyDescent="0.2">
      <c r="A15" s="48"/>
      <c r="B15" s="69" t="s">
        <v>85</v>
      </c>
      <c r="C15" s="69" t="s">
        <v>86</v>
      </c>
      <c r="D15" s="58" t="s">
        <v>765</v>
      </c>
      <c r="E15" s="67"/>
      <c r="F15" s="67"/>
      <c r="G15" s="67">
        <v>1</v>
      </c>
      <c r="H15" s="22"/>
      <c r="I15" s="22"/>
      <c r="J15" s="56" t="s">
        <v>765</v>
      </c>
      <c r="K15" s="49" t="s">
        <v>3</v>
      </c>
      <c r="L15" s="49" t="s">
        <v>4</v>
      </c>
      <c r="M15" s="49" t="s">
        <v>5</v>
      </c>
      <c r="N15" s="49" t="s">
        <v>6</v>
      </c>
      <c r="O15" s="49" t="str">
        <f t="shared" si="0"/>
        <v>HU.1.A.7.</v>
      </c>
      <c r="P15" s="49" t="str">
        <f t="shared" si="1"/>
        <v>0</v>
      </c>
      <c r="Q15" s="49" t="str">
        <f t="shared" si="2"/>
        <v>0</v>
      </c>
      <c r="R15" s="49" t="str">
        <f t="shared" si="3"/>
        <v>0</v>
      </c>
      <c r="S15" s="49" t="str">
        <f t="shared" si="4"/>
        <v>0</v>
      </c>
      <c r="U15" s="49">
        <v>1</v>
      </c>
    </row>
    <row r="16" spans="1:21" ht="48" x14ac:dyDescent="0.2">
      <c r="A16" s="48"/>
      <c r="B16" s="69" t="s">
        <v>87</v>
      </c>
      <c r="C16" s="69" t="s">
        <v>88</v>
      </c>
      <c r="D16" s="58" t="s">
        <v>765</v>
      </c>
      <c r="E16" s="67"/>
      <c r="F16" s="67"/>
      <c r="G16" s="67">
        <v>1</v>
      </c>
      <c r="H16" s="22"/>
      <c r="I16" s="22"/>
      <c r="J16" s="56" t="s">
        <v>765</v>
      </c>
      <c r="K16" s="49" t="s">
        <v>3</v>
      </c>
      <c r="L16" s="49" t="s">
        <v>4</v>
      </c>
      <c r="M16" s="49" t="s">
        <v>5</v>
      </c>
      <c r="N16" s="49" t="s">
        <v>6</v>
      </c>
      <c r="O16" s="49" t="str">
        <f t="shared" si="0"/>
        <v>HU.1.A.8.</v>
      </c>
      <c r="P16" s="49" t="str">
        <f t="shared" si="1"/>
        <v>0</v>
      </c>
      <c r="Q16" s="49" t="str">
        <f t="shared" si="2"/>
        <v>0</v>
      </c>
      <c r="R16" s="49" t="str">
        <f t="shared" si="3"/>
        <v>0</v>
      </c>
      <c r="S16" s="49" t="str">
        <f t="shared" si="4"/>
        <v>0</v>
      </c>
      <c r="U16" s="49">
        <v>1</v>
      </c>
    </row>
    <row r="17" spans="1:22" ht="32" x14ac:dyDescent="0.2">
      <c r="A17" s="48"/>
      <c r="B17" s="69" t="s">
        <v>89</v>
      </c>
      <c r="C17" s="69" t="s">
        <v>90</v>
      </c>
      <c r="D17" s="58" t="s">
        <v>765</v>
      </c>
      <c r="E17" s="67"/>
      <c r="F17" s="67"/>
      <c r="G17" s="67"/>
      <c r="H17" s="22"/>
      <c r="I17" s="22"/>
      <c r="J17" s="56" t="s">
        <v>765</v>
      </c>
      <c r="K17" s="49" t="s">
        <v>3</v>
      </c>
      <c r="L17" s="49" t="s">
        <v>4</v>
      </c>
      <c r="M17" s="49" t="s">
        <v>5</v>
      </c>
      <c r="N17" s="49" t="s">
        <v>6</v>
      </c>
      <c r="O17" s="49" t="str">
        <f t="shared" si="0"/>
        <v>HU.1.A.9.</v>
      </c>
      <c r="P17" s="49" t="str">
        <f t="shared" si="1"/>
        <v>0</v>
      </c>
      <c r="Q17" s="49" t="str">
        <f t="shared" si="2"/>
        <v>0</v>
      </c>
      <c r="R17" s="49" t="str">
        <f t="shared" si="3"/>
        <v>0</v>
      </c>
      <c r="S17" s="49" t="str">
        <f t="shared" si="4"/>
        <v>0</v>
      </c>
      <c r="U17" s="49">
        <v>1</v>
      </c>
    </row>
    <row r="18" spans="1:22" ht="32" x14ac:dyDescent="0.2">
      <c r="A18" s="48"/>
      <c r="B18" s="69" t="s">
        <v>91</v>
      </c>
      <c r="C18" s="69" t="s">
        <v>92</v>
      </c>
      <c r="D18" s="58" t="s">
        <v>765</v>
      </c>
      <c r="E18" s="67">
        <v>1</v>
      </c>
      <c r="F18" s="67"/>
      <c r="G18" s="67"/>
      <c r="H18" s="22"/>
      <c r="I18" s="22"/>
      <c r="J18" s="56" t="s">
        <v>765</v>
      </c>
      <c r="K18" s="49" t="s">
        <v>3</v>
      </c>
      <c r="L18" s="49" t="s">
        <v>4</v>
      </c>
      <c r="M18" s="49" t="s">
        <v>5</v>
      </c>
      <c r="N18" s="49" t="s">
        <v>6</v>
      </c>
      <c r="O18" s="49" t="str">
        <f t="shared" si="0"/>
        <v>HU.1.A.10.</v>
      </c>
      <c r="P18" s="49" t="str">
        <f t="shared" si="1"/>
        <v>0</v>
      </c>
      <c r="Q18" s="49" t="str">
        <f t="shared" si="2"/>
        <v>0</v>
      </c>
      <c r="R18" s="49" t="str">
        <f t="shared" si="3"/>
        <v>0</v>
      </c>
      <c r="S18" s="49" t="str">
        <f t="shared" si="4"/>
        <v>0</v>
      </c>
      <c r="U18" s="49">
        <v>1</v>
      </c>
    </row>
    <row r="19" spans="1:22" ht="16" x14ac:dyDescent="0.2">
      <c r="A19" s="48"/>
      <c r="B19" s="22"/>
      <c r="C19" s="22"/>
      <c r="D19" s="58" t="s">
        <v>765</v>
      </c>
      <c r="E19" s="22"/>
      <c r="F19" s="22"/>
      <c r="G19" s="22"/>
      <c r="H19" s="22"/>
      <c r="I19" s="22"/>
      <c r="J19" s="56"/>
      <c r="T19" s="56" t="s">
        <v>766</v>
      </c>
      <c r="V19" s="56" t="s">
        <v>768</v>
      </c>
    </row>
    <row r="20" spans="1:22" ht="16" x14ac:dyDescent="0.2">
      <c r="A20" s="48"/>
      <c r="B20" s="30" t="s">
        <v>68</v>
      </c>
      <c r="C20" s="30" t="s">
        <v>29</v>
      </c>
      <c r="D20" s="58"/>
      <c r="E20" s="62" t="s">
        <v>4</v>
      </c>
      <c r="F20" s="63" t="s">
        <v>5</v>
      </c>
      <c r="G20" s="64" t="s">
        <v>6</v>
      </c>
      <c r="H20" s="65" t="s">
        <v>69</v>
      </c>
      <c r="I20" s="65" t="s">
        <v>70</v>
      </c>
      <c r="J20" s="56"/>
      <c r="P20" s="49">
        <f>P13+P15+P17+P19+P16+P18+P14+P12+P11+P10+P9+P7</f>
        <v>0</v>
      </c>
      <c r="Q20" s="49">
        <f t="shared" ref="Q20:S20" si="5">Q13+Q15+Q17+Q19+Q16+Q18+Q14+Q12+Q11+Q10+Q9+Q7</f>
        <v>0</v>
      </c>
      <c r="R20" s="49">
        <f t="shared" si="5"/>
        <v>0</v>
      </c>
      <c r="S20" s="49">
        <f t="shared" si="5"/>
        <v>0</v>
      </c>
      <c r="T20" s="49">
        <f>SUM(P20:S20)</f>
        <v>0</v>
      </c>
      <c r="U20" s="49">
        <f>SUM(U7:U18)</f>
        <v>11</v>
      </c>
      <c r="V20" s="49">
        <f>U20-T20</f>
        <v>11</v>
      </c>
    </row>
    <row r="21" spans="1:22" ht="32" x14ac:dyDescent="0.2">
      <c r="A21" s="48"/>
      <c r="B21" s="66" t="s">
        <v>28</v>
      </c>
      <c r="C21" s="66" t="s">
        <v>93</v>
      </c>
      <c r="D21" s="58" t="s">
        <v>765</v>
      </c>
      <c r="E21" s="67"/>
      <c r="F21" s="67"/>
      <c r="G21" s="67"/>
      <c r="H21" s="22"/>
      <c r="I21" s="22"/>
      <c r="J21" s="56" t="s">
        <v>765</v>
      </c>
      <c r="K21" s="49" t="s">
        <v>3</v>
      </c>
      <c r="L21" s="49" t="s">
        <v>4</v>
      </c>
      <c r="M21" s="49" t="s">
        <v>5</v>
      </c>
      <c r="N21" s="49" t="s">
        <v>6</v>
      </c>
      <c r="O21" s="49" t="str">
        <f t="shared" si="0"/>
        <v>HU.1.B.</v>
      </c>
      <c r="P21" s="49" t="str">
        <f t="shared" si="1"/>
        <v>0</v>
      </c>
      <c r="Q21" s="49" t="str">
        <f t="shared" si="2"/>
        <v>0</v>
      </c>
      <c r="R21" s="49" t="str">
        <f t="shared" si="3"/>
        <v>0</v>
      </c>
      <c r="S21" s="49" t="str">
        <f t="shared" si="4"/>
        <v>0</v>
      </c>
      <c r="U21" s="49">
        <v>1</v>
      </c>
    </row>
    <row r="22" spans="1:22" ht="16" x14ac:dyDescent="0.2">
      <c r="A22" s="48"/>
      <c r="B22" s="68" t="s">
        <v>72</v>
      </c>
      <c r="C22" s="68"/>
      <c r="D22" s="58"/>
      <c r="E22" s="62" t="s">
        <v>4</v>
      </c>
      <c r="F22" s="63" t="s">
        <v>5</v>
      </c>
      <c r="G22" s="64" t="s">
        <v>6</v>
      </c>
      <c r="H22" s="65" t="s">
        <v>69</v>
      </c>
      <c r="I22" s="65" t="s">
        <v>70</v>
      </c>
      <c r="J22" s="56"/>
    </row>
    <row r="23" spans="1:22" ht="32" x14ac:dyDescent="0.2">
      <c r="A23" s="48"/>
      <c r="B23" s="69" t="s">
        <v>94</v>
      </c>
      <c r="C23" s="69" t="s">
        <v>95</v>
      </c>
      <c r="D23" s="58" t="s">
        <v>765</v>
      </c>
      <c r="E23" s="67"/>
      <c r="F23" s="67"/>
      <c r="G23" s="67"/>
      <c r="H23" s="22"/>
      <c r="I23" s="22"/>
      <c r="J23" s="56" t="s">
        <v>765</v>
      </c>
      <c r="K23" s="49" t="s">
        <v>3</v>
      </c>
      <c r="L23" s="49" t="s">
        <v>4</v>
      </c>
      <c r="M23" s="49" t="s">
        <v>5</v>
      </c>
      <c r="N23" s="49" t="s">
        <v>6</v>
      </c>
      <c r="O23" s="49" t="str">
        <f t="shared" si="0"/>
        <v>HU.1.B.1.</v>
      </c>
      <c r="P23" s="49" t="str">
        <f t="shared" si="1"/>
        <v>0</v>
      </c>
      <c r="Q23" s="49" t="str">
        <f t="shared" si="2"/>
        <v>0</v>
      </c>
      <c r="R23" s="49" t="str">
        <f t="shared" si="3"/>
        <v>0</v>
      </c>
      <c r="S23" s="49" t="str">
        <f t="shared" si="4"/>
        <v>0</v>
      </c>
      <c r="U23" s="49">
        <v>1</v>
      </c>
    </row>
    <row r="24" spans="1:22" ht="32" x14ac:dyDescent="0.2">
      <c r="A24" s="48"/>
      <c r="B24" s="69" t="s">
        <v>96</v>
      </c>
      <c r="C24" s="69" t="s">
        <v>97</v>
      </c>
      <c r="D24" s="58" t="s">
        <v>765</v>
      </c>
      <c r="E24" s="67"/>
      <c r="F24" s="67"/>
      <c r="G24" s="67"/>
      <c r="H24" s="22"/>
      <c r="I24" s="22"/>
      <c r="J24" s="56" t="s">
        <v>765</v>
      </c>
      <c r="K24" s="49" t="s">
        <v>3</v>
      </c>
      <c r="L24" s="49" t="s">
        <v>4</v>
      </c>
      <c r="M24" s="49" t="s">
        <v>5</v>
      </c>
      <c r="N24" s="49" t="s">
        <v>6</v>
      </c>
      <c r="O24" s="49" t="str">
        <f t="shared" si="0"/>
        <v>HU.1.B.2.</v>
      </c>
      <c r="P24" s="49" t="str">
        <f t="shared" si="1"/>
        <v>0</v>
      </c>
      <c r="Q24" s="49" t="str">
        <f t="shared" si="2"/>
        <v>0</v>
      </c>
      <c r="R24" s="49" t="str">
        <f t="shared" si="3"/>
        <v>0</v>
      </c>
      <c r="S24" s="49" t="str">
        <f t="shared" si="4"/>
        <v>0</v>
      </c>
      <c r="U24" s="49">
        <v>1</v>
      </c>
    </row>
    <row r="25" spans="1:22" ht="48" x14ac:dyDescent="0.2">
      <c r="A25" s="48"/>
      <c r="B25" s="69" t="s">
        <v>98</v>
      </c>
      <c r="C25" s="69" t="s">
        <v>99</v>
      </c>
      <c r="D25" s="58" t="s">
        <v>765</v>
      </c>
      <c r="E25" s="67"/>
      <c r="F25" s="67"/>
      <c r="G25" s="67"/>
      <c r="H25" s="22"/>
      <c r="I25" s="22"/>
      <c r="J25" s="56" t="s">
        <v>765</v>
      </c>
      <c r="K25" s="49" t="s">
        <v>3</v>
      </c>
      <c r="L25" s="49" t="s">
        <v>4</v>
      </c>
      <c r="M25" s="49" t="s">
        <v>5</v>
      </c>
      <c r="N25" s="49" t="s">
        <v>6</v>
      </c>
      <c r="O25" s="49" t="str">
        <f t="shared" si="0"/>
        <v>HU.1.B.3.</v>
      </c>
      <c r="P25" s="49" t="str">
        <f t="shared" si="1"/>
        <v>0</v>
      </c>
      <c r="Q25" s="49" t="str">
        <f t="shared" si="2"/>
        <v>0</v>
      </c>
      <c r="R25" s="49" t="str">
        <f t="shared" si="3"/>
        <v>0</v>
      </c>
      <c r="S25" s="49" t="str">
        <f t="shared" si="4"/>
        <v>0</v>
      </c>
      <c r="U25" s="49">
        <v>1</v>
      </c>
    </row>
    <row r="26" spans="1:22" ht="48" x14ac:dyDescent="0.2">
      <c r="A26" s="48"/>
      <c r="B26" s="69" t="s">
        <v>100</v>
      </c>
      <c r="C26" s="69" t="s">
        <v>101</v>
      </c>
      <c r="D26" s="58" t="s">
        <v>765</v>
      </c>
      <c r="E26" s="67"/>
      <c r="F26" s="67"/>
      <c r="G26" s="67"/>
      <c r="H26" s="22"/>
      <c r="I26" s="22"/>
      <c r="J26" s="56" t="s">
        <v>765</v>
      </c>
      <c r="K26" s="49" t="s">
        <v>3</v>
      </c>
      <c r="L26" s="49" t="s">
        <v>4</v>
      </c>
      <c r="M26" s="49" t="s">
        <v>5</v>
      </c>
      <c r="N26" s="49" t="s">
        <v>6</v>
      </c>
      <c r="O26" s="49" t="str">
        <f t="shared" si="0"/>
        <v>HU.1.B.4.</v>
      </c>
      <c r="P26" s="49" t="str">
        <f t="shared" si="1"/>
        <v>0</v>
      </c>
      <c r="Q26" s="49" t="str">
        <f t="shared" si="2"/>
        <v>0</v>
      </c>
      <c r="R26" s="49" t="str">
        <f t="shared" si="3"/>
        <v>0</v>
      </c>
      <c r="S26" s="49" t="str">
        <f t="shared" si="4"/>
        <v>0</v>
      </c>
      <c r="U26" s="49">
        <v>1</v>
      </c>
    </row>
    <row r="27" spans="1:22" x14ac:dyDescent="0.2">
      <c r="T27" s="56" t="s">
        <v>766</v>
      </c>
      <c r="V27" s="56" t="s">
        <v>768</v>
      </c>
    </row>
    <row r="28" spans="1:22" hidden="1" x14ac:dyDescent="0.2">
      <c r="A28" s="49" t="s">
        <v>18</v>
      </c>
      <c r="P28" s="49">
        <f>P21+P23+P25+P27+P24+P26</f>
        <v>0</v>
      </c>
      <c r="Q28" s="49">
        <f t="shared" ref="Q28:S28" si="6">Q21+Q23+Q25+Q27+Q24+Q26</f>
        <v>0</v>
      </c>
      <c r="R28" s="49">
        <f t="shared" si="6"/>
        <v>0</v>
      </c>
      <c r="S28" s="49">
        <f t="shared" si="6"/>
        <v>0</v>
      </c>
      <c r="T28" s="49">
        <f>SUM(P28:S28)</f>
        <v>0</v>
      </c>
      <c r="U28" s="49">
        <f>SUM(U21:U26)</f>
        <v>5</v>
      </c>
      <c r="V28" s="49">
        <f>U28-T28</f>
        <v>5</v>
      </c>
    </row>
  </sheetData>
  <sheetProtection algorithmName="SHA-512" hashValue="/2bnEU57joyHoiZhKy0KfAVY9yy+ZtzFbvqBOtxPCH2HrY3mN/7pgfUN05vkjfwNh3Nqh45S+j09c4dHrGurEw==" saltValue="M8ub8N3Rrz4LI4Nxb6allw==" spinCount="100000" sheet="1" objects="1" formatCells="0" formatColumns="0" formatRows="0" insertColumns="0" insertRows="0" insertHyperlinks="0" deleteColumns="0" deleteRows="0" sort="0" autoFilter="0" pivotTables="0"/>
  <dataValidations disablePrompts="1" count="1">
    <dataValidation type="list" allowBlank="1" showInputMessage="1" showErrorMessage="1" sqref="D7:D26" xr:uid="{00000000-0002-0000-0200-000000000000}">
      <formula1>$J$9:$N$9</formula1>
    </dataValidation>
  </dataValidations>
  <hyperlinks>
    <hyperlink ref="I3" location="'HUMAN RIGHTS'!A1" display="'HUMAN RIGHTS'!A1" xr:uid="{00000000-0004-0000-0200-000001000000}"/>
    <hyperlink ref="I2" location="'FULL RESULTS'!A1" display="'FULL RESULTS'!A1" xr:uid="{00000000-0004-0000-0200-000000000000}"/>
  </hyperlinks>
  <pageMargins left="0.7" right="0.7" top="0.75" bottom="0.75" header="0.3" footer="0.3"/>
  <pageSetup orientation="portrait" r:id="rId1"/>
  <headerFooter alignWithMargins="0"/>
  <ignoredErrors>
    <ignoredError sqref="C4"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1:V16"/>
  <sheetViews>
    <sheetView showGridLines="0" zoomScaleNormal="100" workbookViewId="0">
      <selection activeCell="B1" sqref="B1"/>
    </sheetView>
  </sheetViews>
  <sheetFormatPr baseColWidth="10" defaultColWidth="8.83203125" defaultRowHeight="15" x14ac:dyDescent="0.2"/>
  <cols>
    <col min="1" max="1" width="2" customWidth="1"/>
    <col min="2" max="2" width="9.5" customWidth="1"/>
    <col min="3" max="3" width="77.6640625" customWidth="1"/>
    <col min="4" max="4" width="7.6640625" style="43" bestFit="1" customWidth="1"/>
    <col min="5" max="7" width="6" hidden="1" customWidth="1"/>
    <col min="8" max="8" width="18.1640625" customWidth="1"/>
    <col min="9" max="9" width="25.83203125" customWidth="1"/>
    <col min="10" max="23" width="0" hidden="1" customWidth="1"/>
  </cols>
  <sheetData>
    <row r="1" spans="1:22" s="46" customFormat="1" ht="61.75" customHeight="1" x14ac:dyDescent="0.2">
      <c r="A1" s="48"/>
      <c r="C1" s="61" t="s">
        <v>769</v>
      </c>
      <c r="D1" s="47"/>
    </row>
    <row r="2" spans="1:22" ht="21" x14ac:dyDescent="0.25">
      <c r="A2" s="6"/>
      <c r="C2" s="2" t="s">
        <v>65</v>
      </c>
      <c r="I2" s="3" t="s">
        <v>20</v>
      </c>
    </row>
    <row r="3" spans="1:22" x14ac:dyDescent="0.2">
      <c r="A3" s="6"/>
      <c r="C3" s="5" t="s">
        <v>180</v>
      </c>
      <c r="I3" s="3" t="s">
        <v>67</v>
      </c>
    </row>
    <row r="4" spans="1:22" x14ac:dyDescent="0.2">
      <c r="A4" s="6"/>
      <c r="C4" s="5" t="str">
        <f>'FULL RESULTS'!B3</f>
        <v>[COMPANY NAME]</v>
      </c>
      <c r="H4" s="13"/>
      <c r="I4" s="12" t="str">
        <f>'HUMAN RIGHTS'!H4</f>
        <v>[DATE]</v>
      </c>
    </row>
    <row r="5" spans="1:22" x14ac:dyDescent="0.2">
      <c r="A5" s="6"/>
    </row>
    <row r="6" spans="1:22" x14ac:dyDescent="0.2">
      <c r="A6" s="6"/>
      <c r="B6" s="30" t="s">
        <v>68</v>
      </c>
      <c r="C6" s="30" t="s">
        <v>55</v>
      </c>
      <c r="D6" s="59"/>
      <c r="E6" s="62" t="s">
        <v>4</v>
      </c>
      <c r="F6" s="63" t="s">
        <v>5</v>
      </c>
      <c r="G6" s="64" t="s">
        <v>6</v>
      </c>
      <c r="H6" s="65" t="s">
        <v>69</v>
      </c>
      <c r="I6" s="65" t="s">
        <v>70</v>
      </c>
    </row>
    <row r="7" spans="1:22" ht="32" x14ac:dyDescent="0.2">
      <c r="A7" s="6"/>
      <c r="B7" s="66" t="s">
        <v>56</v>
      </c>
      <c r="C7" s="66" t="s">
        <v>181</v>
      </c>
      <c r="D7" s="58" t="s">
        <v>765</v>
      </c>
      <c r="E7" s="67"/>
      <c r="F7" s="67"/>
      <c r="G7" s="67"/>
      <c r="H7" s="22"/>
      <c r="I7" s="22"/>
      <c r="J7" s="11" t="s">
        <v>765</v>
      </c>
      <c r="K7" t="s">
        <v>3</v>
      </c>
      <c r="L7" t="s">
        <v>4</v>
      </c>
      <c r="M7" t="s">
        <v>5</v>
      </c>
      <c r="N7" t="s">
        <v>6</v>
      </c>
      <c r="O7" t="str">
        <f t="shared" ref="O7:O13" si="0">B7</f>
        <v>HU.5.A.</v>
      </c>
      <c r="P7" t="str">
        <f t="shared" ref="P7:P13" si="1">IF(D7=K7,"1","0")</f>
        <v>0</v>
      </c>
      <c r="Q7" t="str">
        <f t="shared" ref="Q7:Q13" si="2">IF(D7=L7,"1","0")</f>
        <v>0</v>
      </c>
      <c r="R7" t="str">
        <f t="shared" ref="R7:R13" si="3">IF(D7=M7,"1","0")</f>
        <v>0</v>
      </c>
      <c r="S7" t="str">
        <f t="shared" ref="S7:S13" si="4">IF(D7=N7,"1","0")</f>
        <v>0</v>
      </c>
      <c r="U7">
        <v>1</v>
      </c>
    </row>
    <row r="8" spans="1:22" ht="16" x14ac:dyDescent="0.2">
      <c r="A8" s="6"/>
      <c r="B8" s="68" t="s">
        <v>72</v>
      </c>
      <c r="C8" s="68"/>
      <c r="D8" s="58"/>
      <c r="E8" s="62" t="s">
        <v>4</v>
      </c>
      <c r="F8" s="63" t="s">
        <v>5</v>
      </c>
      <c r="G8" s="64" t="s">
        <v>6</v>
      </c>
      <c r="H8" s="65" t="s">
        <v>69</v>
      </c>
      <c r="I8" s="65" t="s">
        <v>70</v>
      </c>
      <c r="J8" s="11"/>
    </row>
    <row r="9" spans="1:22" ht="32" x14ac:dyDescent="0.2">
      <c r="A9" s="6"/>
      <c r="B9" s="69" t="s">
        <v>182</v>
      </c>
      <c r="C9" s="69" t="s">
        <v>183</v>
      </c>
      <c r="D9" s="58" t="s">
        <v>765</v>
      </c>
      <c r="E9" s="67"/>
      <c r="F9" s="67"/>
      <c r="G9" s="67"/>
      <c r="H9" s="22"/>
      <c r="I9" s="22"/>
      <c r="J9" s="11" t="s">
        <v>765</v>
      </c>
      <c r="K9" t="s">
        <v>3</v>
      </c>
      <c r="L9" t="s">
        <v>4</v>
      </c>
      <c r="M9" t="s">
        <v>5</v>
      </c>
      <c r="N9" t="s">
        <v>6</v>
      </c>
      <c r="O9" t="str">
        <f t="shared" si="0"/>
        <v>HU.5.A.1.</v>
      </c>
      <c r="P9" t="str">
        <f t="shared" si="1"/>
        <v>0</v>
      </c>
      <c r="Q9" t="str">
        <f t="shared" si="2"/>
        <v>0</v>
      </c>
      <c r="R9" t="str">
        <f t="shared" si="3"/>
        <v>0</v>
      </c>
      <c r="S9" t="str">
        <f t="shared" si="4"/>
        <v>0</v>
      </c>
      <c r="U9">
        <v>1</v>
      </c>
    </row>
    <row r="10" spans="1:22" ht="32" x14ac:dyDescent="0.2">
      <c r="A10" s="6"/>
      <c r="B10" s="69" t="s">
        <v>184</v>
      </c>
      <c r="C10" s="69" t="s">
        <v>185</v>
      </c>
      <c r="D10" s="58" t="s">
        <v>765</v>
      </c>
      <c r="E10" s="67"/>
      <c r="F10" s="67"/>
      <c r="G10" s="67"/>
      <c r="H10" s="22"/>
      <c r="I10" s="22"/>
      <c r="J10" s="11" t="s">
        <v>765</v>
      </c>
      <c r="K10" t="s">
        <v>3</v>
      </c>
      <c r="L10" t="s">
        <v>4</v>
      </c>
      <c r="M10" t="s">
        <v>5</v>
      </c>
      <c r="N10" t="s">
        <v>6</v>
      </c>
      <c r="O10" t="str">
        <f t="shared" si="0"/>
        <v>HU.5.A.2.</v>
      </c>
      <c r="P10" t="str">
        <f t="shared" si="1"/>
        <v>0</v>
      </c>
      <c r="Q10" t="str">
        <f t="shared" si="2"/>
        <v>0</v>
      </c>
      <c r="R10" t="str">
        <f t="shared" si="3"/>
        <v>0</v>
      </c>
      <c r="S10" t="str">
        <f t="shared" si="4"/>
        <v>0</v>
      </c>
      <c r="U10">
        <v>1</v>
      </c>
    </row>
    <row r="11" spans="1:22" ht="48" x14ac:dyDescent="0.2">
      <c r="A11" s="6"/>
      <c r="B11" s="69" t="s">
        <v>186</v>
      </c>
      <c r="C11" s="69" t="s">
        <v>187</v>
      </c>
      <c r="D11" s="58" t="s">
        <v>765</v>
      </c>
      <c r="E11" s="67"/>
      <c r="F11" s="67"/>
      <c r="G11" s="67" t="s">
        <v>27</v>
      </c>
      <c r="H11" s="22"/>
      <c r="I11" s="22"/>
      <c r="J11" s="11" t="s">
        <v>765</v>
      </c>
      <c r="K11" t="s">
        <v>3</v>
      </c>
      <c r="L11" t="s">
        <v>4</v>
      </c>
      <c r="M11" t="s">
        <v>5</v>
      </c>
      <c r="N11" t="s">
        <v>6</v>
      </c>
      <c r="O11" t="str">
        <f t="shared" si="0"/>
        <v>HU.5.A.3.</v>
      </c>
      <c r="P11" t="str">
        <f t="shared" si="1"/>
        <v>0</v>
      </c>
      <c r="Q11" t="str">
        <f t="shared" si="2"/>
        <v>0</v>
      </c>
      <c r="R11" t="str">
        <f t="shared" si="3"/>
        <v>0</v>
      </c>
      <c r="S11" t="str">
        <f t="shared" si="4"/>
        <v>0</v>
      </c>
      <c r="U11">
        <v>1</v>
      </c>
    </row>
    <row r="12" spans="1:22" ht="32" x14ac:dyDescent="0.2">
      <c r="A12" s="6"/>
      <c r="B12" s="69" t="s">
        <v>188</v>
      </c>
      <c r="C12" s="69" t="s">
        <v>189</v>
      </c>
      <c r="D12" s="58" t="s">
        <v>765</v>
      </c>
      <c r="E12" s="67"/>
      <c r="F12" s="67"/>
      <c r="G12" s="67" t="s">
        <v>27</v>
      </c>
      <c r="H12" s="22"/>
      <c r="I12" s="22"/>
      <c r="J12" s="11" t="s">
        <v>765</v>
      </c>
      <c r="K12" t="s">
        <v>3</v>
      </c>
      <c r="L12" t="s">
        <v>4</v>
      </c>
      <c r="M12" t="s">
        <v>5</v>
      </c>
      <c r="N12" t="s">
        <v>6</v>
      </c>
      <c r="O12" t="str">
        <f t="shared" si="0"/>
        <v>HU.5.A.4.</v>
      </c>
      <c r="P12" t="str">
        <f t="shared" si="1"/>
        <v>0</v>
      </c>
      <c r="Q12" t="str">
        <f t="shared" si="2"/>
        <v>0</v>
      </c>
      <c r="R12" t="str">
        <f t="shared" si="3"/>
        <v>0</v>
      </c>
      <c r="S12" t="str">
        <f t="shared" si="4"/>
        <v>0</v>
      </c>
      <c r="U12">
        <v>1</v>
      </c>
    </row>
    <row r="13" spans="1:22" ht="48" x14ac:dyDescent="0.2">
      <c r="A13" s="6"/>
      <c r="B13" s="69" t="s">
        <v>190</v>
      </c>
      <c r="C13" s="69" t="s">
        <v>191</v>
      </c>
      <c r="D13" s="58" t="s">
        <v>765</v>
      </c>
      <c r="E13" s="67"/>
      <c r="F13" s="67"/>
      <c r="G13" s="67"/>
      <c r="H13" s="22"/>
      <c r="I13" s="22"/>
      <c r="J13" s="11" t="s">
        <v>765</v>
      </c>
      <c r="K13" t="s">
        <v>3</v>
      </c>
      <c r="L13" t="s">
        <v>4</v>
      </c>
      <c r="M13" t="s">
        <v>5</v>
      </c>
      <c r="N13" t="s">
        <v>6</v>
      </c>
      <c r="O13" t="str">
        <f t="shared" si="0"/>
        <v>HU.5.A.5.</v>
      </c>
      <c r="P13" t="str">
        <f t="shared" si="1"/>
        <v>0</v>
      </c>
      <c r="Q13" t="str">
        <f t="shared" si="2"/>
        <v>0</v>
      </c>
      <c r="R13" t="str">
        <f t="shared" si="3"/>
        <v>0</v>
      </c>
      <c r="S13" t="str">
        <f t="shared" si="4"/>
        <v>0</v>
      </c>
      <c r="U13">
        <v>1</v>
      </c>
    </row>
    <row r="14" spans="1:22" ht="48" x14ac:dyDescent="0.2">
      <c r="A14" s="6"/>
      <c r="B14" s="69" t="s">
        <v>192</v>
      </c>
      <c r="C14" s="69" t="s">
        <v>193</v>
      </c>
      <c r="D14" s="58" t="s">
        <v>765</v>
      </c>
      <c r="E14" s="67"/>
      <c r="F14" s="67"/>
      <c r="G14" s="67" t="s">
        <v>27</v>
      </c>
      <c r="H14" s="22"/>
      <c r="I14" s="22"/>
      <c r="J14" s="11" t="s">
        <v>765</v>
      </c>
      <c r="K14" t="s">
        <v>3</v>
      </c>
      <c r="L14" t="s">
        <v>4</v>
      </c>
      <c r="M14" t="s">
        <v>5</v>
      </c>
      <c r="N14" t="s">
        <v>6</v>
      </c>
      <c r="O14" t="str">
        <f>B14</f>
        <v>HU.5.A.6.</v>
      </c>
      <c r="P14" t="str">
        <f>IF(D14=K14,"1","0")</f>
        <v>0</v>
      </c>
      <c r="Q14" t="str">
        <f>IF(D14=L14,"1","0")</f>
        <v>0</v>
      </c>
      <c r="R14" t="str">
        <f>IF(D14=M14,"1","0")</f>
        <v>0</v>
      </c>
      <c r="S14" t="str">
        <f>IF(D14=N14,"1","0")</f>
        <v>0</v>
      </c>
      <c r="U14">
        <v>1</v>
      </c>
    </row>
    <row r="15" spans="1:22" x14ac:dyDescent="0.2">
      <c r="T15" s="11" t="s">
        <v>766</v>
      </c>
      <c r="V15" s="11" t="s">
        <v>768</v>
      </c>
    </row>
    <row r="16" spans="1:22" hidden="1" x14ac:dyDescent="0.2">
      <c r="A16" t="s">
        <v>18</v>
      </c>
      <c r="P16">
        <f>P6+P4+P5+P7+P8+P9+P10+P11+P12+P13</f>
        <v>0</v>
      </c>
      <c r="Q16">
        <f>Q6+Q4+Q5+Q7+Q8+Q9+Q10+Q11+Q12+Q13</f>
        <v>0</v>
      </c>
      <c r="R16">
        <f>R6+R4+R5+R7+R8+R9+R10+R11+R12+R13</f>
        <v>0</v>
      </c>
      <c r="S16">
        <f>S6+S4+S5+S7+S8+S9+S10+S11+S12+S13</f>
        <v>0</v>
      </c>
      <c r="T16">
        <f>SUM(P16:S16)</f>
        <v>0</v>
      </c>
      <c r="U16">
        <f>SUM(U4:U15)</f>
        <v>7</v>
      </c>
      <c r="V16">
        <f>U16-T16</f>
        <v>7</v>
      </c>
    </row>
  </sheetData>
  <sheetProtection algorithmName="SHA-512" hashValue="EP4O2e+YO2wwon4ev4xTOnMBfEb/0qwJ+yEndHJ/ktTurIZAhSdpTlaIs2bbXXAqqaa47zw8Z1GA6F5Q7ycNHA==" saltValue="26IzgerBxcHESCOSzwwjFw==" spinCount="100000" sheet="1" objects="1" formatCells="0" formatColumns="0" formatRows="0" insertColumns="0" insertRows="0" insertHyperlinks="0" deleteColumns="0" deleteRows="0" sort="0" autoFilter="0" pivotTables="0"/>
  <dataValidations count="1">
    <dataValidation type="list" allowBlank="1" showInputMessage="1" showErrorMessage="1" sqref="D7:D14" xr:uid="{00000000-0002-0000-0600-000000000000}">
      <formula1>$J$10:$N$10</formula1>
    </dataValidation>
  </dataValidations>
  <hyperlinks>
    <hyperlink ref="I2" location="'FULL RESULTS'!A1" display="'FULL RESULTS'!A1" xr:uid="{00000000-0004-0000-0600-000000000000}"/>
    <hyperlink ref="I3" location="'HUMAN RIGHTS'!A1" display="'HUMAN RIGHTS'!A1" xr:uid="{00000000-0004-0000-0600-000001000000}"/>
  </hyperlinks>
  <pageMargins left="0.7" right="0.7" top="0.75" bottom="0.75" header="0.3" footer="0.3"/>
  <pageSetup orientation="portrait"/>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V35"/>
  <sheetViews>
    <sheetView showGridLines="0" zoomScaleNormal="100" workbookViewId="0">
      <selection activeCell="B1" sqref="B1"/>
    </sheetView>
  </sheetViews>
  <sheetFormatPr baseColWidth="10" defaultColWidth="8.83203125" defaultRowHeight="15" x14ac:dyDescent="0.2"/>
  <cols>
    <col min="1" max="1" width="2" style="49" customWidth="1"/>
    <col min="2" max="2" width="9.5" style="49" customWidth="1"/>
    <col min="3" max="3" width="77.6640625" style="49" customWidth="1"/>
    <col min="4" max="4" width="8.1640625" style="49" customWidth="1"/>
    <col min="5" max="7" width="6" style="49" hidden="1" customWidth="1"/>
    <col min="8" max="8" width="19.5" style="49" customWidth="1"/>
    <col min="9" max="9" width="19.6640625" style="49" customWidth="1"/>
    <col min="10" max="23" width="0" style="49" hidden="1" customWidth="1"/>
    <col min="24" max="16384" width="8.83203125" style="49"/>
  </cols>
  <sheetData>
    <row r="1" spans="1:22" s="46" customFormat="1" ht="61.75" customHeight="1" x14ac:dyDescent="0.2">
      <c r="A1" s="48"/>
      <c r="C1" s="61" t="s">
        <v>769</v>
      </c>
    </row>
    <row r="2" spans="1:22" ht="21" x14ac:dyDescent="0.25">
      <c r="A2" s="48"/>
      <c r="C2" s="50" t="s">
        <v>65</v>
      </c>
      <c r="I2" s="52" t="s">
        <v>20</v>
      </c>
    </row>
    <row r="3" spans="1:22" x14ac:dyDescent="0.2">
      <c r="A3" s="48"/>
      <c r="C3" s="53" t="s">
        <v>102</v>
      </c>
      <c r="I3" s="52" t="s">
        <v>67</v>
      </c>
    </row>
    <row r="4" spans="1:22" x14ac:dyDescent="0.2">
      <c r="A4" s="48"/>
      <c r="C4" s="53" t="str">
        <f>'FULL RESULTS'!B3</f>
        <v>[COMPANY NAME]</v>
      </c>
      <c r="H4" s="54"/>
      <c r="I4" s="55" t="str">
        <f>'HUMAN RIGHTS'!H4</f>
        <v>[DATE]</v>
      </c>
      <c r="P4" s="56" t="s">
        <v>3</v>
      </c>
      <c r="Q4" s="56" t="s">
        <v>4</v>
      </c>
      <c r="R4" s="56" t="s">
        <v>5</v>
      </c>
      <c r="S4" s="56" t="s">
        <v>6</v>
      </c>
      <c r="U4" s="56" t="s">
        <v>766</v>
      </c>
    </row>
    <row r="5" spans="1:22" ht="16" x14ac:dyDescent="0.2">
      <c r="A5" s="48"/>
      <c r="D5" s="72"/>
    </row>
    <row r="6" spans="1:22" ht="16" x14ac:dyDescent="0.2">
      <c r="A6" s="48"/>
      <c r="B6" s="30" t="s">
        <v>68</v>
      </c>
      <c r="C6" s="30" t="s">
        <v>33</v>
      </c>
      <c r="D6" s="58"/>
      <c r="E6" s="62" t="s">
        <v>4</v>
      </c>
      <c r="F6" s="63" t="s">
        <v>5</v>
      </c>
      <c r="G6" s="64" t="s">
        <v>6</v>
      </c>
      <c r="H6" s="65" t="s">
        <v>69</v>
      </c>
      <c r="I6" s="65" t="s">
        <v>70</v>
      </c>
    </row>
    <row r="7" spans="1:22" ht="32" x14ac:dyDescent="0.2">
      <c r="A7" s="48"/>
      <c r="B7" s="66" t="s">
        <v>32</v>
      </c>
      <c r="C7" s="66" t="s">
        <v>103</v>
      </c>
      <c r="D7" s="58" t="s">
        <v>765</v>
      </c>
      <c r="E7" s="67"/>
      <c r="F7" s="67"/>
      <c r="G7" s="67"/>
      <c r="H7" s="22"/>
      <c r="I7" s="22"/>
      <c r="J7" s="56" t="s">
        <v>765</v>
      </c>
      <c r="K7" s="49" t="s">
        <v>3</v>
      </c>
      <c r="L7" s="49" t="s">
        <v>4</v>
      </c>
      <c r="M7" s="49" t="s">
        <v>5</v>
      </c>
      <c r="N7" s="49" t="s">
        <v>6</v>
      </c>
      <c r="O7" s="49" t="str">
        <f>B7</f>
        <v>HU.2.A.</v>
      </c>
      <c r="P7" s="49" t="str">
        <f>IF(D7=K7,"1","0")</f>
        <v>0</v>
      </c>
      <c r="Q7" s="49" t="str">
        <f>IF(D7=L7,"1","0")</f>
        <v>0</v>
      </c>
      <c r="R7" s="49" t="str">
        <f>IF(D7=M7,"1","0")</f>
        <v>0</v>
      </c>
      <c r="S7" s="49" t="str">
        <f>IF(D7=N7,"1","0")</f>
        <v>0</v>
      </c>
      <c r="T7" s="56"/>
      <c r="U7" s="49">
        <v>1</v>
      </c>
    </row>
    <row r="8" spans="1:22" ht="16" x14ac:dyDescent="0.2">
      <c r="A8" s="48"/>
      <c r="B8" s="68" t="s">
        <v>72</v>
      </c>
      <c r="C8" s="68"/>
      <c r="D8" s="58"/>
      <c r="E8" s="62" t="s">
        <v>4</v>
      </c>
      <c r="F8" s="63" t="s">
        <v>5</v>
      </c>
      <c r="G8" s="64" t="s">
        <v>6</v>
      </c>
      <c r="H8" s="65" t="s">
        <v>69</v>
      </c>
      <c r="I8" s="65" t="s">
        <v>70</v>
      </c>
      <c r="J8" s="56"/>
    </row>
    <row r="9" spans="1:22" ht="32" x14ac:dyDescent="0.2">
      <c r="A9" s="48"/>
      <c r="B9" s="69" t="s">
        <v>104</v>
      </c>
      <c r="C9" s="69" t="s">
        <v>105</v>
      </c>
      <c r="D9" s="58" t="s">
        <v>765</v>
      </c>
      <c r="E9" s="67"/>
      <c r="F9" s="67"/>
      <c r="G9" s="67"/>
      <c r="H9" s="22"/>
      <c r="I9" s="22"/>
      <c r="J9" s="56" t="s">
        <v>765</v>
      </c>
      <c r="K9" s="49" t="s">
        <v>3</v>
      </c>
      <c r="L9" s="49" t="s">
        <v>4</v>
      </c>
      <c r="M9" s="49" t="s">
        <v>5</v>
      </c>
      <c r="N9" s="49" t="s">
        <v>6</v>
      </c>
      <c r="O9" s="49" t="str">
        <f t="shared" ref="O9:O14" si="0">B9</f>
        <v>HU.2.A.1.</v>
      </c>
      <c r="P9" s="49" t="str">
        <f t="shared" ref="P9:P14" si="1">IF(D9=K9,"1","0")</f>
        <v>0</v>
      </c>
      <c r="Q9" s="49" t="str">
        <f t="shared" ref="Q9:Q14" si="2">IF(D9=L9,"1","0")</f>
        <v>0</v>
      </c>
      <c r="R9" s="49" t="str">
        <f t="shared" ref="R9:R14" si="3">IF(D9=M9,"1","0")</f>
        <v>0</v>
      </c>
      <c r="S9" s="49" t="str">
        <f t="shared" ref="S9:S14" si="4">IF(D9=N9,"1","0")</f>
        <v>0</v>
      </c>
      <c r="U9" s="49">
        <v>1</v>
      </c>
    </row>
    <row r="10" spans="1:22" ht="32" x14ac:dyDescent="0.2">
      <c r="A10" s="48"/>
      <c r="B10" s="69" t="s">
        <v>106</v>
      </c>
      <c r="C10" s="69" t="s">
        <v>107</v>
      </c>
      <c r="D10" s="58" t="s">
        <v>765</v>
      </c>
      <c r="E10" s="67"/>
      <c r="F10" s="67"/>
      <c r="G10" s="67" t="s">
        <v>27</v>
      </c>
      <c r="H10" s="22"/>
      <c r="I10" s="22"/>
      <c r="J10" s="56" t="s">
        <v>765</v>
      </c>
      <c r="K10" s="49" t="s">
        <v>3</v>
      </c>
      <c r="L10" s="49" t="s">
        <v>4</v>
      </c>
      <c r="M10" s="49" t="s">
        <v>5</v>
      </c>
      <c r="N10" s="49" t="s">
        <v>6</v>
      </c>
      <c r="O10" s="49" t="str">
        <f t="shared" si="0"/>
        <v>HU.2.A.2.</v>
      </c>
      <c r="P10" s="49" t="str">
        <f t="shared" si="1"/>
        <v>0</v>
      </c>
      <c r="Q10" s="49" t="str">
        <f t="shared" si="2"/>
        <v>0</v>
      </c>
      <c r="R10" s="49" t="str">
        <f t="shared" si="3"/>
        <v>0</v>
      </c>
      <c r="S10" s="49" t="str">
        <f t="shared" si="4"/>
        <v>0</v>
      </c>
      <c r="U10" s="49">
        <v>1</v>
      </c>
    </row>
    <row r="11" spans="1:22" ht="48" x14ac:dyDescent="0.2">
      <c r="A11" s="48"/>
      <c r="B11" s="69" t="s">
        <v>108</v>
      </c>
      <c r="C11" s="69" t="s">
        <v>109</v>
      </c>
      <c r="D11" s="58" t="s">
        <v>765</v>
      </c>
      <c r="E11" s="67"/>
      <c r="F11" s="67"/>
      <c r="G11" s="67" t="s">
        <v>27</v>
      </c>
      <c r="H11" s="22"/>
      <c r="I11" s="22"/>
      <c r="J11" s="56" t="s">
        <v>765</v>
      </c>
      <c r="K11" s="49" t="s">
        <v>3</v>
      </c>
      <c r="L11" s="49" t="s">
        <v>4</v>
      </c>
      <c r="M11" s="49" t="s">
        <v>5</v>
      </c>
      <c r="N11" s="49" t="s">
        <v>6</v>
      </c>
      <c r="O11" s="49" t="str">
        <f t="shared" si="0"/>
        <v>HU.2.A.3.</v>
      </c>
      <c r="P11" s="49" t="str">
        <f t="shared" si="1"/>
        <v>0</v>
      </c>
      <c r="Q11" s="49" t="str">
        <f t="shared" si="2"/>
        <v>0</v>
      </c>
      <c r="R11" s="49" t="str">
        <f t="shared" si="3"/>
        <v>0</v>
      </c>
      <c r="S11" s="49" t="str">
        <f t="shared" si="4"/>
        <v>0</v>
      </c>
      <c r="U11" s="49">
        <v>1</v>
      </c>
    </row>
    <row r="12" spans="1:22" ht="48" x14ac:dyDescent="0.2">
      <c r="A12" s="48"/>
      <c r="B12" s="69" t="s">
        <v>110</v>
      </c>
      <c r="C12" s="69" t="s">
        <v>111</v>
      </c>
      <c r="D12" s="58" t="s">
        <v>765</v>
      </c>
      <c r="E12" s="67"/>
      <c r="F12" s="67"/>
      <c r="G12" s="67" t="s">
        <v>27</v>
      </c>
      <c r="H12" s="22"/>
      <c r="I12" s="22"/>
      <c r="J12" s="56" t="s">
        <v>765</v>
      </c>
      <c r="K12" s="49" t="s">
        <v>3</v>
      </c>
      <c r="L12" s="49" t="s">
        <v>4</v>
      </c>
      <c r="M12" s="49" t="s">
        <v>5</v>
      </c>
      <c r="N12" s="49" t="s">
        <v>6</v>
      </c>
      <c r="O12" s="49" t="str">
        <f t="shared" si="0"/>
        <v>HU.2.A.4.</v>
      </c>
      <c r="P12" s="49" t="str">
        <f t="shared" si="1"/>
        <v>0</v>
      </c>
      <c r="Q12" s="49" t="str">
        <f t="shared" si="2"/>
        <v>0</v>
      </c>
      <c r="R12" s="49" t="str">
        <f t="shared" si="3"/>
        <v>0</v>
      </c>
      <c r="S12" s="49" t="str">
        <f t="shared" si="4"/>
        <v>0</v>
      </c>
      <c r="U12" s="49">
        <v>1</v>
      </c>
    </row>
    <row r="13" spans="1:22" ht="32" x14ac:dyDescent="0.2">
      <c r="A13" s="48"/>
      <c r="B13" s="69" t="s">
        <v>112</v>
      </c>
      <c r="C13" s="69" t="s">
        <v>113</v>
      </c>
      <c r="D13" s="58" t="s">
        <v>765</v>
      </c>
      <c r="E13" s="67"/>
      <c r="F13" s="67"/>
      <c r="G13" s="67"/>
      <c r="H13" s="22"/>
      <c r="I13" s="22"/>
      <c r="J13" s="56" t="s">
        <v>765</v>
      </c>
      <c r="K13" s="49" t="s">
        <v>3</v>
      </c>
      <c r="L13" s="49" t="s">
        <v>4</v>
      </c>
      <c r="M13" s="49" t="s">
        <v>5</v>
      </c>
      <c r="N13" s="49" t="s">
        <v>6</v>
      </c>
      <c r="O13" s="49" t="str">
        <f t="shared" si="0"/>
        <v>HU.2.A.5.</v>
      </c>
      <c r="P13" s="49" t="str">
        <f t="shared" si="1"/>
        <v>0</v>
      </c>
      <c r="Q13" s="49" t="str">
        <f t="shared" si="2"/>
        <v>0</v>
      </c>
      <c r="R13" s="49" t="str">
        <f t="shared" si="3"/>
        <v>0</v>
      </c>
      <c r="S13" s="49" t="str">
        <f t="shared" si="4"/>
        <v>0</v>
      </c>
      <c r="U13" s="49">
        <v>1</v>
      </c>
    </row>
    <row r="14" spans="1:22" ht="48" x14ac:dyDescent="0.2">
      <c r="A14" s="48"/>
      <c r="B14" s="69" t="s">
        <v>114</v>
      </c>
      <c r="C14" s="69" t="s">
        <v>115</v>
      </c>
      <c r="D14" s="58" t="s">
        <v>765</v>
      </c>
      <c r="E14" s="67"/>
      <c r="F14" s="67"/>
      <c r="G14" s="67"/>
      <c r="H14" s="22"/>
      <c r="I14" s="22"/>
      <c r="J14" s="56" t="s">
        <v>765</v>
      </c>
      <c r="K14" s="49" t="s">
        <v>3</v>
      </c>
      <c r="L14" s="49" t="s">
        <v>4</v>
      </c>
      <c r="M14" s="49" t="s">
        <v>5</v>
      </c>
      <c r="N14" s="49" t="s">
        <v>6</v>
      </c>
      <c r="O14" s="49" t="str">
        <f t="shared" si="0"/>
        <v>HU.2.A.6.</v>
      </c>
      <c r="P14" s="49" t="str">
        <f t="shared" si="1"/>
        <v>0</v>
      </c>
      <c r="Q14" s="49" t="str">
        <f t="shared" si="2"/>
        <v>0</v>
      </c>
      <c r="R14" s="49" t="str">
        <f t="shared" si="3"/>
        <v>0</v>
      </c>
      <c r="S14" s="49" t="str">
        <f t="shared" si="4"/>
        <v>0</v>
      </c>
      <c r="U14" s="49">
        <v>1</v>
      </c>
    </row>
    <row r="15" spans="1:22" ht="16" x14ac:dyDescent="0.2">
      <c r="A15" s="48"/>
      <c r="B15" s="22"/>
      <c r="C15" s="22"/>
      <c r="D15" s="58"/>
      <c r="E15" s="22"/>
      <c r="F15" s="22"/>
      <c r="G15" s="22"/>
      <c r="H15" s="22"/>
      <c r="I15" s="22"/>
      <c r="J15" s="56"/>
      <c r="T15" s="56" t="s">
        <v>766</v>
      </c>
      <c r="V15" s="56" t="s">
        <v>768</v>
      </c>
    </row>
    <row r="16" spans="1:22" ht="16" x14ac:dyDescent="0.2">
      <c r="A16" s="48"/>
      <c r="B16" s="30" t="s">
        <v>68</v>
      </c>
      <c r="C16" s="30" t="s">
        <v>35</v>
      </c>
      <c r="D16" s="58"/>
      <c r="E16" s="62" t="s">
        <v>4</v>
      </c>
      <c r="F16" s="63" t="s">
        <v>5</v>
      </c>
      <c r="G16" s="64" t="s">
        <v>6</v>
      </c>
      <c r="H16" s="65" t="s">
        <v>69</v>
      </c>
      <c r="I16" s="65" t="s">
        <v>70</v>
      </c>
      <c r="J16" s="56"/>
      <c r="P16" s="49">
        <f>P7+P9+P10++P11+P12+P13+P14+P18</f>
        <v>0</v>
      </c>
      <c r="Q16" s="49">
        <f>Q7+Q9+Q10++Q11+Q12+Q13+Q14+Q18</f>
        <v>0</v>
      </c>
      <c r="R16" s="49">
        <f>R7+R9+R10++R11+R12+R13+R14+R18</f>
        <v>0</v>
      </c>
      <c r="S16" s="49">
        <f>S7+S9+S10++S11+S12+S13+S14+S18</f>
        <v>0</v>
      </c>
      <c r="T16" s="49">
        <f>SUM(P16:S16)</f>
        <v>0</v>
      </c>
      <c r="U16" s="49">
        <f>SUM(U7:U15)</f>
        <v>7</v>
      </c>
      <c r="V16" s="49">
        <f>U16-T16</f>
        <v>7</v>
      </c>
    </row>
    <row r="17" spans="1:22" ht="32" x14ac:dyDescent="0.2">
      <c r="A17" s="48"/>
      <c r="B17" s="66" t="s">
        <v>34</v>
      </c>
      <c r="C17" s="66" t="s">
        <v>116</v>
      </c>
      <c r="D17" s="58" t="s">
        <v>765</v>
      </c>
      <c r="E17" s="67"/>
      <c r="F17" s="67"/>
      <c r="G17" s="67"/>
      <c r="H17" s="22"/>
      <c r="I17" s="22"/>
      <c r="J17" s="56" t="s">
        <v>765</v>
      </c>
      <c r="K17" s="49" t="s">
        <v>3</v>
      </c>
      <c r="L17" s="49" t="s">
        <v>4</v>
      </c>
      <c r="M17" s="49" t="s">
        <v>5</v>
      </c>
      <c r="N17" s="49" t="s">
        <v>6</v>
      </c>
      <c r="O17" s="49" t="str">
        <f>B17</f>
        <v>HU.2.B.</v>
      </c>
      <c r="P17" s="49" t="str">
        <f>IF(D17=K17,"1","0")</f>
        <v>0</v>
      </c>
      <c r="Q17" s="49" t="str">
        <f>IF(D17=L17,"1","0")</f>
        <v>0</v>
      </c>
      <c r="R17" s="49" t="str">
        <f>IF(D17=M17,"1","0")</f>
        <v>0</v>
      </c>
      <c r="S17" s="49" t="str">
        <f>IF(D17=N17,"1","0")</f>
        <v>0</v>
      </c>
      <c r="U17" s="49">
        <v>1</v>
      </c>
    </row>
    <row r="18" spans="1:22" ht="16" x14ac:dyDescent="0.2">
      <c r="A18" s="48"/>
      <c r="B18" s="68" t="s">
        <v>72</v>
      </c>
      <c r="C18" s="68"/>
      <c r="D18" s="58"/>
      <c r="E18" s="62" t="s">
        <v>4</v>
      </c>
      <c r="F18" s="63" t="s">
        <v>5</v>
      </c>
      <c r="G18" s="64" t="s">
        <v>6</v>
      </c>
      <c r="H18" s="65" t="s">
        <v>69</v>
      </c>
      <c r="I18" s="65" t="s">
        <v>70</v>
      </c>
      <c r="J18" s="56"/>
    </row>
    <row r="19" spans="1:22" ht="32" x14ac:dyDescent="0.2">
      <c r="A19" s="48"/>
      <c r="B19" s="69" t="s">
        <v>117</v>
      </c>
      <c r="C19" s="69" t="s">
        <v>118</v>
      </c>
      <c r="D19" s="58" t="s">
        <v>765</v>
      </c>
      <c r="E19" s="67"/>
      <c r="F19" s="67"/>
      <c r="G19" s="67"/>
      <c r="H19" s="22"/>
      <c r="I19" s="22"/>
      <c r="J19" s="56" t="s">
        <v>765</v>
      </c>
      <c r="K19" s="49" t="s">
        <v>3</v>
      </c>
      <c r="L19" s="49" t="s">
        <v>4</v>
      </c>
      <c r="M19" s="49" t="s">
        <v>5</v>
      </c>
      <c r="N19" s="49" t="s">
        <v>6</v>
      </c>
      <c r="O19" s="49" t="str">
        <f t="shared" ref="O19:O24" si="5">B19</f>
        <v>HU.2.B.1.</v>
      </c>
      <c r="P19" s="49" t="str">
        <f t="shared" ref="P19:P24" si="6">IF(D19=K19,"1","0")</f>
        <v>0</v>
      </c>
      <c r="Q19" s="49" t="str">
        <f t="shared" ref="Q19:Q24" si="7">IF(D19=L19,"1","0")</f>
        <v>0</v>
      </c>
      <c r="R19" s="49" t="str">
        <f t="shared" ref="R19:R24" si="8">IF(D19=M19,"1","0")</f>
        <v>0</v>
      </c>
      <c r="S19" s="49" t="str">
        <f t="shared" ref="S19:S24" si="9">IF(D19=N19,"1","0")</f>
        <v>0</v>
      </c>
      <c r="U19" s="49">
        <v>1</v>
      </c>
    </row>
    <row r="20" spans="1:22" ht="32" x14ac:dyDescent="0.2">
      <c r="A20" s="48"/>
      <c r="B20" s="69" t="s">
        <v>119</v>
      </c>
      <c r="C20" s="69" t="s">
        <v>120</v>
      </c>
      <c r="D20" s="58" t="s">
        <v>765</v>
      </c>
      <c r="E20" s="67"/>
      <c r="F20" s="67"/>
      <c r="G20" s="67"/>
      <c r="H20" s="22"/>
      <c r="I20" s="22"/>
      <c r="J20" s="56" t="s">
        <v>765</v>
      </c>
      <c r="K20" s="49" t="s">
        <v>3</v>
      </c>
      <c r="L20" s="49" t="s">
        <v>4</v>
      </c>
      <c r="M20" s="49" t="s">
        <v>5</v>
      </c>
      <c r="N20" s="49" t="s">
        <v>6</v>
      </c>
      <c r="O20" s="49" t="str">
        <f t="shared" si="5"/>
        <v>HU.2.B.2.</v>
      </c>
      <c r="P20" s="49" t="str">
        <f t="shared" si="6"/>
        <v>0</v>
      </c>
      <c r="Q20" s="49" t="str">
        <f t="shared" si="7"/>
        <v>0</v>
      </c>
      <c r="R20" s="49" t="str">
        <f t="shared" si="8"/>
        <v>0</v>
      </c>
      <c r="S20" s="49" t="str">
        <f t="shared" si="9"/>
        <v>0</v>
      </c>
      <c r="U20" s="49">
        <v>1</v>
      </c>
    </row>
    <row r="21" spans="1:22" ht="48" x14ac:dyDescent="0.2">
      <c r="A21" s="48"/>
      <c r="B21" s="69" t="s">
        <v>121</v>
      </c>
      <c r="C21" s="69" t="s">
        <v>122</v>
      </c>
      <c r="D21" s="58" t="s">
        <v>765</v>
      </c>
      <c r="E21" s="67"/>
      <c r="F21" s="67"/>
      <c r="G21" s="67" t="s">
        <v>27</v>
      </c>
      <c r="H21" s="22"/>
      <c r="I21" s="22"/>
      <c r="J21" s="56" t="s">
        <v>765</v>
      </c>
      <c r="K21" s="49" t="s">
        <v>3</v>
      </c>
      <c r="L21" s="49" t="s">
        <v>4</v>
      </c>
      <c r="M21" s="49" t="s">
        <v>5</v>
      </c>
      <c r="N21" s="49" t="s">
        <v>6</v>
      </c>
      <c r="O21" s="49" t="str">
        <f t="shared" si="5"/>
        <v>HU.2.B.3.</v>
      </c>
      <c r="P21" s="49" t="str">
        <f t="shared" si="6"/>
        <v>0</v>
      </c>
      <c r="Q21" s="49" t="str">
        <f t="shared" si="7"/>
        <v>0</v>
      </c>
      <c r="R21" s="49" t="str">
        <f t="shared" si="8"/>
        <v>0</v>
      </c>
      <c r="S21" s="49" t="str">
        <f t="shared" si="9"/>
        <v>0</v>
      </c>
      <c r="U21" s="49">
        <v>1</v>
      </c>
    </row>
    <row r="22" spans="1:22" ht="32" x14ac:dyDescent="0.2">
      <c r="A22" s="48"/>
      <c r="B22" s="69" t="s">
        <v>123</v>
      </c>
      <c r="C22" s="69" t="s">
        <v>124</v>
      </c>
      <c r="D22" s="58" t="s">
        <v>765</v>
      </c>
      <c r="E22" s="67"/>
      <c r="F22" s="67"/>
      <c r="G22" s="67" t="s">
        <v>27</v>
      </c>
      <c r="H22" s="22"/>
      <c r="I22" s="22"/>
      <c r="J22" s="56" t="s">
        <v>765</v>
      </c>
      <c r="K22" s="49" t="s">
        <v>3</v>
      </c>
      <c r="L22" s="49" t="s">
        <v>4</v>
      </c>
      <c r="M22" s="49" t="s">
        <v>5</v>
      </c>
      <c r="N22" s="49" t="s">
        <v>6</v>
      </c>
      <c r="O22" s="49" t="str">
        <f t="shared" si="5"/>
        <v>HU.2.B.4.</v>
      </c>
      <c r="P22" s="49" t="str">
        <f t="shared" si="6"/>
        <v>0</v>
      </c>
      <c r="Q22" s="49" t="str">
        <f t="shared" si="7"/>
        <v>0</v>
      </c>
      <c r="R22" s="49" t="str">
        <f t="shared" si="8"/>
        <v>0</v>
      </c>
      <c r="S22" s="49" t="str">
        <f t="shared" si="9"/>
        <v>0</v>
      </c>
      <c r="U22" s="49">
        <v>1</v>
      </c>
    </row>
    <row r="23" spans="1:22" ht="32" x14ac:dyDescent="0.2">
      <c r="A23" s="48"/>
      <c r="B23" s="69" t="s">
        <v>125</v>
      </c>
      <c r="C23" s="69" t="s">
        <v>126</v>
      </c>
      <c r="D23" s="58" t="s">
        <v>765</v>
      </c>
      <c r="E23" s="67"/>
      <c r="F23" s="67"/>
      <c r="G23" s="67"/>
      <c r="H23" s="22"/>
      <c r="I23" s="22"/>
      <c r="J23" s="56" t="s">
        <v>765</v>
      </c>
      <c r="K23" s="49" t="s">
        <v>3</v>
      </c>
      <c r="L23" s="49" t="s">
        <v>4</v>
      </c>
      <c r="M23" s="49" t="s">
        <v>5</v>
      </c>
      <c r="N23" s="49" t="s">
        <v>6</v>
      </c>
      <c r="O23" s="49" t="str">
        <f t="shared" si="5"/>
        <v>HU.2.B.5.</v>
      </c>
      <c r="P23" s="49" t="str">
        <f t="shared" si="6"/>
        <v>0</v>
      </c>
      <c r="Q23" s="49" t="str">
        <f t="shared" si="7"/>
        <v>0</v>
      </c>
      <c r="R23" s="49" t="str">
        <f t="shared" si="8"/>
        <v>0</v>
      </c>
      <c r="S23" s="49" t="str">
        <f t="shared" si="9"/>
        <v>0</v>
      </c>
      <c r="U23" s="49">
        <v>1</v>
      </c>
    </row>
    <row r="24" spans="1:22" ht="32" x14ac:dyDescent="0.2">
      <c r="A24" s="48"/>
      <c r="B24" s="69" t="s">
        <v>127</v>
      </c>
      <c r="C24" s="69" t="s">
        <v>128</v>
      </c>
      <c r="D24" s="58" t="s">
        <v>765</v>
      </c>
      <c r="E24" s="67"/>
      <c r="F24" s="67"/>
      <c r="G24" s="67"/>
      <c r="H24" s="22"/>
      <c r="I24" s="22"/>
      <c r="J24" s="56" t="s">
        <v>765</v>
      </c>
      <c r="K24" s="49" t="s">
        <v>3</v>
      </c>
      <c r="L24" s="49" t="s">
        <v>4</v>
      </c>
      <c r="M24" s="49" t="s">
        <v>5</v>
      </c>
      <c r="N24" s="49" t="s">
        <v>6</v>
      </c>
      <c r="O24" s="49" t="str">
        <f t="shared" si="5"/>
        <v>HU.2.B.6.</v>
      </c>
      <c r="P24" s="49" t="str">
        <f t="shared" si="6"/>
        <v>0</v>
      </c>
      <c r="Q24" s="49" t="str">
        <f t="shared" si="7"/>
        <v>0</v>
      </c>
      <c r="R24" s="49" t="str">
        <f t="shared" si="8"/>
        <v>0</v>
      </c>
      <c r="S24" s="49" t="str">
        <f t="shared" si="9"/>
        <v>0</v>
      </c>
      <c r="U24" s="49">
        <v>1</v>
      </c>
    </row>
    <row r="25" spans="1:22" ht="16" x14ac:dyDescent="0.2">
      <c r="A25" s="48"/>
      <c r="B25" s="22"/>
      <c r="C25" s="22"/>
      <c r="D25" s="58"/>
      <c r="E25" s="22"/>
      <c r="F25" s="22"/>
      <c r="G25" s="22"/>
      <c r="H25" s="22"/>
      <c r="I25" s="22"/>
      <c r="J25" s="56"/>
      <c r="T25" s="56" t="s">
        <v>766</v>
      </c>
      <c r="V25" s="56" t="s">
        <v>768</v>
      </c>
    </row>
    <row r="26" spans="1:22" ht="16" x14ac:dyDescent="0.2">
      <c r="A26" s="48"/>
      <c r="B26" s="30" t="s">
        <v>68</v>
      </c>
      <c r="C26" s="30" t="s">
        <v>37</v>
      </c>
      <c r="D26" s="58"/>
      <c r="E26" s="62" t="s">
        <v>4</v>
      </c>
      <c r="F26" s="63" t="s">
        <v>5</v>
      </c>
      <c r="G26" s="64" t="s">
        <v>6</v>
      </c>
      <c r="H26" s="65" t="s">
        <v>69</v>
      </c>
      <c r="I26" s="65" t="s">
        <v>70</v>
      </c>
      <c r="J26" s="56"/>
      <c r="P26" s="49">
        <f>P15+P17+P18++P19+P20+P21+P22+P23+P24</f>
        <v>0</v>
      </c>
      <c r="Q26" s="49">
        <f>Q15+Q17+Q18++Q19+Q20+Q21+Q22+Q23+Q24</f>
        <v>0</v>
      </c>
      <c r="R26" s="49">
        <f>R15+R17+R18++R19+R20+R21+R22+R23+R24</f>
        <v>0</v>
      </c>
      <c r="S26" s="49">
        <f>S15+S17+S18++S19+S20+S21+S22+S23+S24</f>
        <v>0</v>
      </c>
      <c r="T26" s="49">
        <f>SUM(P26:S26)</f>
        <v>0</v>
      </c>
      <c r="U26" s="49">
        <f>SUM(U17:U25)</f>
        <v>7</v>
      </c>
      <c r="V26" s="49">
        <f>U26-T26</f>
        <v>7</v>
      </c>
    </row>
    <row r="27" spans="1:22" ht="32" x14ac:dyDescent="0.2">
      <c r="A27" s="48"/>
      <c r="B27" s="66" t="s">
        <v>36</v>
      </c>
      <c r="C27" s="66" t="s">
        <v>129</v>
      </c>
      <c r="D27" s="58" t="s">
        <v>765</v>
      </c>
      <c r="E27" s="67"/>
      <c r="F27" s="67"/>
      <c r="G27" s="67"/>
      <c r="H27" s="22"/>
      <c r="I27" s="22"/>
      <c r="J27" s="56" t="s">
        <v>765</v>
      </c>
      <c r="K27" s="49" t="s">
        <v>3</v>
      </c>
      <c r="L27" s="49" t="s">
        <v>4</v>
      </c>
      <c r="M27" s="49" t="s">
        <v>5</v>
      </c>
      <c r="N27" s="49" t="s">
        <v>6</v>
      </c>
      <c r="O27" s="49" t="str">
        <f t="shared" ref="O27:O32" si="10">B27</f>
        <v>HU.2.C.</v>
      </c>
      <c r="P27" s="49" t="str">
        <f t="shared" ref="P27:P32" si="11">IF(D27=K27,"1","0")</f>
        <v>0</v>
      </c>
      <c r="Q27" s="49" t="str">
        <f t="shared" ref="Q27:Q32" si="12">IF(D27=L27,"1","0")</f>
        <v>0</v>
      </c>
      <c r="R27" s="49" t="str">
        <f t="shared" ref="R27:R32" si="13">IF(D27=M27,"1","0")</f>
        <v>0</v>
      </c>
      <c r="S27" s="49" t="str">
        <f t="shared" ref="S27:S32" si="14">IF(D27=N27,"1","0")</f>
        <v>0</v>
      </c>
      <c r="U27" s="49">
        <v>1</v>
      </c>
    </row>
    <row r="28" spans="1:22" ht="16" x14ac:dyDescent="0.2">
      <c r="A28" s="48"/>
      <c r="B28" s="68" t="s">
        <v>72</v>
      </c>
      <c r="C28" s="68"/>
      <c r="D28" s="58"/>
      <c r="E28" s="62" t="s">
        <v>4</v>
      </c>
      <c r="F28" s="63" t="s">
        <v>5</v>
      </c>
      <c r="G28" s="64" t="s">
        <v>6</v>
      </c>
      <c r="H28" s="65" t="s">
        <v>69</v>
      </c>
      <c r="I28" s="65" t="s">
        <v>70</v>
      </c>
      <c r="J28" s="56"/>
    </row>
    <row r="29" spans="1:22" ht="64" x14ac:dyDescent="0.2">
      <c r="A29" s="48"/>
      <c r="B29" s="69" t="s">
        <v>130</v>
      </c>
      <c r="C29" s="69" t="s">
        <v>131</v>
      </c>
      <c r="D29" s="58" t="s">
        <v>765</v>
      </c>
      <c r="E29" s="67"/>
      <c r="F29" s="67"/>
      <c r="G29" s="67"/>
      <c r="H29" s="22"/>
      <c r="I29" s="22"/>
      <c r="J29" s="56" t="s">
        <v>765</v>
      </c>
      <c r="K29" s="49" t="s">
        <v>3</v>
      </c>
      <c r="L29" s="49" t="s">
        <v>4</v>
      </c>
      <c r="M29" s="49" t="s">
        <v>5</v>
      </c>
      <c r="N29" s="49" t="s">
        <v>6</v>
      </c>
      <c r="O29" s="49" t="str">
        <f t="shared" si="10"/>
        <v>HU.2.C.1.</v>
      </c>
      <c r="P29" s="49" t="str">
        <f t="shared" si="11"/>
        <v>0</v>
      </c>
      <c r="Q29" s="49" t="str">
        <f t="shared" si="12"/>
        <v>0</v>
      </c>
      <c r="R29" s="49" t="str">
        <f t="shared" si="13"/>
        <v>0</v>
      </c>
      <c r="S29" s="49" t="str">
        <f t="shared" si="14"/>
        <v>0</v>
      </c>
      <c r="U29" s="49">
        <v>1</v>
      </c>
    </row>
    <row r="30" spans="1:22" ht="48" x14ac:dyDescent="0.2">
      <c r="A30" s="48"/>
      <c r="B30" s="69" t="s">
        <v>132</v>
      </c>
      <c r="C30" s="69" t="s">
        <v>133</v>
      </c>
      <c r="D30" s="58" t="s">
        <v>765</v>
      </c>
      <c r="E30" s="67"/>
      <c r="F30" s="67"/>
      <c r="G30" s="67"/>
      <c r="H30" s="22"/>
      <c r="I30" s="22"/>
      <c r="J30" s="56" t="s">
        <v>765</v>
      </c>
      <c r="K30" s="49" t="s">
        <v>3</v>
      </c>
      <c r="L30" s="49" t="s">
        <v>4</v>
      </c>
      <c r="M30" s="49" t="s">
        <v>5</v>
      </c>
      <c r="N30" s="49" t="s">
        <v>6</v>
      </c>
      <c r="O30" s="49" t="str">
        <f t="shared" si="10"/>
        <v>HU.2.C.2.</v>
      </c>
      <c r="P30" s="49" t="str">
        <f t="shared" si="11"/>
        <v>0</v>
      </c>
      <c r="Q30" s="49" t="str">
        <f t="shared" si="12"/>
        <v>0</v>
      </c>
      <c r="R30" s="49" t="str">
        <f t="shared" si="13"/>
        <v>0</v>
      </c>
      <c r="S30" s="49" t="str">
        <f t="shared" si="14"/>
        <v>0</v>
      </c>
      <c r="U30" s="49">
        <v>1</v>
      </c>
    </row>
    <row r="31" spans="1:22" ht="26" x14ac:dyDescent="0.2">
      <c r="A31" s="48"/>
      <c r="B31" s="69" t="s">
        <v>134</v>
      </c>
      <c r="C31" s="69" t="s">
        <v>135</v>
      </c>
      <c r="D31" s="58" t="s">
        <v>765</v>
      </c>
      <c r="E31" s="67"/>
      <c r="F31" s="67"/>
      <c r="G31" s="67"/>
      <c r="H31" s="22"/>
      <c r="I31" s="22"/>
      <c r="J31" s="56" t="s">
        <v>765</v>
      </c>
      <c r="K31" s="49" t="s">
        <v>3</v>
      </c>
      <c r="L31" s="49" t="s">
        <v>4</v>
      </c>
      <c r="M31" s="49" t="s">
        <v>5</v>
      </c>
      <c r="N31" s="49" t="s">
        <v>6</v>
      </c>
      <c r="O31" s="49" t="str">
        <f t="shared" si="10"/>
        <v>HU.2.C.3.</v>
      </c>
      <c r="P31" s="49" t="str">
        <f t="shared" si="11"/>
        <v>0</v>
      </c>
      <c r="Q31" s="49" t="str">
        <f t="shared" si="12"/>
        <v>0</v>
      </c>
      <c r="R31" s="49" t="str">
        <f t="shared" si="13"/>
        <v>0</v>
      </c>
      <c r="S31" s="49" t="str">
        <f t="shared" si="14"/>
        <v>0</v>
      </c>
      <c r="U31" s="49">
        <v>1</v>
      </c>
    </row>
    <row r="32" spans="1:22" ht="26" x14ac:dyDescent="0.2">
      <c r="A32" s="48"/>
      <c r="B32" s="69" t="s">
        <v>136</v>
      </c>
      <c r="C32" s="69" t="s">
        <v>137</v>
      </c>
      <c r="D32" s="58" t="s">
        <v>765</v>
      </c>
      <c r="E32" s="67"/>
      <c r="F32" s="67"/>
      <c r="G32" s="67"/>
      <c r="H32" s="22"/>
      <c r="I32" s="22"/>
      <c r="J32" s="56" t="s">
        <v>765</v>
      </c>
      <c r="K32" s="49" t="s">
        <v>3</v>
      </c>
      <c r="L32" s="49" t="s">
        <v>4</v>
      </c>
      <c r="M32" s="49" t="s">
        <v>5</v>
      </c>
      <c r="N32" s="49" t="s">
        <v>6</v>
      </c>
      <c r="O32" s="49" t="str">
        <f t="shared" si="10"/>
        <v>HU.2.C.4.</v>
      </c>
      <c r="P32" s="49" t="str">
        <f t="shared" si="11"/>
        <v>0</v>
      </c>
      <c r="Q32" s="49" t="str">
        <f t="shared" si="12"/>
        <v>0</v>
      </c>
      <c r="R32" s="49" t="str">
        <f t="shared" si="13"/>
        <v>0</v>
      </c>
      <c r="S32" s="49" t="str">
        <f t="shared" si="14"/>
        <v>0</v>
      </c>
      <c r="U32" s="49">
        <v>1</v>
      </c>
    </row>
    <row r="33" spans="1:22" ht="48" x14ac:dyDescent="0.2">
      <c r="A33" s="48"/>
      <c r="B33" s="69" t="s">
        <v>138</v>
      </c>
      <c r="C33" s="69" t="s">
        <v>139</v>
      </c>
      <c r="D33" s="58" t="s">
        <v>765</v>
      </c>
      <c r="E33" s="67"/>
      <c r="F33" s="67"/>
      <c r="G33" s="67"/>
      <c r="H33" s="22"/>
      <c r="I33" s="22"/>
      <c r="J33" s="56" t="s">
        <v>765</v>
      </c>
      <c r="K33" s="49" t="s">
        <v>3</v>
      </c>
      <c r="L33" s="49" t="s">
        <v>4</v>
      </c>
      <c r="M33" s="49" t="s">
        <v>5</v>
      </c>
      <c r="N33" s="49" t="s">
        <v>6</v>
      </c>
      <c r="O33" s="49" t="str">
        <f>B33</f>
        <v>HU.2.C.5.</v>
      </c>
      <c r="P33" s="49" t="str">
        <f>IF(D33=K33,"1","0")</f>
        <v>0</v>
      </c>
      <c r="Q33" s="49" t="str">
        <f>IF(D33=L33,"1","0")</f>
        <v>0</v>
      </c>
      <c r="R33" s="49" t="str">
        <f>IF(D33=M33,"1","0")</f>
        <v>0</v>
      </c>
      <c r="S33" s="49" t="str">
        <f>IF(D33=N33,"1","0")</f>
        <v>0</v>
      </c>
      <c r="U33" s="49">
        <v>1</v>
      </c>
    </row>
    <row r="34" spans="1:22" x14ac:dyDescent="0.2">
      <c r="J34" s="56"/>
      <c r="T34" s="56" t="s">
        <v>766</v>
      </c>
      <c r="V34" s="56" t="s">
        <v>768</v>
      </c>
    </row>
    <row r="35" spans="1:22" hidden="1" x14ac:dyDescent="0.2">
      <c r="A35" s="49" t="s">
        <v>18</v>
      </c>
      <c r="P35" s="49">
        <f>P23+P25+P26++P27+P28+P29+P30+P31+P32+P33</f>
        <v>0</v>
      </c>
      <c r="Q35" s="49">
        <f>Q23+Q25+Q26++Q27+Q28+Q29+Q30+Q31+Q32+Q33</f>
        <v>0</v>
      </c>
      <c r="R35" s="49">
        <f>R23+R25+R26++R27+R28+R29+R30+R31+R32+R33</f>
        <v>0</v>
      </c>
      <c r="S35" s="49">
        <f>S23+S25+S26++S27+S28+S29+S30+S31+S32+S33</f>
        <v>0</v>
      </c>
      <c r="T35" s="49">
        <f>SUM(P35:S35)</f>
        <v>0</v>
      </c>
      <c r="U35" s="49">
        <f>SUM(U27:U34)</f>
        <v>6</v>
      </c>
      <c r="V35" s="49">
        <f>U35-T35</f>
        <v>6</v>
      </c>
    </row>
  </sheetData>
  <sheetProtection algorithmName="SHA-512" hashValue="3AOFypv6S4FcKoNn+mNO46v9m0zEIiYlGtrgfnLP8hxHauzpk8FrQIel2VagQikYM4VLaawpc2Bv02/yGtdZQQ==" saltValue="dogrLdGVLdBWBDSGi+ui/g==" spinCount="100000" sheet="1" objects="1" formatCells="0" formatColumns="0" formatRows="0" insertColumns="0" insertRows="0" insertHyperlinks="0" deleteColumns="0" deleteRows="0" sort="0" autoFilter="0" pivotTables="0"/>
  <dataValidations count="1">
    <dataValidation type="list" allowBlank="1" showInputMessage="1" showErrorMessage="1" sqref="D5:D33" xr:uid="{00000000-0002-0000-0300-000000000000}">
      <formula1>$J$9:$N$9</formula1>
    </dataValidation>
  </dataValidations>
  <hyperlinks>
    <hyperlink ref="I2" location="'FULL RESULTS'!A1" display="'FULL RESULTS'!A1" xr:uid="{00000000-0004-0000-0300-000000000000}"/>
    <hyperlink ref="I3" location="'HUMAN RIGHTS'!A1" display="'HUMAN RIGHTS'!A1" xr:uid="{00000000-0004-0000-0300-000001000000}"/>
  </hyperlinks>
  <pageMargins left="0.7" right="0.7" top="0.75" bottom="0.75" header="0.3" footer="0.3"/>
  <pageSetup orientation="portrait"/>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V36"/>
  <sheetViews>
    <sheetView showGridLines="0" zoomScaleNormal="100" workbookViewId="0">
      <selection activeCell="B1" sqref="B1"/>
    </sheetView>
  </sheetViews>
  <sheetFormatPr baseColWidth="10" defaultColWidth="8.83203125" defaultRowHeight="15" x14ac:dyDescent="0.2"/>
  <cols>
    <col min="1" max="1" width="2" customWidth="1"/>
    <col min="2" max="2" width="9.5" customWidth="1"/>
    <col min="3" max="3" width="77.6640625" customWidth="1"/>
    <col min="4" max="4" width="7.6640625" style="43" bestFit="1" customWidth="1"/>
    <col min="5" max="7" width="6" hidden="1" customWidth="1"/>
    <col min="8" max="8" width="18.1640625" customWidth="1"/>
    <col min="9" max="9" width="22.1640625" customWidth="1"/>
    <col min="10" max="14" width="0" hidden="1" customWidth="1"/>
    <col min="15" max="15" width="12.1640625" hidden="1" customWidth="1"/>
    <col min="16" max="23" width="0" hidden="1" customWidth="1"/>
  </cols>
  <sheetData>
    <row r="1" spans="1:22" s="46" customFormat="1" ht="61.75" customHeight="1" x14ac:dyDescent="0.2">
      <c r="A1" s="48"/>
      <c r="C1" s="61" t="s">
        <v>769</v>
      </c>
      <c r="D1" s="47"/>
    </row>
    <row r="2" spans="1:22" ht="21" x14ac:dyDescent="0.25">
      <c r="A2" s="6"/>
      <c r="C2" s="2" t="s">
        <v>65</v>
      </c>
      <c r="I2" s="3" t="s">
        <v>20</v>
      </c>
    </row>
    <row r="3" spans="1:22" x14ac:dyDescent="0.2">
      <c r="A3" s="6"/>
      <c r="C3" s="5" t="s">
        <v>140</v>
      </c>
      <c r="I3" s="3" t="s">
        <v>67</v>
      </c>
    </row>
    <row r="4" spans="1:22" x14ac:dyDescent="0.2">
      <c r="A4" s="6"/>
      <c r="C4" s="5" t="str">
        <f>'FULL RESULTS'!B3</f>
        <v>[COMPANY NAME]</v>
      </c>
      <c r="H4" s="13"/>
      <c r="I4" s="12" t="str">
        <f>'HUMAN RIGHTS'!H4</f>
        <v>[DATE]</v>
      </c>
    </row>
    <row r="5" spans="1:22" x14ac:dyDescent="0.2">
      <c r="A5" s="6"/>
    </row>
    <row r="6" spans="1:22" x14ac:dyDescent="0.2">
      <c r="A6" s="6"/>
      <c r="B6" s="30" t="s">
        <v>68</v>
      </c>
      <c r="C6" s="30" t="s">
        <v>49</v>
      </c>
      <c r="D6" s="59"/>
      <c r="E6" s="62" t="s">
        <v>4</v>
      </c>
      <c r="F6" s="63" t="s">
        <v>5</v>
      </c>
      <c r="G6" s="64" t="s">
        <v>6</v>
      </c>
      <c r="H6" s="65" t="s">
        <v>69</v>
      </c>
      <c r="I6" s="65" t="s">
        <v>70</v>
      </c>
    </row>
    <row r="7" spans="1:22" ht="32" x14ac:dyDescent="0.2">
      <c r="A7" s="6"/>
      <c r="B7" s="66" t="s">
        <v>48</v>
      </c>
      <c r="C7" s="66" t="s">
        <v>141</v>
      </c>
      <c r="D7" s="58" t="s">
        <v>765</v>
      </c>
      <c r="E7" s="67"/>
      <c r="F7" s="67"/>
      <c r="G7" s="67"/>
      <c r="H7" s="22"/>
      <c r="I7" s="22"/>
      <c r="J7" s="11" t="s">
        <v>765</v>
      </c>
      <c r="K7" t="s">
        <v>3</v>
      </c>
      <c r="L7" t="s">
        <v>4</v>
      </c>
      <c r="M7" t="s">
        <v>5</v>
      </c>
      <c r="N7" t="s">
        <v>6</v>
      </c>
      <c r="O7" t="str">
        <f>B7</f>
        <v>HU.4.A.</v>
      </c>
      <c r="P7" t="str">
        <f>IF(D7=K7,"1","0")</f>
        <v>0</v>
      </c>
      <c r="Q7" t="str">
        <f>IF(D7=L7,"1","0")</f>
        <v>0</v>
      </c>
      <c r="R7" t="str">
        <f>IF(D7=M7,"1","0")</f>
        <v>0</v>
      </c>
      <c r="S7" t="str">
        <f>IF(D7=N7,"1","0")</f>
        <v>0</v>
      </c>
      <c r="U7">
        <v>1</v>
      </c>
    </row>
    <row r="8" spans="1:22" ht="16" x14ac:dyDescent="0.2">
      <c r="A8" s="6"/>
      <c r="B8" s="68" t="s">
        <v>72</v>
      </c>
      <c r="C8" s="68"/>
      <c r="D8" s="58"/>
      <c r="E8" s="62" t="s">
        <v>4</v>
      </c>
      <c r="F8" s="63" t="s">
        <v>5</v>
      </c>
      <c r="G8" s="64" t="s">
        <v>6</v>
      </c>
      <c r="H8" s="65" t="s">
        <v>69</v>
      </c>
      <c r="I8" s="65" t="s">
        <v>70</v>
      </c>
      <c r="J8" s="11"/>
    </row>
    <row r="9" spans="1:22" ht="48" x14ac:dyDescent="0.2">
      <c r="A9" s="6"/>
      <c r="B9" s="69" t="s">
        <v>142</v>
      </c>
      <c r="C9" s="69" t="s">
        <v>143</v>
      </c>
      <c r="D9" s="58" t="s">
        <v>765</v>
      </c>
      <c r="E9" s="67"/>
      <c r="F9" s="67"/>
      <c r="G9" s="67"/>
      <c r="H9" s="22"/>
      <c r="I9" s="22"/>
      <c r="J9" s="11" t="s">
        <v>765</v>
      </c>
      <c r="K9" t="s">
        <v>3</v>
      </c>
      <c r="L9" t="s">
        <v>4</v>
      </c>
      <c r="M9" t="s">
        <v>5</v>
      </c>
      <c r="N9" t="s">
        <v>6</v>
      </c>
      <c r="O9" t="str">
        <f t="shared" ref="O9:O14" si="0">B9</f>
        <v>HU.4.A.1.</v>
      </c>
      <c r="P9" t="str">
        <f t="shared" ref="P9:P14" si="1">IF(D9=K9,"1","0")</f>
        <v>0</v>
      </c>
      <c r="Q9" t="str">
        <f t="shared" ref="Q9:Q14" si="2">IF(D9=L9,"1","0")</f>
        <v>0</v>
      </c>
      <c r="R9" t="str">
        <f t="shared" ref="R9:R14" si="3">IF(D9=M9,"1","0")</f>
        <v>0</v>
      </c>
      <c r="S9" t="str">
        <f t="shared" ref="S9:S14" si="4">IF(D9=N9,"1","0")</f>
        <v>0</v>
      </c>
      <c r="U9">
        <v>1</v>
      </c>
    </row>
    <row r="10" spans="1:22" ht="48" x14ac:dyDescent="0.2">
      <c r="A10" s="6"/>
      <c r="B10" s="69" t="s">
        <v>144</v>
      </c>
      <c r="C10" s="69" t="s">
        <v>145</v>
      </c>
      <c r="D10" s="58" t="s">
        <v>765</v>
      </c>
      <c r="E10" s="67"/>
      <c r="F10" s="67"/>
      <c r="G10" s="67"/>
      <c r="H10" s="22"/>
      <c r="I10" s="22"/>
      <c r="J10" s="11" t="s">
        <v>765</v>
      </c>
      <c r="K10" t="s">
        <v>3</v>
      </c>
      <c r="L10" t="s">
        <v>4</v>
      </c>
      <c r="M10" t="s">
        <v>5</v>
      </c>
      <c r="N10" t="s">
        <v>6</v>
      </c>
      <c r="O10" t="str">
        <f t="shared" si="0"/>
        <v>HU.4.A.2.</v>
      </c>
      <c r="P10" t="str">
        <f t="shared" si="1"/>
        <v>0</v>
      </c>
      <c r="Q10" t="str">
        <f t="shared" si="2"/>
        <v>0</v>
      </c>
      <c r="R10" t="str">
        <f t="shared" si="3"/>
        <v>0</v>
      </c>
      <c r="S10" t="str">
        <f t="shared" si="4"/>
        <v>0</v>
      </c>
      <c r="U10">
        <v>1</v>
      </c>
    </row>
    <row r="11" spans="1:22" ht="32" x14ac:dyDescent="0.2">
      <c r="A11" s="6"/>
      <c r="B11" s="69" t="s">
        <v>146</v>
      </c>
      <c r="C11" s="69" t="s">
        <v>147</v>
      </c>
      <c r="D11" s="58" t="s">
        <v>765</v>
      </c>
      <c r="E11" s="67"/>
      <c r="F11" s="67"/>
      <c r="G11" s="67"/>
      <c r="H11" s="22"/>
      <c r="I11" s="22"/>
      <c r="J11" s="11" t="s">
        <v>765</v>
      </c>
      <c r="K11" t="s">
        <v>3</v>
      </c>
      <c r="L11" t="s">
        <v>4</v>
      </c>
      <c r="M11" t="s">
        <v>5</v>
      </c>
      <c r="N11" t="s">
        <v>6</v>
      </c>
      <c r="O11" t="str">
        <f t="shared" si="0"/>
        <v>HU.4.A.3.</v>
      </c>
      <c r="P11" t="str">
        <f t="shared" si="1"/>
        <v>0</v>
      </c>
      <c r="Q11" t="str">
        <f t="shared" si="2"/>
        <v>0</v>
      </c>
      <c r="R11" t="str">
        <f t="shared" si="3"/>
        <v>0</v>
      </c>
      <c r="S11" t="str">
        <f t="shared" si="4"/>
        <v>0</v>
      </c>
      <c r="U11">
        <v>1</v>
      </c>
    </row>
    <row r="12" spans="1:22" ht="32" x14ac:dyDescent="0.2">
      <c r="A12" s="6"/>
      <c r="B12" s="69" t="s">
        <v>148</v>
      </c>
      <c r="C12" s="69" t="s">
        <v>149</v>
      </c>
      <c r="D12" s="58" t="s">
        <v>765</v>
      </c>
      <c r="E12" s="67"/>
      <c r="F12" s="67"/>
      <c r="G12" s="67" t="s">
        <v>27</v>
      </c>
      <c r="H12" s="22"/>
      <c r="I12" s="22"/>
      <c r="J12" s="11" t="s">
        <v>765</v>
      </c>
      <c r="K12" t="s">
        <v>3</v>
      </c>
      <c r="L12" t="s">
        <v>4</v>
      </c>
      <c r="M12" t="s">
        <v>5</v>
      </c>
      <c r="N12" t="s">
        <v>6</v>
      </c>
      <c r="O12" t="str">
        <f t="shared" si="0"/>
        <v>HU.4.A.4.</v>
      </c>
      <c r="P12" t="str">
        <f t="shared" si="1"/>
        <v>0</v>
      </c>
      <c r="Q12" t="str">
        <f t="shared" si="2"/>
        <v>0</v>
      </c>
      <c r="R12" t="str">
        <f t="shared" si="3"/>
        <v>0</v>
      </c>
      <c r="S12" t="str">
        <f t="shared" si="4"/>
        <v>0</v>
      </c>
      <c r="U12">
        <v>1</v>
      </c>
    </row>
    <row r="13" spans="1:22" ht="48" x14ac:dyDescent="0.2">
      <c r="A13" s="6"/>
      <c r="B13" s="69" t="s">
        <v>150</v>
      </c>
      <c r="C13" s="69" t="s">
        <v>151</v>
      </c>
      <c r="D13" s="58" t="s">
        <v>765</v>
      </c>
      <c r="E13" s="67"/>
      <c r="F13" s="67"/>
      <c r="G13" s="67" t="s">
        <v>27</v>
      </c>
      <c r="H13" s="22"/>
      <c r="I13" s="22"/>
      <c r="J13" s="11" t="s">
        <v>765</v>
      </c>
      <c r="K13" t="s">
        <v>3</v>
      </c>
      <c r="L13" t="s">
        <v>4</v>
      </c>
      <c r="M13" t="s">
        <v>5</v>
      </c>
      <c r="N13" t="s">
        <v>6</v>
      </c>
      <c r="O13" t="str">
        <f t="shared" si="0"/>
        <v>HU.4.A.5.</v>
      </c>
      <c r="P13" t="str">
        <f t="shared" si="1"/>
        <v>0</v>
      </c>
      <c r="Q13" t="str">
        <f t="shared" si="2"/>
        <v>0</v>
      </c>
      <c r="R13" t="str">
        <f t="shared" si="3"/>
        <v>0</v>
      </c>
      <c r="S13" t="str">
        <f t="shared" si="4"/>
        <v>0</v>
      </c>
      <c r="U13">
        <v>1</v>
      </c>
    </row>
    <row r="14" spans="1:22" ht="48" x14ac:dyDescent="0.2">
      <c r="A14" s="6"/>
      <c r="B14" s="69" t="s">
        <v>152</v>
      </c>
      <c r="C14" s="69" t="s">
        <v>153</v>
      </c>
      <c r="D14" s="58" t="s">
        <v>765</v>
      </c>
      <c r="E14" s="67"/>
      <c r="F14" s="67"/>
      <c r="G14" s="67" t="s">
        <v>27</v>
      </c>
      <c r="H14" s="22"/>
      <c r="I14" s="22"/>
      <c r="J14" s="11" t="s">
        <v>765</v>
      </c>
      <c r="K14" t="s">
        <v>3</v>
      </c>
      <c r="L14" t="s">
        <v>4</v>
      </c>
      <c r="M14" t="s">
        <v>5</v>
      </c>
      <c r="N14" t="s">
        <v>6</v>
      </c>
      <c r="O14" t="str">
        <f t="shared" si="0"/>
        <v>HU.4.A.6.</v>
      </c>
      <c r="P14" t="str">
        <f t="shared" si="1"/>
        <v>0</v>
      </c>
      <c r="Q14" t="str">
        <f t="shared" si="2"/>
        <v>0</v>
      </c>
      <c r="R14" t="str">
        <f t="shared" si="3"/>
        <v>0</v>
      </c>
      <c r="S14" t="str">
        <f t="shared" si="4"/>
        <v>0</v>
      </c>
      <c r="U14">
        <v>1</v>
      </c>
    </row>
    <row r="15" spans="1:22" ht="16" x14ac:dyDescent="0.2">
      <c r="A15" s="6"/>
      <c r="B15" s="22"/>
      <c r="C15" s="22"/>
      <c r="D15" s="58"/>
      <c r="E15" s="22"/>
      <c r="F15" s="22"/>
      <c r="G15" s="22"/>
      <c r="H15" s="22"/>
      <c r="I15" s="22"/>
      <c r="J15" s="11"/>
      <c r="T15" s="11" t="s">
        <v>766</v>
      </c>
      <c r="V15" s="11" t="s">
        <v>768</v>
      </c>
    </row>
    <row r="16" spans="1:22" ht="16" x14ac:dyDescent="0.2">
      <c r="A16" s="6"/>
      <c r="B16" s="30" t="s">
        <v>68</v>
      </c>
      <c r="C16" s="30" t="s">
        <v>51</v>
      </c>
      <c r="D16" s="58"/>
      <c r="E16" s="62" t="s">
        <v>4</v>
      </c>
      <c r="F16" s="63" t="s">
        <v>5</v>
      </c>
      <c r="G16" s="64" t="s">
        <v>6</v>
      </c>
      <c r="H16" s="65" t="s">
        <v>69</v>
      </c>
      <c r="I16" s="65" t="s">
        <v>70</v>
      </c>
      <c r="P16">
        <f>P6+P7+P8+P9+P10+P5</f>
        <v>0</v>
      </c>
      <c r="Q16">
        <f>Q6+Q7+Q8+Q9+Q10+Q5</f>
        <v>0</v>
      </c>
      <c r="R16">
        <f>R6+R7+R8+R9+R10+R5</f>
        <v>0</v>
      </c>
      <c r="S16">
        <f>S6+S7+S8+S9+S10+S5</f>
        <v>0</v>
      </c>
      <c r="T16">
        <f>SUM(P16:S16)</f>
        <v>0</v>
      </c>
      <c r="U16">
        <f>SUM(U5:U15)</f>
        <v>7</v>
      </c>
      <c r="V16">
        <f>U16-T16</f>
        <v>7</v>
      </c>
    </row>
    <row r="17" spans="1:22" ht="48" x14ac:dyDescent="0.2">
      <c r="A17" s="6"/>
      <c r="B17" s="66" t="s">
        <v>50</v>
      </c>
      <c r="C17" s="66" t="s">
        <v>154</v>
      </c>
      <c r="D17" s="58" t="s">
        <v>765</v>
      </c>
      <c r="E17" s="67"/>
      <c r="F17" s="67"/>
      <c r="G17" s="67" t="s">
        <v>27</v>
      </c>
      <c r="H17" s="22"/>
      <c r="I17" s="22"/>
      <c r="J17" s="11" t="s">
        <v>765</v>
      </c>
      <c r="K17" t="s">
        <v>3</v>
      </c>
      <c r="L17" t="s">
        <v>4</v>
      </c>
      <c r="M17" t="s">
        <v>5</v>
      </c>
      <c r="N17" t="s">
        <v>6</v>
      </c>
      <c r="O17" t="str">
        <f>B17</f>
        <v>HU.4.B.</v>
      </c>
      <c r="P17" t="str">
        <f>IF(D17=K17,"1","0")</f>
        <v>0</v>
      </c>
      <c r="Q17" t="str">
        <f>IF(D17=L17,"1","0")</f>
        <v>0</v>
      </c>
      <c r="R17" t="str">
        <f>IF(D17=M17,"1","0")</f>
        <v>0</v>
      </c>
      <c r="S17" t="str">
        <f>IF(D17=N17,"1","0")</f>
        <v>0</v>
      </c>
      <c r="U17">
        <v>1</v>
      </c>
    </row>
    <row r="18" spans="1:22" ht="16" x14ac:dyDescent="0.2">
      <c r="A18" s="6"/>
      <c r="B18" s="68" t="s">
        <v>72</v>
      </c>
      <c r="C18" s="68"/>
      <c r="D18" s="58"/>
      <c r="E18" s="62" t="s">
        <v>4</v>
      </c>
      <c r="F18" s="63" t="s">
        <v>5</v>
      </c>
      <c r="G18" s="64" t="s">
        <v>6</v>
      </c>
      <c r="H18" s="65" t="s">
        <v>69</v>
      </c>
      <c r="I18" s="65" t="s">
        <v>70</v>
      </c>
      <c r="J18" s="11"/>
    </row>
    <row r="19" spans="1:22" ht="32" x14ac:dyDescent="0.2">
      <c r="A19" s="6"/>
      <c r="B19" s="69" t="s">
        <v>155</v>
      </c>
      <c r="C19" s="69" t="s">
        <v>156</v>
      </c>
      <c r="D19" s="58" t="s">
        <v>765</v>
      </c>
      <c r="E19" s="67"/>
      <c r="F19" s="67"/>
      <c r="G19" s="67" t="s">
        <v>27</v>
      </c>
      <c r="H19" s="22"/>
      <c r="I19" s="22"/>
      <c r="J19" s="11" t="s">
        <v>765</v>
      </c>
      <c r="K19" t="s">
        <v>3</v>
      </c>
      <c r="L19" t="s">
        <v>4</v>
      </c>
      <c r="M19" t="s">
        <v>5</v>
      </c>
      <c r="N19" t="s">
        <v>6</v>
      </c>
      <c r="O19" t="str">
        <f>B19</f>
        <v>HU.4.B.1.</v>
      </c>
      <c r="P19" t="str">
        <f>IF(D19=K19,"1","0")</f>
        <v>0</v>
      </c>
      <c r="Q19" t="str">
        <f>IF(D19=L19,"1","0")</f>
        <v>0</v>
      </c>
      <c r="R19" t="str">
        <f>IF(D19=M19,"1","0")</f>
        <v>0</v>
      </c>
      <c r="S19" t="str">
        <f>IF(D19=N19,"1","0")</f>
        <v>0</v>
      </c>
      <c r="U19">
        <v>1</v>
      </c>
    </row>
    <row r="20" spans="1:22" ht="48" x14ac:dyDescent="0.2">
      <c r="A20" s="6"/>
      <c r="B20" s="69" t="s">
        <v>157</v>
      </c>
      <c r="C20" s="69" t="s">
        <v>158</v>
      </c>
      <c r="D20" s="58" t="s">
        <v>765</v>
      </c>
      <c r="E20" s="67"/>
      <c r="F20" s="67"/>
      <c r="G20" s="67" t="s">
        <v>27</v>
      </c>
      <c r="H20" s="22"/>
      <c r="I20" s="22"/>
      <c r="J20" s="11" t="s">
        <v>765</v>
      </c>
      <c r="K20" t="s">
        <v>3</v>
      </c>
      <c r="L20" t="s">
        <v>4</v>
      </c>
      <c r="M20" t="s">
        <v>5</v>
      </c>
      <c r="N20" t="s">
        <v>6</v>
      </c>
      <c r="O20" t="str">
        <f>B20</f>
        <v>HU.4.B.2.</v>
      </c>
      <c r="P20" t="str">
        <f>IF(D20=K20,"1","0")</f>
        <v>0</v>
      </c>
      <c r="Q20" t="str">
        <f>IF(D20=L20,"1","0")</f>
        <v>0</v>
      </c>
      <c r="R20" t="str">
        <f>IF(D20=M20,"1","0")</f>
        <v>0</v>
      </c>
      <c r="S20" t="str">
        <f>IF(D20=N20,"1","0")</f>
        <v>0</v>
      </c>
      <c r="U20">
        <v>1</v>
      </c>
    </row>
    <row r="21" spans="1:22" ht="48" x14ac:dyDescent="0.2">
      <c r="A21" s="6"/>
      <c r="B21" s="69" t="s">
        <v>159</v>
      </c>
      <c r="C21" s="69" t="s">
        <v>160</v>
      </c>
      <c r="D21" s="58" t="s">
        <v>765</v>
      </c>
      <c r="E21" s="67"/>
      <c r="F21" s="67"/>
      <c r="G21" s="67" t="s">
        <v>27</v>
      </c>
      <c r="H21" s="22"/>
      <c r="I21" s="22"/>
      <c r="J21" s="11" t="s">
        <v>765</v>
      </c>
      <c r="K21" t="s">
        <v>3</v>
      </c>
      <c r="L21" t="s">
        <v>4</v>
      </c>
      <c r="M21" t="s">
        <v>5</v>
      </c>
      <c r="N21" t="s">
        <v>6</v>
      </c>
      <c r="O21" t="str">
        <f>B21</f>
        <v>HU.4.B.3.</v>
      </c>
      <c r="P21" t="str">
        <f>IF(D21=K21,"1","0")</f>
        <v>0</v>
      </c>
      <c r="Q21" t="str">
        <f>IF(D21=L21,"1","0")</f>
        <v>0</v>
      </c>
      <c r="R21" t="str">
        <f>IF(D21=M21,"1","0")</f>
        <v>0</v>
      </c>
      <c r="S21" t="str">
        <f>IF(D21=N21,"1","0")</f>
        <v>0</v>
      </c>
      <c r="U21">
        <v>1</v>
      </c>
    </row>
    <row r="22" spans="1:22" ht="48" x14ac:dyDescent="0.2">
      <c r="A22" s="6"/>
      <c r="B22" s="69" t="s">
        <v>161</v>
      </c>
      <c r="C22" s="69" t="s">
        <v>162</v>
      </c>
      <c r="D22" s="58" t="s">
        <v>765</v>
      </c>
      <c r="E22" s="67"/>
      <c r="F22" s="67"/>
      <c r="G22" s="67" t="s">
        <v>27</v>
      </c>
      <c r="H22" s="22"/>
      <c r="I22" s="22"/>
      <c r="J22" s="11" t="s">
        <v>765</v>
      </c>
      <c r="K22" t="s">
        <v>3</v>
      </c>
      <c r="L22" t="s">
        <v>4</v>
      </c>
      <c r="M22" t="s">
        <v>5</v>
      </c>
      <c r="N22" t="s">
        <v>6</v>
      </c>
      <c r="O22" t="str">
        <f>B22</f>
        <v>HU.4.B.4.</v>
      </c>
      <c r="P22" t="str">
        <f>IF(D22=K22,"1","0")</f>
        <v>0</v>
      </c>
      <c r="Q22" t="str">
        <f>IF(D22=L22,"1","0")</f>
        <v>0</v>
      </c>
      <c r="R22" t="str">
        <f>IF(D22=M22,"1","0")</f>
        <v>0</v>
      </c>
      <c r="S22" t="str">
        <f>IF(D22=N22,"1","0")</f>
        <v>0</v>
      </c>
      <c r="U22">
        <v>1</v>
      </c>
    </row>
    <row r="23" spans="1:22" ht="16" x14ac:dyDescent="0.2">
      <c r="A23" s="6"/>
      <c r="B23" s="22"/>
      <c r="C23" s="22"/>
      <c r="D23" s="58"/>
      <c r="E23" s="22"/>
      <c r="F23" s="22"/>
      <c r="G23" s="22"/>
      <c r="H23" s="22"/>
      <c r="I23" s="22"/>
      <c r="J23" s="11"/>
      <c r="T23" s="11" t="s">
        <v>766</v>
      </c>
      <c r="V23" s="11" t="s">
        <v>768</v>
      </c>
    </row>
    <row r="24" spans="1:22" ht="16" x14ac:dyDescent="0.2">
      <c r="A24" s="6"/>
      <c r="B24" s="30" t="s">
        <v>68</v>
      </c>
      <c r="C24" s="30" t="s">
        <v>53</v>
      </c>
      <c r="D24" s="58"/>
      <c r="E24" s="62" t="s">
        <v>4</v>
      </c>
      <c r="F24" s="63" t="s">
        <v>5</v>
      </c>
      <c r="G24" s="64" t="s">
        <v>6</v>
      </c>
      <c r="H24" s="65" t="s">
        <v>69</v>
      </c>
      <c r="I24" s="65" t="s">
        <v>70</v>
      </c>
      <c r="J24" s="11"/>
      <c r="P24">
        <f>P17+P21+P18+P19+P20+P22</f>
        <v>0</v>
      </c>
      <c r="Q24">
        <f>Q17+Q21+Q18+Q19+Q20+Q22</f>
        <v>0</v>
      </c>
      <c r="R24">
        <f>R17+R21+R18+R19+R20+R22</f>
        <v>0</v>
      </c>
      <c r="S24">
        <f>S17+S21+S18+S19+S20+S22</f>
        <v>0</v>
      </c>
      <c r="T24">
        <f>SUM(P24:S24)</f>
        <v>0</v>
      </c>
      <c r="U24">
        <f>SUM(U17:U23)</f>
        <v>5</v>
      </c>
      <c r="V24">
        <f>U24-T24</f>
        <v>5</v>
      </c>
    </row>
    <row r="25" spans="1:22" ht="48" x14ac:dyDescent="0.2">
      <c r="A25" s="6"/>
      <c r="B25" s="66" t="s">
        <v>52</v>
      </c>
      <c r="C25" s="66" t="s">
        <v>163</v>
      </c>
      <c r="D25" s="58" t="s">
        <v>765</v>
      </c>
      <c r="E25" s="67"/>
      <c r="F25" s="67"/>
      <c r="G25" s="67" t="s">
        <v>27</v>
      </c>
      <c r="H25" s="22"/>
      <c r="I25" s="22"/>
      <c r="J25" s="11" t="s">
        <v>765</v>
      </c>
      <c r="K25" t="s">
        <v>3</v>
      </c>
      <c r="L25" t="s">
        <v>4</v>
      </c>
      <c r="M25" t="s">
        <v>5</v>
      </c>
      <c r="N25" t="s">
        <v>6</v>
      </c>
      <c r="O25" t="str">
        <f>B25</f>
        <v>HU.4.C.</v>
      </c>
      <c r="P25" t="str">
        <f>IF(D25=K25,"1","0")</f>
        <v>0</v>
      </c>
      <c r="Q25" t="str">
        <f>IF(D25=L25,"1","0")</f>
        <v>0</v>
      </c>
      <c r="R25" t="str">
        <f>IF(D25=M25,"1","0")</f>
        <v>0</v>
      </c>
      <c r="S25" t="str">
        <f>IF(D25=N25,"1","0")</f>
        <v>0</v>
      </c>
      <c r="U25">
        <v>1</v>
      </c>
    </row>
    <row r="26" spans="1:22" ht="16" x14ac:dyDescent="0.2">
      <c r="A26" s="6"/>
      <c r="B26" s="68" t="s">
        <v>72</v>
      </c>
      <c r="C26" s="68"/>
      <c r="D26" s="58"/>
      <c r="E26" s="62" t="s">
        <v>4</v>
      </c>
      <c r="F26" s="63" t="s">
        <v>5</v>
      </c>
      <c r="G26" s="64" t="s">
        <v>6</v>
      </c>
      <c r="H26" s="65" t="s">
        <v>69</v>
      </c>
      <c r="I26" s="65" t="s">
        <v>70</v>
      </c>
      <c r="J26" s="11"/>
    </row>
    <row r="27" spans="1:22" ht="48" x14ac:dyDescent="0.2">
      <c r="A27" s="6"/>
      <c r="B27" s="69" t="s">
        <v>164</v>
      </c>
      <c r="C27" s="69" t="s">
        <v>165</v>
      </c>
      <c r="D27" s="58" t="s">
        <v>765</v>
      </c>
      <c r="E27" s="67"/>
      <c r="F27" s="67"/>
      <c r="G27" s="67" t="s">
        <v>27</v>
      </c>
      <c r="H27" s="22"/>
      <c r="I27" s="22"/>
      <c r="J27" s="11" t="s">
        <v>765</v>
      </c>
      <c r="K27" t="s">
        <v>3</v>
      </c>
      <c r="L27" t="s">
        <v>4</v>
      </c>
      <c r="M27" t="s">
        <v>5</v>
      </c>
      <c r="N27" t="s">
        <v>6</v>
      </c>
      <c r="O27" t="str">
        <f>B27</f>
        <v>HU.4.C.1.</v>
      </c>
      <c r="P27" t="str">
        <f>IF(D27=K27,"1","0")</f>
        <v>0</v>
      </c>
      <c r="Q27" t="str">
        <f>IF(D27=L27,"1","0")</f>
        <v>0</v>
      </c>
      <c r="R27" t="str">
        <f>IF(D27=M27,"1","0")</f>
        <v>0</v>
      </c>
      <c r="S27" t="str">
        <f>IF(D27=N27,"1","0")</f>
        <v>0</v>
      </c>
      <c r="U27">
        <v>1</v>
      </c>
    </row>
    <row r="28" spans="1:22" ht="32" x14ac:dyDescent="0.2">
      <c r="A28" s="6"/>
      <c r="B28" s="69" t="s">
        <v>166</v>
      </c>
      <c r="C28" s="69" t="s">
        <v>167</v>
      </c>
      <c r="D28" s="58" t="s">
        <v>765</v>
      </c>
      <c r="E28" s="67"/>
      <c r="F28" s="67"/>
      <c r="G28" s="67" t="s">
        <v>27</v>
      </c>
      <c r="H28" s="22"/>
      <c r="I28" s="22"/>
      <c r="J28" s="11" t="s">
        <v>765</v>
      </c>
      <c r="K28" t="s">
        <v>3</v>
      </c>
      <c r="L28" t="s">
        <v>4</v>
      </c>
      <c r="M28" t="s">
        <v>5</v>
      </c>
      <c r="N28" t="s">
        <v>6</v>
      </c>
      <c r="O28" t="str">
        <f>B28</f>
        <v>HU.4.C.2.</v>
      </c>
      <c r="P28" t="str">
        <f>IF(D28=K28,"1","0")</f>
        <v>0</v>
      </c>
      <c r="Q28" t="str">
        <f>IF(D28=L28,"1","0")</f>
        <v>0</v>
      </c>
      <c r="R28" t="str">
        <f>IF(D28=M28,"1","0")</f>
        <v>0</v>
      </c>
      <c r="S28" t="str">
        <f>IF(D28=N28,"1","0")</f>
        <v>0</v>
      </c>
      <c r="U28">
        <v>1</v>
      </c>
    </row>
    <row r="29" spans="1:22" ht="48" x14ac:dyDescent="0.2">
      <c r="A29" s="6"/>
      <c r="B29" s="69" t="s">
        <v>168</v>
      </c>
      <c r="C29" s="69" t="s">
        <v>169</v>
      </c>
      <c r="D29" s="58" t="s">
        <v>765</v>
      </c>
      <c r="E29" s="67"/>
      <c r="F29" s="67"/>
      <c r="G29" s="67" t="s">
        <v>27</v>
      </c>
      <c r="H29" s="22"/>
      <c r="I29" s="22"/>
      <c r="J29" s="11" t="s">
        <v>765</v>
      </c>
      <c r="K29" t="s">
        <v>3</v>
      </c>
      <c r="L29" t="s">
        <v>4</v>
      </c>
      <c r="M29" t="s">
        <v>5</v>
      </c>
      <c r="N29" t="s">
        <v>6</v>
      </c>
      <c r="O29" t="str">
        <f t="shared" ref="O29:O34" si="5">B29</f>
        <v>HU.4.C.3.</v>
      </c>
      <c r="P29" t="str">
        <f t="shared" ref="P29:P34" si="6">IF(D29=K29,"1","0")</f>
        <v>0</v>
      </c>
      <c r="Q29" t="str">
        <f t="shared" ref="Q29:Q34" si="7">IF(D29=L29,"1","0")</f>
        <v>0</v>
      </c>
      <c r="R29" t="str">
        <f t="shared" ref="R29:R34" si="8">IF(D29=M29,"1","0")</f>
        <v>0</v>
      </c>
      <c r="S29" t="str">
        <f t="shared" ref="S29:S34" si="9">IF(D29=N29,"1","0")</f>
        <v>0</v>
      </c>
      <c r="U29">
        <v>1</v>
      </c>
    </row>
    <row r="30" spans="1:22" ht="64" x14ac:dyDescent="0.2">
      <c r="A30" s="6"/>
      <c r="B30" s="69" t="s">
        <v>170</v>
      </c>
      <c r="C30" s="69" t="s">
        <v>171</v>
      </c>
      <c r="D30" s="58" t="s">
        <v>765</v>
      </c>
      <c r="E30" s="67"/>
      <c r="F30" s="67"/>
      <c r="G30" s="67" t="s">
        <v>27</v>
      </c>
      <c r="H30" s="22"/>
      <c r="I30" s="22"/>
      <c r="J30" s="11" t="s">
        <v>765</v>
      </c>
      <c r="K30" t="s">
        <v>3</v>
      </c>
      <c r="L30" t="s">
        <v>4</v>
      </c>
      <c r="M30" t="s">
        <v>5</v>
      </c>
      <c r="N30" t="s">
        <v>6</v>
      </c>
      <c r="O30" t="str">
        <f t="shared" si="5"/>
        <v>HU.4.C.4.</v>
      </c>
      <c r="P30" t="str">
        <f t="shared" si="6"/>
        <v>0</v>
      </c>
      <c r="Q30" t="str">
        <f t="shared" si="7"/>
        <v>0</v>
      </c>
      <c r="R30" t="str">
        <f t="shared" si="8"/>
        <v>0</v>
      </c>
      <c r="S30" t="str">
        <f t="shared" si="9"/>
        <v>0</v>
      </c>
      <c r="U30">
        <v>1</v>
      </c>
    </row>
    <row r="31" spans="1:22" ht="48" x14ac:dyDescent="0.2">
      <c r="A31" s="6"/>
      <c r="B31" s="69" t="s">
        <v>172</v>
      </c>
      <c r="C31" s="69" t="s">
        <v>173</v>
      </c>
      <c r="D31" s="58" t="s">
        <v>765</v>
      </c>
      <c r="E31" s="67"/>
      <c r="F31" s="67"/>
      <c r="G31" s="67" t="s">
        <v>27</v>
      </c>
      <c r="H31" s="22"/>
      <c r="I31" s="22"/>
      <c r="J31" s="11" t="s">
        <v>765</v>
      </c>
      <c r="K31" t="s">
        <v>3</v>
      </c>
      <c r="L31" t="s">
        <v>4</v>
      </c>
      <c r="M31" t="s">
        <v>5</v>
      </c>
      <c r="N31" t="s">
        <v>6</v>
      </c>
      <c r="O31" t="str">
        <f t="shared" si="5"/>
        <v>HU.4.C.5.</v>
      </c>
      <c r="P31" t="str">
        <f t="shared" si="6"/>
        <v>0</v>
      </c>
      <c r="Q31" t="str">
        <f t="shared" si="7"/>
        <v>0</v>
      </c>
      <c r="R31" t="str">
        <f t="shared" si="8"/>
        <v>0</v>
      </c>
      <c r="S31" t="str">
        <f t="shared" si="9"/>
        <v>0</v>
      </c>
      <c r="U31">
        <v>1</v>
      </c>
    </row>
    <row r="32" spans="1:22" ht="80" x14ac:dyDescent="0.2">
      <c r="A32" s="6"/>
      <c r="B32" s="69" t="s">
        <v>174</v>
      </c>
      <c r="C32" s="69" t="s">
        <v>175</v>
      </c>
      <c r="D32" s="58" t="s">
        <v>765</v>
      </c>
      <c r="E32" s="67"/>
      <c r="F32" s="67"/>
      <c r="G32" s="67"/>
      <c r="H32" s="22"/>
      <c r="I32" s="22"/>
      <c r="J32" s="11" t="s">
        <v>765</v>
      </c>
      <c r="K32" t="s">
        <v>3</v>
      </c>
      <c r="L32" t="s">
        <v>4</v>
      </c>
      <c r="M32" t="s">
        <v>5</v>
      </c>
      <c r="N32" t="s">
        <v>6</v>
      </c>
      <c r="O32" t="str">
        <f t="shared" si="5"/>
        <v>HU.4.C.6.</v>
      </c>
      <c r="P32" t="str">
        <f t="shared" si="6"/>
        <v>0</v>
      </c>
      <c r="Q32" t="str">
        <f t="shared" si="7"/>
        <v>0</v>
      </c>
      <c r="R32" t="str">
        <f t="shared" si="8"/>
        <v>0</v>
      </c>
      <c r="S32" t="str">
        <f t="shared" si="9"/>
        <v>0</v>
      </c>
      <c r="U32">
        <v>1</v>
      </c>
    </row>
    <row r="33" spans="1:22" ht="48" x14ac:dyDescent="0.2">
      <c r="A33" s="6"/>
      <c r="B33" s="69" t="s">
        <v>176</v>
      </c>
      <c r="C33" s="69" t="s">
        <v>177</v>
      </c>
      <c r="D33" s="58" t="s">
        <v>765</v>
      </c>
      <c r="E33" s="67"/>
      <c r="F33" s="67"/>
      <c r="G33" s="67" t="s">
        <v>27</v>
      </c>
      <c r="H33" s="22"/>
      <c r="I33" s="22"/>
      <c r="J33" s="11" t="s">
        <v>765</v>
      </c>
      <c r="K33" t="s">
        <v>3</v>
      </c>
      <c r="L33" t="s">
        <v>4</v>
      </c>
      <c r="M33" t="s">
        <v>5</v>
      </c>
      <c r="N33" t="s">
        <v>6</v>
      </c>
      <c r="O33" t="str">
        <f t="shared" si="5"/>
        <v>HU.4.C.7.</v>
      </c>
      <c r="P33" t="str">
        <f t="shared" si="6"/>
        <v>0</v>
      </c>
      <c r="Q33" t="str">
        <f t="shared" si="7"/>
        <v>0</v>
      </c>
      <c r="R33" t="str">
        <f t="shared" si="8"/>
        <v>0</v>
      </c>
      <c r="S33" t="str">
        <f t="shared" si="9"/>
        <v>0</v>
      </c>
      <c r="U33">
        <v>1</v>
      </c>
    </row>
    <row r="34" spans="1:22" ht="80" x14ac:dyDescent="0.2">
      <c r="A34" s="6"/>
      <c r="B34" s="69" t="s">
        <v>178</v>
      </c>
      <c r="C34" s="69" t="s">
        <v>179</v>
      </c>
      <c r="D34" s="58" t="s">
        <v>765</v>
      </c>
      <c r="E34" s="67"/>
      <c r="F34" s="67"/>
      <c r="G34" s="67"/>
      <c r="H34" s="22"/>
      <c r="I34" s="22"/>
      <c r="J34" s="11" t="s">
        <v>765</v>
      </c>
      <c r="K34" t="s">
        <v>3</v>
      </c>
      <c r="L34" t="s">
        <v>4</v>
      </c>
      <c r="M34" t="s">
        <v>5</v>
      </c>
      <c r="N34" t="s">
        <v>6</v>
      </c>
      <c r="O34" t="str">
        <f t="shared" si="5"/>
        <v>HU.4.C.8.</v>
      </c>
      <c r="P34" t="str">
        <f t="shared" si="6"/>
        <v>0</v>
      </c>
      <c r="Q34" t="str">
        <f t="shared" si="7"/>
        <v>0</v>
      </c>
      <c r="R34" t="str">
        <f t="shared" si="8"/>
        <v>0</v>
      </c>
      <c r="S34" t="str">
        <f t="shared" si="9"/>
        <v>0</v>
      </c>
      <c r="U34">
        <v>1</v>
      </c>
    </row>
    <row r="35" spans="1:22" x14ac:dyDescent="0.2">
      <c r="T35" s="11" t="s">
        <v>766</v>
      </c>
      <c r="V35" s="11" t="s">
        <v>768</v>
      </c>
    </row>
    <row r="36" spans="1:22" hidden="1" x14ac:dyDescent="0.2">
      <c r="A36" t="s">
        <v>18</v>
      </c>
      <c r="P36">
        <f>P27+P25+P26+P28+P29+P30+P31+P32+P33+P34</f>
        <v>0</v>
      </c>
      <c r="Q36">
        <f>Q27+Q25+Q26+Q28+Q29+Q30+Q31+Q32+Q33+Q34</f>
        <v>0</v>
      </c>
      <c r="R36">
        <f>R27+R25+R26+R28+R29+R30+R31+R32+R33+R34</f>
        <v>0</v>
      </c>
      <c r="S36">
        <f>S27+S25+S26+S28+S29+S30+S31+S32+S33+S34</f>
        <v>0</v>
      </c>
      <c r="T36">
        <f>SUM(P36:S36)</f>
        <v>0</v>
      </c>
      <c r="U36">
        <f>SUM(U25:U35)</f>
        <v>9</v>
      </c>
      <c r="V36">
        <f>U36-T36</f>
        <v>9</v>
      </c>
    </row>
  </sheetData>
  <sheetProtection algorithmName="SHA-512" hashValue="JkBRn2TsRfcvNyFybN7+xoSVSX31+pmdg/wakzu51IMoCoxCPSiQN9VirtngZtIykUAH89I3/XFN8zkW86bYWQ==" saltValue="HFrgpxhNjOHua60fdvFlfA==" spinCount="100000" sheet="1" objects="1" formatCells="0" formatColumns="0" formatRows="0" insertColumns="0" insertRows="0" insertHyperlinks="0" deleteColumns="0" deleteRows="0" sort="0" autoFilter="0" pivotTables="0"/>
  <dataValidations count="1">
    <dataValidation type="list" allowBlank="1" showInputMessage="1" showErrorMessage="1" sqref="D7:D34" xr:uid="{00000000-0002-0000-0500-000000000000}">
      <formula1>$J$10:$N$10</formula1>
    </dataValidation>
  </dataValidations>
  <hyperlinks>
    <hyperlink ref="I2" location="'FULL RESULTS'!A1" display="'FULL RESULTS'!A1" xr:uid="{00000000-0004-0000-0500-000000000000}"/>
    <hyperlink ref="I3" location="'HUMAN RIGHTS'!A1" display="'HUMAN RIGHTS'!A1" xr:uid="{00000000-0004-0000-0500-000001000000}"/>
  </hyperlinks>
  <pageMargins left="0.7" right="0.7" top="0.75" bottom="0.75" header="0.3" footer="0.3"/>
  <pageSetup orientation="portrait"/>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A1:V14"/>
  <sheetViews>
    <sheetView showGridLines="0" zoomScaleNormal="100" workbookViewId="0">
      <selection activeCell="B1" sqref="B1"/>
    </sheetView>
  </sheetViews>
  <sheetFormatPr baseColWidth="10" defaultColWidth="8.83203125" defaultRowHeight="15" x14ac:dyDescent="0.2"/>
  <cols>
    <col min="1" max="1" width="2" customWidth="1"/>
    <col min="2" max="2" width="9.5" customWidth="1"/>
    <col min="3" max="3" width="77.6640625" customWidth="1"/>
    <col min="4" max="4" width="7.5" style="43" bestFit="1" customWidth="1"/>
    <col min="5" max="7" width="6" hidden="1" customWidth="1"/>
    <col min="8" max="8" width="23.1640625" customWidth="1"/>
    <col min="9" max="9" width="22" customWidth="1"/>
    <col min="10" max="22" width="0" hidden="1" customWidth="1"/>
  </cols>
  <sheetData>
    <row r="1" spans="1:22" s="46" customFormat="1" ht="61.75" customHeight="1" x14ac:dyDescent="0.2">
      <c r="A1" s="48"/>
      <c r="C1" s="61" t="s">
        <v>769</v>
      </c>
      <c r="D1" s="47"/>
    </row>
    <row r="2" spans="1:22" ht="21" x14ac:dyDescent="0.25">
      <c r="A2" s="6"/>
      <c r="C2" s="2" t="s">
        <v>65</v>
      </c>
      <c r="I2" s="3" t="s">
        <v>20</v>
      </c>
    </row>
    <row r="3" spans="1:22" x14ac:dyDescent="0.2">
      <c r="A3" s="6"/>
      <c r="C3" s="5" t="s">
        <v>194</v>
      </c>
      <c r="I3" s="3" t="s">
        <v>67</v>
      </c>
    </row>
    <row r="4" spans="1:22" x14ac:dyDescent="0.2">
      <c r="A4" s="6"/>
      <c r="C4" s="5" t="str">
        <f>'FULL RESULTS'!B3</f>
        <v>[COMPANY NAME]</v>
      </c>
      <c r="H4" s="13"/>
      <c r="I4" s="12" t="str">
        <f>'HUMAN RIGHTS'!H4</f>
        <v>[DATE]</v>
      </c>
    </row>
    <row r="5" spans="1:22" x14ac:dyDescent="0.2">
      <c r="A5" s="6"/>
    </row>
    <row r="6" spans="1:22" x14ac:dyDescent="0.2">
      <c r="A6" s="6"/>
      <c r="B6" s="30" t="s">
        <v>68</v>
      </c>
      <c r="C6" s="30" t="s">
        <v>60</v>
      </c>
      <c r="D6" s="59"/>
      <c r="E6" s="62" t="s">
        <v>4</v>
      </c>
      <c r="F6" s="63" t="s">
        <v>5</v>
      </c>
      <c r="G6" s="64" t="s">
        <v>6</v>
      </c>
      <c r="H6" s="65" t="s">
        <v>69</v>
      </c>
      <c r="I6" s="65" t="s">
        <v>70</v>
      </c>
    </row>
    <row r="7" spans="1:22" ht="32" x14ac:dyDescent="0.2">
      <c r="A7" s="6"/>
      <c r="B7" s="66" t="s">
        <v>59</v>
      </c>
      <c r="C7" s="66" t="s">
        <v>195</v>
      </c>
      <c r="D7" s="58" t="s">
        <v>765</v>
      </c>
      <c r="E7" s="67"/>
      <c r="F7" s="67" t="s">
        <v>27</v>
      </c>
      <c r="G7" s="67"/>
      <c r="H7" s="22"/>
      <c r="I7" s="22"/>
      <c r="J7" s="11" t="s">
        <v>765</v>
      </c>
      <c r="K7" t="s">
        <v>3</v>
      </c>
      <c r="L7" t="s">
        <v>4</v>
      </c>
      <c r="M7" t="s">
        <v>5</v>
      </c>
      <c r="N7" t="s">
        <v>6</v>
      </c>
      <c r="O7" t="str">
        <f t="shared" ref="O7:O12" si="0">B7</f>
        <v>HU.6.A.</v>
      </c>
      <c r="P7" t="str">
        <f t="shared" ref="P7:P12" si="1">IF(D7=K7,"1","0")</f>
        <v>0</v>
      </c>
      <c r="Q7" t="str">
        <f t="shared" ref="Q7:Q12" si="2">IF(D7=L7,"1","0")</f>
        <v>0</v>
      </c>
      <c r="R7" t="str">
        <f t="shared" ref="R7:R12" si="3">IF(D7=M7,"1","0")</f>
        <v>0</v>
      </c>
      <c r="S7" t="str">
        <f t="shared" ref="S7:S12" si="4">IF(D7=N7,"1","0")</f>
        <v>0</v>
      </c>
      <c r="U7">
        <v>1</v>
      </c>
    </row>
    <row r="8" spans="1:22" ht="16" x14ac:dyDescent="0.2">
      <c r="A8" s="6"/>
      <c r="B8" s="68" t="s">
        <v>72</v>
      </c>
      <c r="C8" s="68"/>
      <c r="D8" s="58"/>
      <c r="E8" s="62" t="s">
        <v>4</v>
      </c>
      <c r="F8" s="63" t="s">
        <v>5</v>
      </c>
      <c r="G8" s="64" t="s">
        <v>6</v>
      </c>
      <c r="H8" s="65" t="s">
        <v>69</v>
      </c>
      <c r="I8" s="65" t="s">
        <v>70</v>
      </c>
      <c r="J8" s="11"/>
    </row>
    <row r="9" spans="1:22" ht="32" x14ac:dyDescent="0.2">
      <c r="A9" s="6"/>
      <c r="B9" s="69" t="s">
        <v>196</v>
      </c>
      <c r="C9" s="69" t="s">
        <v>197</v>
      </c>
      <c r="D9" s="58" t="s">
        <v>765</v>
      </c>
      <c r="E9" s="67"/>
      <c r="F9" s="67"/>
      <c r="G9" s="67"/>
      <c r="H9" s="22"/>
      <c r="I9" s="22"/>
      <c r="J9" s="11" t="s">
        <v>765</v>
      </c>
      <c r="K9" t="s">
        <v>3</v>
      </c>
      <c r="L9" t="s">
        <v>4</v>
      </c>
      <c r="M9" t="s">
        <v>5</v>
      </c>
      <c r="N9" t="s">
        <v>6</v>
      </c>
      <c r="O9" t="str">
        <f t="shared" si="0"/>
        <v>HU.6.A.1.</v>
      </c>
      <c r="P9" t="str">
        <f t="shared" si="1"/>
        <v>0</v>
      </c>
      <c r="Q9" t="str">
        <f t="shared" si="2"/>
        <v>0</v>
      </c>
      <c r="R9" t="str">
        <f t="shared" si="3"/>
        <v>0</v>
      </c>
      <c r="S9" t="str">
        <f t="shared" si="4"/>
        <v>0</v>
      </c>
      <c r="U9">
        <v>1</v>
      </c>
    </row>
    <row r="10" spans="1:22" ht="32" x14ac:dyDescent="0.2">
      <c r="A10" s="6"/>
      <c r="B10" s="69" t="s">
        <v>198</v>
      </c>
      <c r="C10" s="69" t="s">
        <v>199</v>
      </c>
      <c r="D10" s="58" t="s">
        <v>765</v>
      </c>
      <c r="E10" s="67"/>
      <c r="F10" s="67"/>
      <c r="G10" s="67" t="s">
        <v>27</v>
      </c>
      <c r="H10" s="22"/>
      <c r="I10" s="22"/>
      <c r="J10" s="11" t="s">
        <v>765</v>
      </c>
      <c r="K10" t="s">
        <v>3</v>
      </c>
      <c r="L10" t="s">
        <v>4</v>
      </c>
      <c r="M10" t="s">
        <v>5</v>
      </c>
      <c r="N10" t="s">
        <v>6</v>
      </c>
      <c r="O10" t="str">
        <f t="shared" si="0"/>
        <v>HU.6.A.2.</v>
      </c>
      <c r="P10" t="str">
        <f t="shared" si="1"/>
        <v>0</v>
      </c>
      <c r="Q10" t="str">
        <f t="shared" si="2"/>
        <v>0</v>
      </c>
      <c r="R10" t="str">
        <f t="shared" si="3"/>
        <v>0</v>
      </c>
      <c r="S10" t="str">
        <f t="shared" si="4"/>
        <v>0</v>
      </c>
      <c r="U10">
        <v>1</v>
      </c>
    </row>
    <row r="11" spans="1:22" ht="64" x14ac:dyDescent="0.2">
      <c r="A11" s="6"/>
      <c r="B11" s="69" t="s">
        <v>200</v>
      </c>
      <c r="C11" s="69" t="s">
        <v>201</v>
      </c>
      <c r="D11" s="58" t="s">
        <v>765</v>
      </c>
      <c r="E11" s="67"/>
      <c r="F11" s="67"/>
      <c r="G11" s="67" t="s">
        <v>27</v>
      </c>
      <c r="H11" s="22"/>
      <c r="I11" s="22"/>
      <c r="J11" s="11" t="s">
        <v>765</v>
      </c>
      <c r="K11" t="s">
        <v>3</v>
      </c>
      <c r="L11" t="s">
        <v>4</v>
      </c>
      <c r="M11" t="s">
        <v>5</v>
      </c>
      <c r="N11" t="s">
        <v>6</v>
      </c>
      <c r="O11" t="str">
        <f t="shared" si="0"/>
        <v>HU.6.A.3.</v>
      </c>
      <c r="P11" t="str">
        <f t="shared" si="1"/>
        <v>0</v>
      </c>
      <c r="Q11" t="str">
        <f t="shared" si="2"/>
        <v>0</v>
      </c>
      <c r="R11" t="str">
        <f t="shared" si="3"/>
        <v>0</v>
      </c>
      <c r="S11" t="str">
        <f t="shared" si="4"/>
        <v>0</v>
      </c>
      <c r="U11">
        <v>1</v>
      </c>
    </row>
    <row r="12" spans="1:22" ht="32" x14ac:dyDescent="0.2">
      <c r="A12" s="6"/>
      <c r="B12" s="69" t="s">
        <v>202</v>
      </c>
      <c r="C12" s="69" t="s">
        <v>203</v>
      </c>
      <c r="D12" s="58" t="s">
        <v>765</v>
      </c>
      <c r="E12" s="67"/>
      <c r="F12" s="67" t="s">
        <v>27</v>
      </c>
      <c r="G12" s="67"/>
      <c r="H12" s="22"/>
      <c r="I12" s="22"/>
      <c r="J12" s="11" t="s">
        <v>765</v>
      </c>
      <c r="K12" t="s">
        <v>3</v>
      </c>
      <c r="L12" t="s">
        <v>4</v>
      </c>
      <c r="M12" t="s">
        <v>5</v>
      </c>
      <c r="N12" t="s">
        <v>6</v>
      </c>
      <c r="O12" t="str">
        <f t="shared" si="0"/>
        <v>HU.6.A.4.</v>
      </c>
      <c r="P12" t="str">
        <f t="shared" si="1"/>
        <v>0</v>
      </c>
      <c r="Q12" t="str">
        <f t="shared" si="2"/>
        <v>0</v>
      </c>
      <c r="R12" t="str">
        <f t="shared" si="3"/>
        <v>0</v>
      </c>
      <c r="S12" t="str">
        <f t="shared" si="4"/>
        <v>0</v>
      </c>
      <c r="U12">
        <v>1</v>
      </c>
    </row>
    <row r="13" spans="1:22" x14ac:dyDescent="0.2">
      <c r="J13" s="11"/>
      <c r="T13" s="11" t="s">
        <v>766</v>
      </c>
      <c r="V13" s="11" t="s">
        <v>768</v>
      </c>
    </row>
    <row r="14" spans="1:22" hidden="1" x14ac:dyDescent="0.2">
      <c r="A14" t="s">
        <v>18</v>
      </c>
      <c r="J14" s="11"/>
      <c r="P14">
        <f>P7+P8+P9+P10+P11+P12</f>
        <v>0</v>
      </c>
      <c r="Q14">
        <f>Q7+Q8+Q9+Q10+Q11+Q12</f>
        <v>0</v>
      </c>
      <c r="R14">
        <f>R7+R8+R9+R10+R11+R12</f>
        <v>0</v>
      </c>
      <c r="S14">
        <f>S7+S8+S9+S10+S11+S12</f>
        <v>0</v>
      </c>
      <c r="T14">
        <f>SUM(P14:S14)</f>
        <v>0</v>
      </c>
      <c r="U14">
        <f>SUM(U7:U13)</f>
        <v>5</v>
      </c>
      <c r="V14">
        <f>U14-T14</f>
        <v>5</v>
      </c>
    </row>
  </sheetData>
  <sheetProtection algorithmName="SHA-512" hashValue="2mBVFnKh0ykp7/10T3DICjyiwJY2OVFSf4ARqH9K95olBwM+kx1sDyG1h3JcbrkANT+YfgrUuI5QIfV81xh8sA==" saltValue="i2p8lFUc59GpDCl5yo2Mlw==" spinCount="100000" sheet="1" objects="1" formatCells="0" formatColumns="0" formatRows="0" insertColumns="0" insertRows="0" insertHyperlinks="0" deleteColumns="0" deleteRows="0" sort="0" autoFilter="0" pivotTables="0"/>
  <dataValidations count="1">
    <dataValidation type="list" allowBlank="1" showInputMessage="1" showErrorMessage="1" sqref="D7:D12" xr:uid="{00000000-0002-0000-0700-000000000000}">
      <formula1>$J$10:$N$10</formula1>
    </dataValidation>
  </dataValidations>
  <hyperlinks>
    <hyperlink ref="I2" location="'FULL RESULTS'!A1" display="'FULL RESULTS'!A1" xr:uid="{00000000-0004-0000-0700-000000000000}"/>
    <hyperlink ref="I3" location="'HUMAN RIGHTS'!A1" display="'HUMAN RIGHTS'!A1" xr:uid="{00000000-0004-0000-0700-000001000000}"/>
  </hyperlinks>
  <pageMargins left="0.7" right="0.7" top="0.75" bottom="0.75" header="0.3" footer="0.3"/>
  <pageSetup orientation="portrait"/>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dimension ref="A1:V17"/>
  <sheetViews>
    <sheetView showGridLines="0" zoomScaleNormal="100" workbookViewId="0">
      <selection activeCell="B1" sqref="B1"/>
    </sheetView>
  </sheetViews>
  <sheetFormatPr baseColWidth="10" defaultColWidth="8.83203125" defaultRowHeight="15" x14ac:dyDescent="0.2"/>
  <cols>
    <col min="1" max="1" width="2" customWidth="1"/>
    <col min="2" max="2" width="9.5" customWidth="1"/>
    <col min="3" max="3" width="77.6640625" customWidth="1"/>
    <col min="4" max="4" width="7.5" style="43" bestFit="1" customWidth="1"/>
    <col min="5" max="7" width="6" hidden="1" customWidth="1"/>
    <col min="8" max="8" width="21.6640625" customWidth="1"/>
    <col min="9" max="9" width="21.5" customWidth="1"/>
    <col min="10" max="23" width="0" hidden="1" customWidth="1"/>
  </cols>
  <sheetData>
    <row r="1" spans="1:22" s="46" customFormat="1" ht="61.75" customHeight="1" x14ac:dyDescent="0.2">
      <c r="A1" s="48"/>
      <c r="C1" s="61" t="s">
        <v>769</v>
      </c>
      <c r="D1" s="47"/>
    </row>
    <row r="2" spans="1:22" ht="21" x14ac:dyDescent="0.25">
      <c r="A2" s="6"/>
      <c r="C2" s="2" t="s">
        <v>65</v>
      </c>
      <c r="I2" s="3" t="s">
        <v>20</v>
      </c>
    </row>
    <row r="3" spans="1:22" x14ac:dyDescent="0.2">
      <c r="A3" s="6"/>
      <c r="C3" s="5" t="s">
        <v>204</v>
      </c>
      <c r="I3" s="3" t="s">
        <v>67</v>
      </c>
    </row>
    <row r="4" spans="1:22" x14ac:dyDescent="0.2">
      <c r="A4" s="6"/>
      <c r="C4" s="5" t="str">
        <f>'FULL RESULTS'!B3</f>
        <v>[COMPANY NAME]</v>
      </c>
      <c r="H4" s="13"/>
      <c r="I4" s="12" t="str">
        <f>'HUMAN RIGHTS'!H4</f>
        <v>[DATE]</v>
      </c>
    </row>
    <row r="5" spans="1:22" x14ac:dyDescent="0.2">
      <c r="A5" s="6"/>
    </row>
    <row r="6" spans="1:22" x14ac:dyDescent="0.2">
      <c r="A6" s="6"/>
      <c r="B6" s="30" t="s">
        <v>68</v>
      </c>
      <c r="C6" s="30" t="s">
        <v>64</v>
      </c>
      <c r="D6" s="59"/>
      <c r="E6" s="62" t="s">
        <v>4</v>
      </c>
      <c r="F6" s="63" t="s">
        <v>5</v>
      </c>
      <c r="G6" s="64" t="s">
        <v>6</v>
      </c>
      <c r="H6" s="65" t="s">
        <v>69</v>
      </c>
      <c r="I6" s="65" t="s">
        <v>70</v>
      </c>
    </row>
    <row r="7" spans="1:22" ht="32" x14ac:dyDescent="0.2">
      <c r="A7" s="6"/>
      <c r="B7" s="66" t="s">
        <v>63</v>
      </c>
      <c r="C7" s="66" t="s">
        <v>205</v>
      </c>
      <c r="D7" s="58" t="s">
        <v>765</v>
      </c>
      <c r="E7" s="67"/>
      <c r="F7" s="67" t="s">
        <v>27</v>
      </c>
      <c r="G7" s="67"/>
      <c r="H7" s="22"/>
      <c r="I7" s="22"/>
      <c r="J7" s="11" t="s">
        <v>765</v>
      </c>
      <c r="K7" t="s">
        <v>3</v>
      </c>
      <c r="L7" t="s">
        <v>4</v>
      </c>
      <c r="M7" t="s">
        <v>5</v>
      </c>
      <c r="N7" t="s">
        <v>6</v>
      </c>
      <c r="O7" t="str">
        <f t="shared" ref="O7:O12" si="0">B7</f>
        <v>HU.7.A.</v>
      </c>
      <c r="P7" t="str">
        <f t="shared" ref="P7:P12" si="1">IF(D7=K7,"1","0")</f>
        <v>0</v>
      </c>
      <c r="Q7" t="str">
        <f t="shared" ref="Q7:Q12" si="2">IF(D7=L7,"1","0")</f>
        <v>0</v>
      </c>
      <c r="R7" t="str">
        <f t="shared" ref="R7:R12" si="3">IF(D7=M7,"1","0")</f>
        <v>0</v>
      </c>
      <c r="S7" t="str">
        <f t="shared" ref="S7:S12" si="4">IF(D7=N7,"1","0")</f>
        <v>0</v>
      </c>
      <c r="U7">
        <v>1</v>
      </c>
    </row>
    <row r="8" spans="1:22" ht="16" x14ac:dyDescent="0.2">
      <c r="A8" s="6"/>
      <c r="B8" s="68" t="s">
        <v>72</v>
      </c>
      <c r="C8" s="68"/>
      <c r="D8" s="58"/>
      <c r="E8" s="62" t="s">
        <v>4</v>
      </c>
      <c r="F8" s="63" t="s">
        <v>5</v>
      </c>
      <c r="G8" s="64" t="s">
        <v>6</v>
      </c>
      <c r="H8" s="65" t="s">
        <v>69</v>
      </c>
      <c r="I8" s="65" t="s">
        <v>70</v>
      </c>
      <c r="J8" s="11"/>
    </row>
    <row r="9" spans="1:22" ht="32" x14ac:dyDescent="0.2">
      <c r="A9" s="6"/>
      <c r="B9" s="69" t="s">
        <v>206</v>
      </c>
      <c r="C9" s="69" t="s">
        <v>207</v>
      </c>
      <c r="D9" s="58" t="s">
        <v>765</v>
      </c>
      <c r="E9" s="67"/>
      <c r="F9" s="67" t="s">
        <v>27</v>
      </c>
      <c r="G9" s="67"/>
      <c r="H9" s="22"/>
      <c r="I9" s="22"/>
      <c r="J9" s="11" t="s">
        <v>765</v>
      </c>
      <c r="K9" t="s">
        <v>3</v>
      </c>
      <c r="L9" t="s">
        <v>4</v>
      </c>
      <c r="M9" t="s">
        <v>5</v>
      </c>
      <c r="N9" t="s">
        <v>6</v>
      </c>
      <c r="O9" t="str">
        <f t="shared" si="0"/>
        <v>HU.7.A.1.</v>
      </c>
      <c r="P9" t="str">
        <f t="shared" si="1"/>
        <v>0</v>
      </c>
      <c r="Q9" t="str">
        <f t="shared" si="2"/>
        <v>0</v>
      </c>
      <c r="R9" t="str">
        <f t="shared" si="3"/>
        <v>0</v>
      </c>
      <c r="S9" t="str">
        <f t="shared" si="4"/>
        <v>0</v>
      </c>
      <c r="U9">
        <v>1</v>
      </c>
    </row>
    <row r="10" spans="1:22" ht="32" x14ac:dyDescent="0.2">
      <c r="A10" s="6"/>
      <c r="B10" s="69" t="s">
        <v>208</v>
      </c>
      <c r="C10" s="69" t="s">
        <v>209</v>
      </c>
      <c r="D10" s="58" t="s">
        <v>765</v>
      </c>
      <c r="E10" s="67"/>
      <c r="F10" s="67" t="s">
        <v>27</v>
      </c>
      <c r="G10" s="67"/>
      <c r="H10" s="22"/>
      <c r="I10" s="22"/>
      <c r="J10" s="11" t="s">
        <v>765</v>
      </c>
      <c r="K10" t="s">
        <v>3</v>
      </c>
      <c r="L10" t="s">
        <v>4</v>
      </c>
      <c r="M10" t="s">
        <v>5</v>
      </c>
      <c r="N10" t="s">
        <v>6</v>
      </c>
      <c r="O10" t="str">
        <f t="shared" si="0"/>
        <v>HU.7.A.2.</v>
      </c>
      <c r="P10" t="str">
        <f t="shared" si="1"/>
        <v>0</v>
      </c>
      <c r="Q10" t="str">
        <f t="shared" si="2"/>
        <v>0</v>
      </c>
      <c r="R10" t="str">
        <f t="shared" si="3"/>
        <v>0</v>
      </c>
      <c r="S10" t="str">
        <f t="shared" si="4"/>
        <v>0</v>
      </c>
      <c r="U10">
        <v>1</v>
      </c>
    </row>
    <row r="11" spans="1:22" ht="32" x14ac:dyDescent="0.2">
      <c r="A11" s="6"/>
      <c r="B11" s="69" t="s">
        <v>210</v>
      </c>
      <c r="C11" s="69" t="s">
        <v>211</v>
      </c>
      <c r="D11" s="58" t="s">
        <v>765</v>
      </c>
      <c r="E11" s="67"/>
      <c r="F11" s="67" t="s">
        <v>27</v>
      </c>
      <c r="G11" s="67"/>
      <c r="H11" s="22"/>
      <c r="I11" s="22"/>
      <c r="J11" s="11" t="s">
        <v>765</v>
      </c>
      <c r="K11" t="s">
        <v>3</v>
      </c>
      <c r="L11" t="s">
        <v>4</v>
      </c>
      <c r="M11" t="s">
        <v>5</v>
      </c>
      <c r="N11" t="s">
        <v>6</v>
      </c>
      <c r="O11" t="str">
        <f t="shared" si="0"/>
        <v>HU.7.A.3.</v>
      </c>
      <c r="P11" t="str">
        <f t="shared" si="1"/>
        <v>0</v>
      </c>
      <c r="Q11" t="str">
        <f t="shared" si="2"/>
        <v>0</v>
      </c>
      <c r="R11" t="str">
        <f t="shared" si="3"/>
        <v>0</v>
      </c>
      <c r="S11" t="str">
        <f t="shared" si="4"/>
        <v>0</v>
      </c>
      <c r="U11">
        <v>1</v>
      </c>
    </row>
    <row r="12" spans="1:22" ht="32" x14ac:dyDescent="0.2">
      <c r="A12" s="6"/>
      <c r="B12" s="69" t="s">
        <v>212</v>
      </c>
      <c r="C12" s="69" t="s">
        <v>213</v>
      </c>
      <c r="D12" s="58" t="s">
        <v>765</v>
      </c>
      <c r="E12" s="67"/>
      <c r="F12" s="67"/>
      <c r="G12" s="67"/>
      <c r="H12" s="22"/>
      <c r="I12" s="22"/>
      <c r="J12" s="11" t="s">
        <v>765</v>
      </c>
      <c r="K12" t="s">
        <v>3</v>
      </c>
      <c r="L12" t="s">
        <v>4</v>
      </c>
      <c r="M12" t="s">
        <v>5</v>
      </c>
      <c r="N12" t="s">
        <v>6</v>
      </c>
      <c r="O12" t="str">
        <f t="shared" si="0"/>
        <v>HU.7.A.4.</v>
      </c>
      <c r="P12" t="str">
        <f t="shared" si="1"/>
        <v>0</v>
      </c>
      <c r="Q12" t="str">
        <f t="shared" si="2"/>
        <v>0</v>
      </c>
      <c r="R12" t="str">
        <f t="shared" si="3"/>
        <v>0</v>
      </c>
      <c r="S12" t="str">
        <f t="shared" si="4"/>
        <v>0</v>
      </c>
      <c r="U12">
        <v>1</v>
      </c>
    </row>
    <row r="13" spans="1:22" ht="32" x14ac:dyDescent="0.2">
      <c r="A13" s="6"/>
      <c r="B13" s="69" t="s">
        <v>214</v>
      </c>
      <c r="C13" s="69" t="s">
        <v>215</v>
      </c>
      <c r="D13" s="58" t="s">
        <v>765</v>
      </c>
      <c r="E13" s="67"/>
      <c r="F13" s="67" t="s">
        <v>27</v>
      </c>
      <c r="G13" s="67"/>
      <c r="H13" s="22"/>
      <c r="I13" s="22"/>
      <c r="J13" s="11" t="s">
        <v>765</v>
      </c>
      <c r="K13" t="s">
        <v>3</v>
      </c>
      <c r="L13" t="s">
        <v>4</v>
      </c>
      <c r="M13" t="s">
        <v>5</v>
      </c>
      <c r="N13" t="s">
        <v>6</v>
      </c>
      <c r="O13" t="str">
        <f>B13</f>
        <v>HU.7.A.5.</v>
      </c>
      <c r="P13" t="str">
        <f>IF(D13=K13,"1","0")</f>
        <v>0</v>
      </c>
      <c r="Q13" t="str">
        <f>IF(D13=L13,"1","0")</f>
        <v>0</v>
      </c>
      <c r="R13" t="str">
        <f>IF(D13=M13,"1","0")</f>
        <v>0</v>
      </c>
      <c r="S13" t="str">
        <f>IF(D13=N13,"1","0")</f>
        <v>0</v>
      </c>
      <c r="U13">
        <v>1</v>
      </c>
    </row>
    <row r="14" spans="1:22" ht="32" x14ac:dyDescent="0.2">
      <c r="A14" s="6"/>
      <c r="B14" s="69" t="s">
        <v>216</v>
      </c>
      <c r="C14" s="69" t="s">
        <v>217</v>
      </c>
      <c r="D14" s="58" t="s">
        <v>765</v>
      </c>
      <c r="E14" s="67"/>
      <c r="F14" s="67" t="s">
        <v>27</v>
      </c>
      <c r="G14" s="67"/>
      <c r="H14" s="22"/>
      <c r="I14" s="22"/>
      <c r="J14" s="11" t="s">
        <v>765</v>
      </c>
      <c r="K14" t="s">
        <v>3</v>
      </c>
      <c r="L14" t="s">
        <v>4</v>
      </c>
      <c r="M14" t="s">
        <v>5</v>
      </c>
      <c r="N14" t="s">
        <v>6</v>
      </c>
      <c r="O14" t="str">
        <f>B14</f>
        <v>HU.7.A.6.</v>
      </c>
      <c r="P14" t="str">
        <f>IF(D14=K14,"1","0")</f>
        <v>0</v>
      </c>
      <c r="Q14" t="str">
        <f>IF(D14=L14,"1","0")</f>
        <v>0</v>
      </c>
      <c r="R14" t="str">
        <f>IF(D14=M14,"1","0")</f>
        <v>0</v>
      </c>
      <c r="S14" t="str">
        <f>IF(D14=N14,"1","0")</f>
        <v>0</v>
      </c>
      <c r="U14">
        <v>1</v>
      </c>
    </row>
    <row r="15" spans="1:22" ht="32" x14ac:dyDescent="0.2">
      <c r="A15" s="6"/>
      <c r="B15" s="69" t="s">
        <v>218</v>
      </c>
      <c r="C15" s="69" t="s">
        <v>219</v>
      </c>
      <c r="D15" s="58" t="s">
        <v>765</v>
      </c>
      <c r="E15" s="67"/>
      <c r="F15" s="67" t="s">
        <v>27</v>
      </c>
      <c r="G15" s="67"/>
      <c r="H15" s="22"/>
      <c r="I15" s="22"/>
      <c r="J15" s="11" t="s">
        <v>765</v>
      </c>
      <c r="K15" t="s">
        <v>3</v>
      </c>
      <c r="L15" t="s">
        <v>4</v>
      </c>
      <c r="M15" t="s">
        <v>5</v>
      </c>
      <c r="N15" t="s">
        <v>6</v>
      </c>
      <c r="O15" t="str">
        <f>B15</f>
        <v>HU.7.A.7.</v>
      </c>
      <c r="P15" t="str">
        <f>IF(D15=K15,"1","0")</f>
        <v>0</v>
      </c>
      <c r="Q15" t="str">
        <f>IF(D15=L15,"1","0")</f>
        <v>0</v>
      </c>
      <c r="R15" t="str">
        <f>IF(D15=M15,"1","0")</f>
        <v>0</v>
      </c>
      <c r="S15" t="str">
        <f>IF(D15=N15,"1","0")</f>
        <v>0</v>
      </c>
      <c r="U15">
        <v>1</v>
      </c>
    </row>
    <row r="16" spans="1:22" x14ac:dyDescent="0.2">
      <c r="T16" s="11" t="s">
        <v>766</v>
      </c>
      <c r="V16" s="11" t="s">
        <v>768</v>
      </c>
    </row>
    <row r="17" spans="1:22" hidden="1" x14ac:dyDescent="0.2">
      <c r="A17" t="s">
        <v>18</v>
      </c>
      <c r="P17">
        <f>P7+P8+P9+P10+P11+P12</f>
        <v>0</v>
      </c>
      <c r="Q17">
        <f>Q7+Q8+Q9+Q10+Q11+Q12</f>
        <v>0</v>
      </c>
      <c r="R17">
        <f>R7+R8+R9+R10+R11+R12</f>
        <v>0</v>
      </c>
      <c r="S17">
        <f>S7+S8+S9+S10+S11+S12</f>
        <v>0</v>
      </c>
      <c r="T17">
        <f>SUM(P17:S17)</f>
        <v>0</v>
      </c>
      <c r="U17">
        <f>SUM(U7:U16)</f>
        <v>8</v>
      </c>
      <c r="V17">
        <f>U17-T17</f>
        <v>8</v>
      </c>
    </row>
  </sheetData>
  <sheetProtection algorithmName="SHA-512" hashValue="3HyxjDpS0NAsUdWDAVIyl6e5gADg2nu+Te0ljbiLfjSU4dKmF41lv9pW8kqAkTUKQeOLWGedWZ/X/qPcnsdhqg==" saltValue="8J1/qMORjrxHE1WQewtWZg==" spinCount="100000" sheet="1" objects="1" formatCells="0" formatColumns="0" formatRows="0" insertColumns="0" insertRows="0" insertHyperlinks="0" deleteColumns="0" deleteRows="0" sort="0" autoFilter="0" pivotTables="0"/>
  <dataValidations count="1">
    <dataValidation type="list" allowBlank="1" showInputMessage="1" showErrorMessage="1" sqref="D7:D15" xr:uid="{00000000-0002-0000-0800-000000000000}">
      <formula1>$J$10:$N$10</formula1>
    </dataValidation>
  </dataValidations>
  <hyperlinks>
    <hyperlink ref="I2" location="'FULL RESULTS'!A1" display="'FULL RESULTS'!A1" xr:uid="{00000000-0004-0000-0800-000000000000}"/>
    <hyperlink ref="I3" location="'HUMAN RIGHTS'!A1" display="'HUMAN RIGHTS'!A1" xr:uid="{00000000-0004-0000-0800-000001000000}"/>
  </hyperlinks>
  <pageMargins left="0.7" right="0.7" top="0.75" bottom="0.75" header="0.3" footer="0.3"/>
  <pageSetup orientation="portrait"/>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0"/>
  <dimension ref="A1:Q20"/>
  <sheetViews>
    <sheetView showGridLines="0" zoomScaleNormal="100" workbookViewId="0">
      <selection activeCell="B1" sqref="B1"/>
    </sheetView>
  </sheetViews>
  <sheetFormatPr baseColWidth="10" defaultColWidth="8.83203125" defaultRowHeight="15" x14ac:dyDescent="0.2"/>
  <cols>
    <col min="1" max="1" width="2" customWidth="1"/>
    <col min="2" max="2" width="9.33203125" customWidth="1"/>
    <col min="3" max="3" width="77.6640625" customWidth="1"/>
    <col min="4" max="7" width="7.5" customWidth="1"/>
    <col min="8" max="8" width="11.5" customWidth="1"/>
    <col min="9" max="9" width="5.5" customWidth="1"/>
    <col min="11" max="11" width="10.1640625" hidden="1" customWidth="1"/>
    <col min="12" max="18" width="0" hidden="1" customWidth="1"/>
  </cols>
  <sheetData>
    <row r="1" spans="1:17" s="47" customFormat="1" ht="61.75" customHeight="1" x14ac:dyDescent="0.2">
      <c r="A1" s="8"/>
      <c r="C1" s="60" t="s">
        <v>769</v>
      </c>
    </row>
    <row r="2" spans="1:17" ht="21" x14ac:dyDescent="0.25">
      <c r="A2" s="8"/>
      <c r="C2" s="2" t="s">
        <v>19</v>
      </c>
      <c r="H2" s="3" t="s">
        <v>20</v>
      </c>
    </row>
    <row r="3" spans="1:17" x14ac:dyDescent="0.2">
      <c r="A3" s="8"/>
      <c r="C3" s="4" t="s">
        <v>9</v>
      </c>
    </row>
    <row r="4" spans="1:17" x14ac:dyDescent="0.2">
      <c r="A4" s="8"/>
      <c r="C4" s="5" t="str">
        <f>'FULL RESULTS'!B3</f>
        <v>[COMPANY NAME]</v>
      </c>
      <c r="H4" s="12" t="str">
        <f>'FULL RESULTS'!B4</f>
        <v>[DATE]</v>
      </c>
    </row>
    <row r="5" spans="1:17" x14ac:dyDescent="0.2">
      <c r="A5" s="8"/>
    </row>
    <row r="6" spans="1:17" ht="32" x14ac:dyDescent="0.2">
      <c r="A6" s="8"/>
      <c r="B6" s="49"/>
      <c r="C6" s="73" t="s">
        <v>22</v>
      </c>
      <c r="D6" s="37" t="s">
        <v>3</v>
      </c>
      <c r="E6" s="38" t="s">
        <v>4</v>
      </c>
      <c r="F6" s="39" t="s">
        <v>5</v>
      </c>
      <c r="G6" s="40" t="s">
        <v>6</v>
      </c>
      <c r="H6" s="41" t="s">
        <v>7</v>
      </c>
      <c r="K6" s="11" t="s">
        <v>763</v>
      </c>
      <c r="L6" s="11" t="s">
        <v>764</v>
      </c>
      <c r="M6" s="11" t="s">
        <v>5</v>
      </c>
      <c r="N6" s="11" t="s">
        <v>6</v>
      </c>
      <c r="O6" s="11" t="s">
        <v>767</v>
      </c>
      <c r="P6" s="11" t="s">
        <v>766</v>
      </c>
      <c r="Q6" s="11" t="s">
        <v>768</v>
      </c>
    </row>
    <row r="7" spans="1:17" x14ac:dyDescent="0.2">
      <c r="A7" s="8"/>
      <c r="B7" s="22" t="s">
        <v>220</v>
      </c>
      <c r="C7" s="32" t="s">
        <v>221</v>
      </c>
      <c r="D7" s="33">
        <f>SUM(D8:D9)</f>
        <v>0</v>
      </c>
      <c r="E7" s="33">
        <f>SUM(E8:E9)</f>
        <v>0</v>
      </c>
      <c r="F7" s="33">
        <f>SUM(F8:F9)</f>
        <v>0</v>
      </c>
      <c r="G7" s="33">
        <f>SUM(G8:G9)</f>
        <v>0</v>
      </c>
      <c r="H7" s="33">
        <f>SUM(H8:H9)</f>
        <v>12</v>
      </c>
    </row>
    <row r="8" spans="1:17" ht="16" x14ac:dyDescent="0.2">
      <c r="A8" s="8"/>
      <c r="B8" s="34" t="s">
        <v>222</v>
      </c>
      <c r="C8" s="34" t="s">
        <v>223</v>
      </c>
      <c r="D8" s="35">
        <f t="shared" ref="D8:G9" si="0">K8</f>
        <v>0</v>
      </c>
      <c r="E8" s="35">
        <f t="shared" si="0"/>
        <v>0</v>
      </c>
      <c r="F8" s="35">
        <f t="shared" si="0"/>
        <v>0</v>
      </c>
      <c r="G8" s="35">
        <f t="shared" si="0"/>
        <v>0</v>
      </c>
      <c r="H8" s="35">
        <f>Q8</f>
        <v>7</v>
      </c>
      <c r="K8">
        <f>'LABOUR.Trade Unions'!P16</f>
        <v>0</v>
      </c>
      <c r="L8">
        <f>'LABOUR.Trade Unions'!Q16</f>
        <v>0</v>
      </c>
      <c r="M8">
        <f>'LABOUR.Trade Unions'!R16</f>
        <v>0</v>
      </c>
      <c r="N8">
        <f>'LABOUR.Trade Unions'!S16</f>
        <v>0</v>
      </c>
      <c r="O8">
        <f>'LABOUR.Trade Unions'!T16</f>
        <v>0</v>
      </c>
      <c r="P8">
        <f>'LABOUR.Trade Unions'!U16</f>
        <v>7</v>
      </c>
      <c r="Q8">
        <f>'LABOUR.Trade Unions'!V16</f>
        <v>7</v>
      </c>
    </row>
    <row r="9" spans="1:17" ht="16" x14ac:dyDescent="0.2">
      <c r="A9" s="8"/>
      <c r="B9" s="34" t="s">
        <v>224</v>
      </c>
      <c r="C9" s="34" t="s">
        <v>225</v>
      </c>
      <c r="D9" s="35">
        <f t="shared" si="0"/>
        <v>0</v>
      </c>
      <c r="E9" s="35">
        <f t="shared" si="0"/>
        <v>0</v>
      </c>
      <c r="F9" s="35">
        <f t="shared" si="0"/>
        <v>0</v>
      </c>
      <c r="G9" s="35">
        <f t="shared" si="0"/>
        <v>0</v>
      </c>
      <c r="H9" s="35">
        <f>Q9</f>
        <v>5</v>
      </c>
      <c r="K9">
        <f>'LABOUR.Trade Unions'!P24</f>
        <v>0</v>
      </c>
      <c r="L9">
        <f>'LABOUR.Trade Unions'!Q24</f>
        <v>0</v>
      </c>
      <c r="M9">
        <f>'LABOUR.Trade Unions'!R24</f>
        <v>0</v>
      </c>
      <c r="N9">
        <f>'LABOUR.Trade Unions'!S24</f>
        <v>0</v>
      </c>
      <c r="O9">
        <f>'LABOUR.Trade Unions'!T24</f>
        <v>0</v>
      </c>
      <c r="P9">
        <f>'LABOUR.Trade Unions'!U24</f>
        <v>5</v>
      </c>
      <c r="Q9">
        <f>'LABOUR.Trade Unions'!V24</f>
        <v>5</v>
      </c>
    </row>
    <row r="10" spans="1:17" x14ac:dyDescent="0.2">
      <c r="A10" s="8"/>
      <c r="B10" s="22" t="s">
        <v>226</v>
      </c>
      <c r="C10" s="32" t="s">
        <v>227</v>
      </c>
      <c r="D10" s="33">
        <f>D11</f>
        <v>0</v>
      </c>
      <c r="E10" s="33">
        <f>E11</f>
        <v>0</v>
      </c>
      <c r="F10" s="33">
        <f>F11</f>
        <v>0</v>
      </c>
      <c r="G10" s="33">
        <f>G11</f>
        <v>0</v>
      </c>
      <c r="H10" s="33">
        <f>H11</f>
        <v>10</v>
      </c>
    </row>
    <row r="11" spans="1:17" ht="16" x14ac:dyDescent="0.2">
      <c r="A11" s="8"/>
      <c r="B11" s="34" t="s">
        <v>228</v>
      </c>
      <c r="C11" s="34" t="s">
        <v>229</v>
      </c>
      <c r="D11" s="35">
        <f>K11</f>
        <v>0</v>
      </c>
      <c r="E11" s="35">
        <f>L11</f>
        <v>0</v>
      </c>
      <c r="F11" s="35">
        <f>M11</f>
        <v>0</v>
      </c>
      <c r="G11" s="35">
        <f>N11</f>
        <v>0</v>
      </c>
      <c r="H11" s="35">
        <f>Q11</f>
        <v>10</v>
      </c>
      <c r="K11">
        <f>'LABOUR.Forced labour'!P19</f>
        <v>0</v>
      </c>
      <c r="L11">
        <f>'LABOUR.Forced labour'!Q19</f>
        <v>0</v>
      </c>
      <c r="M11">
        <f>'LABOUR.Forced labour'!R19</f>
        <v>0</v>
      </c>
      <c r="N11">
        <f>'LABOUR.Forced labour'!S19</f>
        <v>0</v>
      </c>
      <c r="O11">
        <f>'LABOUR.Forced labour'!T19</f>
        <v>0</v>
      </c>
      <c r="P11">
        <f>'LABOUR.Forced labour'!U19</f>
        <v>10</v>
      </c>
      <c r="Q11">
        <f>'LABOUR.Forced labour'!V19</f>
        <v>10</v>
      </c>
    </row>
    <row r="12" spans="1:17" x14ac:dyDescent="0.2">
      <c r="A12" s="8"/>
      <c r="B12" s="22" t="s">
        <v>230</v>
      </c>
      <c r="C12" s="32" t="s">
        <v>231</v>
      </c>
      <c r="D12" s="33">
        <f>D13</f>
        <v>0</v>
      </c>
      <c r="E12" s="33">
        <f>E13</f>
        <v>0</v>
      </c>
      <c r="F12" s="33">
        <f>F13</f>
        <v>0</v>
      </c>
      <c r="G12" s="33">
        <f>G13</f>
        <v>0</v>
      </c>
      <c r="H12" s="33">
        <f>H13</f>
        <v>7</v>
      </c>
    </row>
    <row r="13" spans="1:17" ht="16" x14ac:dyDescent="0.2">
      <c r="A13" s="8"/>
      <c r="B13" s="34" t="s">
        <v>232</v>
      </c>
      <c r="C13" s="34" t="s">
        <v>233</v>
      </c>
      <c r="D13" s="35">
        <f>K13</f>
        <v>0</v>
      </c>
      <c r="E13" s="35">
        <f>L13</f>
        <v>0</v>
      </c>
      <c r="F13" s="35">
        <f>M13</f>
        <v>0</v>
      </c>
      <c r="G13" s="35">
        <f>N13</f>
        <v>0</v>
      </c>
      <c r="H13" s="35">
        <f>Q13</f>
        <v>7</v>
      </c>
      <c r="K13">
        <f>'LABOUR.Child labour'!P16</f>
        <v>0</v>
      </c>
      <c r="L13">
        <f>'LABOUR.Child labour'!Q16</f>
        <v>0</v>
      </c>
      <c r="M13">
        <f>'LABOUR.Child labour'!R16</f>
        <v>0</v>
      </c>
      <c r="N13">
        <f>'LABOUR.Child labour'!S16</f>
        <v>0</v>
      </c>
      <c r="O13">
        <f>'LABOUR.Child labour'!T16</f>
        <v>0</v>
      </c>
      <c r="P13">
        <f>'LABOUR.Child labour'!U16</f>
        <v>7</v>
      </c>
      <c r="Q13">
        <f>'LABOUR.Child labour'!V16</f>
        <v>7</v>
      </c>
    </row>
    <row r="14" spans="1:17" x14ac:dyDescent="0.2">
      <c r="A14" s="8"/>
      <c r="B14" s="22" t="s">
        <v>234</v>
      </c>
      <c r="C14" s="32" t="s">
        <v>235</v>
      </c>
      <c r="D14" s="33">
        <f>D15</f>
        <v>0</v>
      </c>
      <c r="E14" s="33">
        <f>E15</f>
        <v>0</v>
      </c>
      <c r="F14" s="33">
        <f>F15</f>
        <v>0</v>
      </c>
      <c r="G14" s="33">
        <f>G15</f>
        <v>0</v>
      </c>
      <c r="H14" s="33">
        <f>H15</f>
        <v>8</v>
      </c>
    </row>
    <row r="15" spans="1:17" ht="16" x14ac:dyDescent="0.2">
      <c r="A15" s="8"/>
      <c r="B15" s="34" t="s">
        <v>236</v>
      </c>
      <c r="C15" s="34" t="s">
        <v>235</v>
      </c>
      <c r="D15" s="35">
        <f>K15</f>
        <v>0</v>
      </c>
      <c r="E15" s="35">
        <f>L15</f>
        <v>0</v>
      </c>
      <c r="F15" s="35">
        <f>M15</f>
        <v>0</v>
      </c>
      <c r="G15" s="35">
        <f>N15</f>
        <v>0</v>
      </c>
      <c r="H15" s="35">
        <f>Q15</f>
        <v>8</v>
      </c>
      <c r="K15">
        <f>'LABOUR.Non-discrimination'!P17</f>
        <v>0</v>
      </c>
      <c r="L15">
        <f>'LABOUR.Non-discrimination'!Q17</f>
        <v>0</v>
      </c>
      <c r="M15">
        <f>'LABOUR.Non-discrimination'!R17</f>
        <v>0</v>
      </c>
      <c r="N15">
        <f>'LABOUR.Non-discrimination'!S17</f>
        <v>0</v>
      </c>
      <c r="O15">
        <f>'LABOUR.Non-discrimination'!T17</f>
        <v>0</v>
      </c>
      <c r="P15">
        <f>'LABOUR.Non-discrimination'!U17</f>
        <v>8</v>
      </c>
      <c r="Q15">
        <f>'LABOUR.Non-discrimination'!V17</f>
        <v>8</v>
      </c>
    </row>
    <row r="16" spans="1:17" x14ac:dyDescent="0.2">
      <c r="A16" s="8"/>
      <c r="B16" s="22" t="s">
        <v>237</v>
      </c>
      <c r="C16" s="32" t="s">
        <v>62</v>
      </c>
      <c r="D16" s="33">
        <f>D17</f>
        <v>0</v>
      </c>
      <c r="E16" s="33">
        <f>E17</f>
        <v>0</v>
      </c>
      <c r="F16" s="33">
        <f>F17</f>
        <v>0</v>
      </c>
      <c r="G16" s="33">
        <f>G17</f>
        <v>0</v>
      </c>
      <c r="H16" s="33">
        <f>H17</f>
        <v>8</v>
      </c>
    </row>
    <row r="17" spans="1:17" ht="16" x14ac:dyDescent="0.2">
      <c r="A17" s="8"/>
      <c r="B17" s="34" t="s">
        <v>238</v>
      </c>
      <c r="C17" s="34" t="s">
        <v>239</v>
      </c>
      <c r="D17" s="35">
        <f>K17</f>
        <v>0</v>
      </c>
      <c r="E17" s="35">
        <f>L17</f>
        <v>0</v>
      </c>
      <c r="F17" s="35">
        <f>M17</f>
        <v>0</v>
      </c>
      <c r="G17" s="35">
        <f>N17</f>
        <v>0</v>
      </c>
      <c r="H17" s="35">
        <f>Q17</f>
        <v>8</v>
      </c>
      <c r="K17">
        <f>LABOUR.Suppliers!P17</f>
        <v>0</v>
      </c>
      <c r="L17">
        <f>LABOUR.Suppliers!Q17</f>
        <v>0</v>
      </c>
      <c r="M17">
        <f>LABOUR.Suppliers!R17</f>
        <v>0</v>
      </c>
      <c r="N17">
        <f>LABOUR.Suppliers!S17</f>
        <v>0</v>
      </c>
      <c r="O17">
        <f>LABOUR.Suppliers!T17</f>
        <v>0</v>
      </c>
      <c r="P17">
        <f>LABOUR.Suppliers!U17</f>
        <v>8</v>
      </c>
      <c r="Q17">
        <f>LABOUR.Suppliers!V17</f>
        <v>8</v>
      </c>
    </row>
    <row r="18" spans="1:17" x14ac:dyDescent="0.2">
      <c r="A18" s="8"/>
      <c r="B18" s="49"/>
      <c r="C18" s="74"/>
      <c r="D18" s="42">
        <f>D7+D10+D12+D14+D156+D16</f>
        <v>0</v>
      </c>
      <c r="E18" s="42">
        <f>E7+E10+E12+E14+E156+E16</f>
        <v>0</v>
      </c>
      <c r="F18" s="42">
        <f>F7+F10+F12+F14+F156+F16</f>
        <v>0</v>
      </c>
      <c r="G18" s="42">
        <f>G7+G10+G12+G14+G156+G16</f>
        <v>0</v>
      </c>
      <c r="H18" s="42">
        <f>H7+H10+H12+H14+H156+H16</f>
        <v>45</v>
      </c>
    </row>
    <row r="20" spans="1:17" hidden="1" x14ac:dyDescent="0.2">
      <c r="A20" t="s">
        <v>18</v>
      </c>
    </row>
  </sheetData>
  <sheetProtection algorithmName="SHA-512" hashValue="UnCqMg18RuBvbS+6C+FDrPNoYPuwSjxAbBApdgGLvI6Z+dGcOdJ9R7j7bD/J7tEIgvXOUfJkwe1Tn+hVIHbJzg==" saltValue="EzIc8IzF8/clv3jVHuyg3Q==" spinCount="100000" sheet="1" formatCells="0" formatColumns="0" formatRows="0" insertColumns="0" insertRows="0" insertHyperlinks="0" deleteColumns="0" deleteRows="0" sort="0" autoFilter="0" pivotTables="0"/>
  <hyperlinks>
    <hyperlink ref="H2" location="'FULL RESULTS'!A1" display="'FULL RESULTS'!A1" xr:uid="{00000000-0004-0000-0900-000000000000}"/>
    <hyperlink ref="C7" location="'LABOUR.Trade Unions'!A1" display="'LABOUR.Trade Unions'!A1" xr:uid="{00000000-0004-0000-0900-000001000000}"/>
    <hyperlink ref="C10" location="'LABOUR.Forced labour'!A1" display="'LABOUR.Forced labour'!A1" xr:uid="{00000000-0004-0000-0900-000002000000}"/>
    <hyperlink ref="C12" location="'LABOUR.Child labour'!A1" display="'LABOUR.Child labour'!A1" xr:uid="{00000000-0004-0000-0900-000003000000}"/>
    <hyperlink ref="C14" location="'LABOUR.Non-discrimination'!A1" display="'LABOUR.Non-discrimination'!A1" xr:uid="{00000000-0004-0000-0900-000004000000}"/>
    <hyperlink ref="C16" location="'LABOUR.Suppliers'!A1" display="'LABOUR.Suppliers'!A1" xr:uid="{00000000-0004-0000-0900-000005000000}"/>
  </hyperlinks>
  <pageMargins left="0.7" right="0.7" top="0.75" bottom="0.75" header="0.3" footer="0.3"/>
  <pageSetup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24</vt:i4>
      </vt:variant>
    </vt:vector>
  </HeadingPairs>
  <TitlesOfParts>
    <vt:vector size="24" baseType="lpstr">
      <vt:lpstr>FULL RESULTS</vt:lpstr>
      <vt:lpstr>HUMAN RIGHTS</vt:lpstr>
      <vt:lpstr>HUMAN RIGHTS.Health and safety</vt:lpstr>
      <vt:lpstr>HUMAN RIGHTS.Product stewardshi</vt:lpstr>
      <vt:lpstr>HUMAN RIGHTS.Hours, wages and l</vt:lpstr>
      <vt:lpstr>HUMAN RIGHTS.Community Impacts</vt:lpstr>
      <vt:lpstr>HUMAN RIGHTS.Country risk</vt:lpstr>
      <vt:lpstr>HUMAN RIGHTS.Suppliers</vt:lpstr>
      <vt:lpstr>LABOUR</vt:lpstr>
      <vt:lpstr>LABOUR.Trade Unions</vt:lpstr>
      <vt:lpstr>LABOUR.Forced labour</vt:lpstr>
      <vt:lpstr>LABOUR.Child labour</vt:lpstr>
      <vt:lpstr>LABOUR.Non-discrimination</vt:lpstr>
      <vt:lpstr>LABOUR.Suppliers</vt:lpstr>
      <vt:lpstr>ENVIRONMENT</vt:lpstr>
      <vt:lpstr>ENVIRONMENT.Compliance and Mana</vt:lpstr>
      <vt:lpstr>ENVIRONMENT.Precaution </vt:lpstr>
      <vt:lpstr>ENVIRONMENT.Responsibility and </vt:lpstr>
      <vt:lpstr>ENVIRONMENT.Technology</vt:lpstr>
      <vt:lpstr>ANTI-CORRUPTION</vt:lpstr>
      <vt:lpstr>ANTI-CORRUPTION.ANTI-CORRUPTION</vt:lpstr>
      <vt:lpstr>ANTI-CORRUPTION.Policy and proc</vt:lpstr>
      <vt:lpstr>ANTI-CORRUPTION.THIRD PARTIES</vt:lpstr>
      <vt:lpstr>ANTI-CORRUPTION.Joint Actions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rendemint2</dc:creator>
  <cp:lastModifiedBy>Microsoft Office User</cp:lastModifiedBy>
  <dcterms:created xsi:type="dcterms:W3CDTF">2012-10-25T20:01:38Z</dcterms:created>
  <dcterms:modified xsi:type="dcterms:W3CDTF">2021-01-25T09:07:35Z</dcterms:modified>
</cp:coreProperties>
</file>