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a_hamelink_inkoopwestbrabant_nl/Documents/Gemeente Halderberge/2. Trajecten/Trajecten 2023/Onderhoud pompputten en rioolgemalen/1. Aanbestedingsdocumenten/"/>
    </mc:Choice>
  </mc:AlternateContent>
  <xr:revisionPtr revIDLastSave="86" documentId="8_{1211A36D-143F-4975-8893-81A96932A252}" xr6:coauthVersionLast="47" xr6:coauthVersionMax="47" xr10:uidLastSave="{64D18FC8-2F1B-49A2-9F95-64CA466132E2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Blad1!$A$1:$H$137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7" i="1" l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3" i="1"/>
  <c r="H52" i="1"/>
  <c r="H50" i="1"/>
  <c r="H49" i="1"/>
  <c r="H48" i="1"/>
  <c r="H47" i="1"/>
  <c r="H46" i="1"/>
  <c r="H45" i="1"/>
  <c r="H44" i="1"/>
  <c r="H43" i="1"/>
  <c r="H42" i="1"/>
  <c r="H41" i="1"/>
  <c r="H40" i="1"/>
  <c r="H39" i="1"/>
  <c r="H32" i="1"/>
  <c r="H31" i="1"/>
  <c r="H30" i="1"/>
  <c r="H29" i="1"/>
  <c r="H28" i="1"/>
  <c r="H19" i="1"/>
  <c r="H18" i="1"/>
  <c r="H17" i="1"/>
  <c r="H16" i="1"/>
  <c r="H15" i="1"/>
  <c r="H14" i="1"/>
  <c r="H13" i="1"/>
  <c r="H12" i="1"/>
  <c r="H10" i="1"/>
  <c r="H11" i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H128" i="1" l="1"/>
  <c r="F135" i="1" s="1"/>
  <c r="G135" i="1" l="1"/>
  <c r="H54" i="1"/>
  <c r="F134" i="1" s="1"/>
  <c r="H33" i="1"/>
  <c r="F133" i="1" s="1"/>
  <c r="G133" i="1" s="1"/>
  <c r="H20" i="1"/>
  <c r="F132" i="1" s="1"/>
  <c r="G132" i="1" s="1"/>
  <c r="G134" i="1" l="1"/>
  <c r="G137" i="1" s="1"/>
  <c r="F137" i="1"/>
</calcChain>
</file>

<file path=xl/sharedStrings.xml><?xml version="1.0" encoding="utf-8"?>
<sst xmlns="http://schemas.openxmlformats.org/spreadsheetml/2006/main" count="302" uniqueCount="159">
  <si>
    <t>In afwijking van de UAV 2012 blijven de verrekenprijzen gehandhaafd bij afwijking van meer dan 10%. Daarnaast geeft een lagere hoeveelheid ook geen recht op een vergoeding</t>
  </si>
  <si>
    <t>Prijs overzicht preventief onderhoud:</t>
  </si>
  <si>
    <t>Tabel X</t>
  </si>
  <si>
    <t>Post nr.</t>
  </si>
  <si>
    <t>Omschrijving</t>
  </si>
  <si>
    <t>eenheid</t>
  </si>
  <si>
    <t>hoeveelheid</t>
  </si>
  <si>
    <t>prijs per eenheid</t>
  </si>
  <si>
    <t>Prijs totaal</t>
  </si>
  <si>
    <t>Klasse</t>
  </si>
  <si>
    <t>1)</t>
  </si>
  <si>
    <r>
      <t xml:space="preserve">Preventief onderhoud </t>
    </r>
    <r>
      <rPr>
        <sz val="11"/>
        <color theme="1"/>
        <rFont val="Calibri"/>
        <family val="2"/>
      </rPr>
      <t>éé</t>
    </r>
    <r>
      <rPr>
        <sz val="11"/>
        <color theme="1"/>
        <rFont val="Calibri"/>
        <family val="2"/>
        <scheme val="minor"/>
      </rPr>
      <t>n en meerpomp gemalen (gemengd, DWA, DWA/HWA en Tunnelgemalen),(…..stuks 2x maal per jaar)</t>
    </r>
  </si>
  <si>
    <t>A, B, C en I</t>
  </si>
  <si>
    <t>stuk</t>
  </si>
  <si>
    <t>2)</t>
  </si>
  <si>
    <t>Preventief onderhoud één en meerpomp gemalen, (HWA),(….stuks 1x maal per  jaar)</t>
  </si>
  <si>
    <t>D</t>
  </si>
  <si>
    <t>3)</t>
  </si>
  <si>
    <t>Preventief onderhoud één en meerpomp gemalen ,(HWA),(….stuks 1x maal per jaar)</t>
  </si>
  <si>
    <t>E</t>
  </si>
  <si>
    <t>4)</t>
  </si>
  <si>
    <t>Preventief onderhoud  Buitengebied gemaal  dochter kasten, ( ...  Stuks 1 maal per jaar)</t>
  </si>
  <si>
    <t>F</t>
  </si>
  <si>
    <t>5)</t>
  </si>
  <si>
    <t>Preventief onderhoud Buitengebied gemaal CMK  kasten met pomp, ( ...  Stuks 1 maal per jaar)</t>
  </si>
  <si>
    <t>G</t>
  </si>
  <si>
    <t>6)</t>
  </si>
  <si>
    <t>Preventief onderhoud Buitengebied gemaal,  CMK  kasten zonder pomp ,( ...  Stuks 1 maal jaar)</t>
  </si>
  <si>
    <t>H</t>
  </si>
  <si>
    <t>7)</t>
  </si>
  <si>
    <t>Preventief onderhoud randvoorzieningen BBB  gemengd met pomp(en), (.. Stuks 2x per jaar)</t>
  </si>
  <si>
    <t>K</t>
  </si>
  <si>
    <t>8)</t>
  </si>
  <si>
    <t>Preventief onderhoud randvoorzieningen BBB  HWA  met pomp(en), (.. Stuks 1x per jaar)</t>
  </si>
  <si>
    <t>M</t>
  </si>
  <si>
    <t>9)</t>
  </si>
  <si>
    <t>Preventief onderhoud BBL  gemengd met pomp(en), (.. Stuks 2x per jaar)</t>
  </si>
  <si>
    <t>O</t>
  </si>
  <si>
    <t>10)</t>
  </si>
  <si>
    <t>Preventief onderhoud Auma's,  (.. Stuks 2x per jaar)</t>
  </si>
  <si>
    <t>P</t>
  </si>
  <si>
    <t>Totaalprijs preventief onderhoud excl. BTW</t>
  </si>
  <si>
    <t>Storingskosten:</t>
  </si>
  <si>
    <t xml:space="preserve">Tabel Y wordt een opgave gevraagd van de vaste kosten die gemaakt worden voor het oplossen van alle gemelde storingen conform de uitgangspunten genoemd in hoofdstuk 10. </t>
  </si>
  <si>
    <t>Het betreft één prijs per eenheid voor elke installatie in de gemeente met hierin onderscheid tussen binnen als buiten kantoortijden.</t>
  </si>
  <si>
    <t>Tabel Y</t>
  </si>
  <si>
    <t>Verhelpen van storingen aan alle rioolgemalen, tunnel- en opvoer gemalen BBB/BBL en auma's. Tussen 08:00en 17:00 uur op kantoordagen. ( … stuks)</t>
  </si>
  <si>
    <t>Verhelpen van storingen aan alle rioolgemalen, tunnel- en opvoer gemalen, BBB/BBLen auma's. Buiten  08:00en 17:00 uur op kantoordagen. ( dus avond en 's nachts) ( … stuks)</t>
  </si>
  <si>
    <t>Verhelpen van storingen aan Buitengebied gemaald . Tussen 08:00 en 17:00 uur op kantoordagen. ( … stuks)</t>
  </si>
  <si>
    <t>Verhelpen van storingen aan  Buitengebied gemaal  buiten 8:00en 17:00 uur op kantoordagen. ( dus avond en 's nachts) ( … stuks)</t>
  </si>
  <si>
    <t>Uurtarief voor monteur en bus met volledige uitrusting  voor aanvullende werkzaamheden</t>
  </si>
  <si>
    <t>Totaal prijs storingskosten excl. BTW</t>
  </si>
  <si>
    <t>Prijsoverzicht reinigen:</t>
  </si>
  <si>
    <r>
      <t xml:space="preserve">In tabel Z wordt aangegeven wat de kosten zijn voor het reinigen van de installaties als omschreven in hoofdstuk 2 van het PvE. </t>
    </r>
    <r>
      <rPr>
        <u/>
        <sz val="12"/>
        <color theme="1"/>
        <rFont val="Calibri"/>
        <family val="2"/>
        <scheme val="minor"/>
      </rPr>
      <t>De prijzen worden gegeven per jaar.</t>
    </r>
  </si>
  <si>
    <t>Tabel Z</t>
  </si>
  <si>
    <r>
      <t xml:space="preserve">Reiniging </t>
    </r>
    <r>
      <rPr>
        <sz val="11"/>
        <color theme="1"/>
        <rFont val="Calibri"/>
        <family val="2"/>
      </rPr>
      <t>éé</t>
    </r>
    <r>
      <rPr>
        <sz val="11"/>
        <color theme="1"/>
        <rFont val="Calibri"/>
        <family val="2"/>
        <scheme val="minor"/>
      </rPr>
      <t>n en meerpomp gemalen (gemengd, DWA, DWA/HWA en Tunnelgemalen),(….stuk 2x maal per jaar)</t>
    </r>
  </si>
  <si>
    <r>
      <t xml:space="preserve">Reiniging </t>
    </r>
    <r>
      <rPr>
        <sz val="11"/>
        <color theme="1"/>
        <rFont val="Calibri"/>
        <family val="2"/>
      </rPr>
      <t>éé</t>
    </r>
    <r>
      <rPr>
        <sz val="11"/>
        <color theme="1"/>
        <rFont val="Calibri"/>
        <family val="2"/>
        <scheme val="minor"/>
      </rPr>
      <t>n en meerpomp gemalen (/HWA en drainage- gemalen), ….stuks 1xper jaar)</t>
    </r>
  </si>
  <si>
    <t>D en E</t>
  </si>
  <si>
    <t>Reiniging buitengebied gemalen  dochter kasten, ( ...  Stuks 2x per jjaar</t>
  </si>
  <si>
    <t>Reiniging Buitengebied gemaal  CMK  kasten met pomp, ( ...  Stuks 2x maal per jaar)</t>
  </si>
  <si>
    <t>Reiniging Buitengebiedminigemalen,  CMK  kasten zonder pomp ,( ...  Stuks 1x maal per jaar)</t>
  </si>
  <si>
    <r>
      <t>Reinigen berging</t>
    </r>
    <r>
      <rPr>
        <sz val="11"/>
        <color theme="1"/>
        <rFont val="Calibri"/>
        <family val="2"/>
      </rPr>
      <t xml:space="preserve"> tunnelgemalen (.. Stuks 1x per jaar)</t>
    </r>
  </si>
  <si>
    <t>J</t>
  </si>
  <si>
    <t>Reiniging berging van Randvoorziening BBB gemengd met pomp(en), (…. Stuks 2x maal per jaar)</t>
  </si>
  <si>
    <t>Reiniging berging van Randvoorziening BBB DWA zonder pomp(en), (…. Stuks 1x maal per jaar)</t>
  </si>
  <si>
    <t>L</t>
  </si>
  <si>
    <t>Reiniging berging van Randvoorziening BBB HWA met pomp(en), (…. Stuks 1x maal per 2 jaar)</t>
  </si>
  <si>
    <t>Reiniging berging van Randvoorziening BBB HWA zonder pomp(en), (…. Stuks 1x maal per 2 jaar)</t>
  </si>
  <si>
    <t>N</t>
  </si>
  <si>
    <t>11)</t>
  </si>
  <si>
    <t>Reiniging berging van Randvoorziening BBL gemengd met pomp(en), (…. Stuks 1x maal per2 jaar</t>
  </si>
  <si>
    <t>12)</t>
  </si>
  <si>
    <t>Reiniging berging van Randvoorziening BBl gemengd zonder pomp(en), (…. Stuks 1x maal per 2 jaar</t>
  </si>
  <si>
    <t>13)</t>
  </si>
  <si>
    <t>Storten van ontwaterde vaste delen.</t>
  </si>
  <si>
    <t>ton</t>
  </si>
  <si>
    <t>14)</t>
  </si>
  <si>
    <t>Uurtarief voor monteur +zuigwagen voor aanvullende reinigingswerkzaamheden</t>
  </si>
  <si>
    <t>uur</t>
  </si>
  <si>
    <t>Totaalbedrag voor reiningskosten excl. BTW</t>
  </si>
  <si>
    <t>Prijsoverzicht verrekenprijzen onderdelen</t>
  </si>
  <si>
    <t>verreken prijzen te vervangen onderdelen gemalen:</t>
  </si>
  <si>
    <t>postnr.</t>
  </si>
  <si>
    <t xml:space="preserve">Omschrijving </t>
  </si>
  <si>
    <t>Pomptype kanaalwaaier,vortex, pompput tot 1,7 kW</t>
  </si>
  <si>
    <t>Pomptype versnijdend minigemaal 0,9-1,7 kW</t>
  </si>
  <si>
    <t>Waaier</t>
  </si>
  <si>
    <t>Bodemplaat</t>
  </si>
  <si>
    <t>Snijmes</t>
  </si>
  <si>
    <t>Snijkop</t>
  </si>
  <si>
    <t>Pomptype versnijdend minigemaal 1,8-2,4 kW</t>
  </si>
  <si>
    <t>Spanbus en waaierbout</t>
  </si>
  <si>
    <t>Pomp rioolgemaal 1,7-2,5 kW</t>
  </si>
  <si>
    <t>Insertring</t>
  </si>
  <si>
    <t>Pomp rioolgemaal 2,6-4 kW</t>
  </si>
  <si>
    <t xml:space="preserve">Mechanical seal </t>
  </si>
  <si>
    <t>Pomp rioolgemaal 4,5-6 kW</t>
  </si>
  <si>
    <t>Hijsketting rioolgemaal  0,2 tonRVS 316, lengte 4 m incl harpsluiting  met overname ogenen veiligheidscertificaat</t>
  </si>
  <si>
    <t>Hijsketting rioolgemaal 0,2 ton RVS 316, lengte 2 m incl harpsluiting met overname ogen en veiligheidscertificaat</t>
  </si>
  <si>
    <t>Hijsketting rioolgemaal 0,2 ton RVS 316, lengte 5 m incl harpsluiting met overname ogen en veiligheidscertificaat</t>
  </si>
  <si>
    <t>Stuk</t>
  </si>
  <si>
    <t>Hijsketting rioolgemaal 0,5 ton RVS 316, lengte 3 m incl harpsluiting met overname ogen en veiligheidscertificaat</t>
  </si>
  <si>
    <t>Hijsketting rioolgemaal 0,5 ton RVS 316, lengte 5 m incl harpsluiting met overname ogen en veiligheidscertificaat</t>
  </si>
  <si>
    <t>Hijsketting rioolgemaal 0,5 ton RVS 316, lengte 7 m incl harpsluiting met overname ogen en veiligheidscertificaat</t>
  </si>
  <si>
    <t>Geleidestangen RVS 316 2x3/4''</t>
  </si>
  <si>
    <t>Geleidestang bevestigingbeugel RVS 316 voor 2x3/4''</t>
  </si>
  <si>
    <t>Geleidestangen RVS 316 2x2''</t>
  </si>
  <si>
    <t>Geleidestang bevestigingbeugel RVS 316 voor 2x2''</t>
  </si>
  <si>
    <t>Pompkabel vervangen L=10m 4x1,5/2,5 mm2</t>
  </si>
  <si>
    <t>Pompkabel vervangen L=10m 7x1,5/2,5 mm2</t>
  </si>
  <si>
    <t>Vervangen balkeerklep 50 mm RVS 316</t>
  </si>
  <si>
    <t>Vervangen balkeerklep 65 mm GY</t>
  </si>
  <si>
    <t>Vervangen balkeerklep 80 mm GY</t>
  </si>
  <si>
    <t>Vervangen balkeerklep 100 mm GY</t>
  </si>
  <si>
    <t>Vervangen voetbocht 50 mm RVS</t>
  </si>
  <si>
    <t>Vervangen voetbocht 65 mm</t>
  </si>
  <si>
    <t>Vervangen voetbocht 80 mm</t>
  </si>
  <si>
    <t>Vervangen voetbocht 100 mm</t>
  </si>
  <si>
    <t>Mechanische renovatie pompput RVS 2'' voetbocht, balkeerklep, leidingwerk, doorspuitstuk, kogelafsluiter en muurdoorvoer</t>
  </si>
  <si>
    <t>Modem 4G Adesys SVM</t>
  </si>
  <si>
    <t>Printplaat besturing FGC 313</t>
  </si>
  <si>
    <t>Pompbesturing APP 300</t>
  </si>
  <si>
    <t>Accu t.b.v. spanning uitval besturingskast 24V 4ah</t>
  </si>
  <si>
    <t>Vegawell 52 0-4 m 6 m kabel incl. afslankklem</t>
  </si>
  <si>
    <t>Radersenor Vega C11 5 m kabel incl. montagebeugel</t>
  </si>
  <si>
    <t>Radarsenor Vega C21/22 5 m kabel incl. montagebeugel</t>
  </si>
  <si>
    <t xml:space="preserve">Sou-niveausensor </t>
  </si>
  <si>
    <t>Levelsensor LTU  301 t.b.v. openbel</t>
  </si>
  <si>
    <t>Vlotter niveauregeling EM10</t>
  </si>
  <si>
    <t xml:space="preserve">Roboflot incl. wipper gewicht </t>
  </si>
  <si>
    <t>Openbel niveauregeling incl. luchtslang en koppeling (complete set)</t>
  </si>
  <si>
    <t>Wippergewicht 10 kg met staaldraad &lt;10 m (compleet)</t>
  </si>
  <si>
    <t>Magneetschakelaar direct start tot 3 kW</t>
  </si>
  <si>
    <t>Magneetschakelaar direct start tot 7,5 kW</t>
  </si>
  <si>
    <t>Magneetschakelaar ster driehoek tot 7,5 kW</t>
  </si>
  <si>
    <t>Thermisch blok 2-4,5 A</t>
  </si>
  <si>
    <t>Thermisch blok 4-7 A</t>
  </si>
  <si>
    <t>Thermisch blok 6-10 A</t>
  </si>
  <si>
    <t>Slot RONIS N34265</t>
  </si>
  <si>
    <t>Buitenopstellingskast DRF Pompput (dochter) mosgroen met hevelslot</t>
  </si>
  <si>
    <t>Buitenopstellingskast Pompput (moeder) mosgroen met dubbel hevelslot voor enexis</t>
  </si>
  <si>
    <t>Buitenopstellingskast Pompput (moeder+kvk) mosgroen met dubbel hevelslot voor enexis</t>
  </si>
  <si>
    <t>Olie pomp</t>
  </si>
  <si>
    <t>liter</t>
  </si>
  <si>
    <t>Verrekenprijs halvebaan afzetting</t>
  </si>
  <si>
    <t>Totaal prijs verrekenprijzen incl. arbeid, excl.BTW</t>
  </si>
  <si>
    <t>Prijsoverzicht totaal</t>
  </si>
  <si>
    <t>Totaalprijs excl. BTW</t>
  </si>
  <si>
    <t>Totaalprijs incl. BTW</t>
  </si>
  <si>
    <t>Preventief onderhoud</t>
  </si>
  <si>
    <t>Reinigen</t>
  </si>
  <si>
    <t>Storingen</t>
  </si>
  <si>
    <t>Verrekenprijzen onderdelen</t>
  </si>
  <si>
    <t>Totaalprijs (totaal van preventief onderhoud, reinigen, storingen en verrekenprijzen onderdelen)</t>
  </si>
  <si>
    <t>De genoemde prijs is exclusief B.T.W. en betreffen all-in tarieven.</t>
  </si>
  <si>
    <t>Er kunnen géén aanvullende kosten in rekening worden gebracht, zoals, maar niet uitsluitend, de kosten van verwijdering, reis- en transportkosten en andere logisch tot de opdracht behorende kosten.</t>
  </si>
  <si>
    <t>Conform de bepalingen in het Programma van Eisen en de bijbehorende Nota(‘s) van Inlichtingen.</t>
  </si>
  <si>
    <t>Bijlage 1 Inschrijfbiljet behorende bij de aanbesteding "Reinigen en Preventief en Correctief onderhoud  mini-en rioolgemalen 2023-2027"</t>
  </si>
  <si>
    <t>In Tabel X wordt aangegeven wat de kosten zijn voor preventief onderhoudswerkzaamheden aan de installaties als omschreven in hoofstuk 2 van het PVE. De prijzen worden afgegeven per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</si>
</sst>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444444"/>
      <name val="Calibri"/>
      <family val="2"/>
      <charset val="1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44" fontId="0" fillId="0" borderId="1" xfId="0" applyNumberFormat="1" applyBorder="1"/>
    <xf numFmtId="0" fontId="2" fillId="0" borderId="0" xfId="0" applyFont="1"/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8" xfId="0" applyFont="1" applyBorder="1"/>
    <xf numFmtId="0" fontId="2" fillId="0" borderId="4" xfId="0" applyFont="1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44" fontId="1" fillId="0" borderId="0" xfId="0" applyNumberFormat="1" applyFont="1"/>
    <xf numFmtId="44" fontId="1" fillId="0" borderId="15" xfId="0" applyNumberFormat="1" applyFont="1" applyBorder="1"/>
    <xf numFmtId="44" fontId="1" fillId="0" borderId="3" xfId="0" applyNumberFormat="1" applyFont="1" applyBorder="1"/>
    <xf numFmtId="0" fontId="0" fillId="0" borderId="12" xfId="0" applyBorder="1"/>
    <xf numFmtId="44" fontId="1" fillId="0" borderId="2" xfId="0" applyNumberFormat="1" applyFont="1" applyBorder="1"/>
    <xf numFmtId="44" fontId="1" fillId="0" borderId="13" xfId="0" applyNumberFormat="1" applyFont="1" applyBorder="1"/>
    <xf numFmtId="0" fontId="0" fillId="0" borderId="17" xfId="0" applyBorder="1"/>
    <xf numFmtId="44" fontId="0" fillId="0" borderId="3" xfId="0" applyNumberFormat="1" applyBorder="1"/>
    <xf numFmtId="0" fontId="2" fillId="0" borderId="16" xfId="0" applyFont="1" applyBorder="1"/>
    <xf numFmtId="0" fontId="5" fillId="0" borderId="16" xfId="0" applyFont="1" applyBorder="1"/>
    <xf numFmtId="0" fontId="6" fillId="0" borderId="3" xfId="0" applyFont="1" applyBorder="1"/>
    <xf numFmtId="0" fontId="2" fillId="0" borderId="14" xfId="0" applyFont="1" applyBorder="1"/>
    <xf numFmtId="165" fontId="1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1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8" fillId="0" borderId="0" xfId="0" applyFont="1" applyAlignment="1">
      <alignment vertical="center"/>
    </xf>
    <xf numFmtId="165" fontId="1" fillId="2" borderId="0" xfId="0" applyNumberFormat="1" applyFont="1" applyFill="1"/>
    <xf numFmtId="0" fontId="9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1" fontId="2" fillId="0" borderId="0" xfId="0" applyNumberFormat="1" applyFont="1"/>
    <xf numFmtId="164" fontId="2" fillId="0" borderId="0" xfId="0" applyNumberFormat="1" applyFont="1"/>
    <xf numFmtId="44" fontId="0" fillId="0" borderId="0" xfId="0" applyNumberFormat="1"/>
    <xf numFmtId="44" fontId="4" fillId="0" borderId="1" xfId="0" applyNumberFormat="1" applyFont="1" applyBorder="1"/>
    <xf numFmtId="164" fontId="2" fillId="0" borderId="18" xfId="0" applyNumberFormat="1" applyFont="1" applyBorder="1"/>
    <xf numFmtId="164" fontId="2" fillId="0" borderId="1" xfId="0" applyNumberFormat="1" applyFont="1" applyBorder="1"/>
    <xf numFmtId="0" fontId="3" fillId="0" borderId="10" xfId="0" applyFont="1" applyFill="1" applyBorder="1"/>
    <xf numFmtId="0" fontId="3" fillId="0" borderId="14" xfId="0" applyFont="1" applyFill="1" applyBorder="1"/>
    <xf numFmtId="0" fontId="0" fillId="0" borderId="14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1"/>
  <sheetViews>
    <sheetView tabSelected="1" topLeftCell="A34" zoomScale="70" zoomScaleNormal="70" workbookViewId="0">
      <selection activeCell="A36" sqref="A36:A37"/>
    </sheetView>
  </sheetViews>
  <sheetFormatPr defaultRowHeight="14.5" x14ac:dyDescent="0.35"/>
  <cols>
    <col min="2" max="2" width="145.1796875" customWidth="1"/>
    <col min="3" max="3" width="12.453125" customWidth="1"/>
    <col min="5" max="5" width="12.7265625" customWidth="1"/>
    <col min="6" max="6" width="15.7265625" customWidth="1"/>
    <col min="7" max="7" width="14.26953125" customWidth="1"/>
    <col min="8" max="8" width="13" customWidth="1"/>
  </cols>
  <sheetData>
    <row r="1" spans="1:9" s="3" customFormat="1" x14ac:dyDescent="0.35">
      <c r="A1" s="3" t="s">
        <v>157</v>
      </c>
    </row>
    <row r="3" spans="1:9" x14ac:dyDescent="0.35">
      <c r="A3" s="8" t="s">
        <v>0</v>
      </c>
      <c r="B3" s="9"/>
      <c r="C3" s="9"/>
      <c r="D3" s="9"/>
      <c r="E3" s="9"/>
      <c r="F3" s="9"/>
      <c r="G3" s="9"/>
      <c r="H3" s="10"/>
    </row>
    <row r="4" spans="1:9" x14ac:dyDescent="0.35">
      <c r="A4" s="11"/>
      <c r="H4" s="12"/>
    </row>
    <row r="5" spans="1:9" x14ac:dyDescent="0.35">
      <c r="A5" s="13" t="s">
        <v>1</v>
      </c>
      <c r="B5" s="3"/>
      <c r="H5" s="12"/>
    </row>
    <row r="6" spans="1:9" x14ac:dyDescent="0.35">
      <c r="A6" s="48" t="s">
        <v>158</v>
      </c>
      <c r="B6" s="14"/>
      <c r="C6" s="7"/>
      <c r="D6" s="7"/>
      <c r="E6" s="7"/>
      <c r="F6" s="7"/>
      <c r="G6" s="7"/>
      <c r="H6" s="15"/>
    </row>
    <row r="7" spans="1:9" x14ac:dyDescent="0.35">
      <c r="A7" s="49" t="s">
        <v>2</v>
      </c>
      <c r="B7" s="3"/>
      <c r="H7" s="18"/>
    </row>
    <row r="8" spans="1:9" x14ac:dyDescent="0.35">
      <c r="A8" s="17" t="s">
        <v>3</v>
      </c>
      <c r="B8" t="s">
        <v>4</v>
      </c>
      <c r="D8" t="s">
        <v>5</v>
      </c>
      <c r="E8" t="s">
        <v>6</v>
      </c>
      <c r="F8" t="s">
        <v>7</v>
      </c>
      <c r="H8" s="18" t="s">
        <v>8</v>
      </c>
    </row>
    <row r="9" spans="1:9" x14ac:dyDescent="0.35">
      <c r="A9" s="17"/>
      <c r="C9" t="s">
        <v>9</v>
      </c>
      <c r="H9" s="18"/>
    </row>
    <row r="10" spans="1:9" x14ac:dyDescent="0.35">
      <c r="A10" s="17" t="s">
        <v>10</v>
      </c>
      <c r="B10" t="s">
        <v>11</v>
      </c>
      <c r="C10" t="s">
        <v>12</v>
      </c>
      <c r="D10" t="s">
        <v>13</v>
      </c>
      <c r="E10">
        <v>92</v>
      </c>
      <c r="F10" s="19"/>
      <c r="H10" s="20">
        <f t="shared" ref="H10" si="0">(E10*F10)</f>
        <v>0</v>
      </c>
      <c r="I10" s="44"/>
    </row>
    <row r="11" spans="1:9" x14ac:dyDescent="0.35">
      <c r="A11" s="17" t="s">
        <v>14</v>
      </c>
      <c r="B11" t="s">
        <v>15</v>
      </c>
      <c r="C11" t="s">
        <v>16</v>
      </c>
      <c r="D11" t="s">
        <v>13</v>
      </c>
      <c r="E11">
        <v>10</v>
      </c>
      <c r="F11" s="19"/>
      <c r="H11" s="20">
        <f>(E11*F11)</f>
        <v>0</v>
      </c>
      <c r="I11" s="44"/>
    </row>
    <row r="12" spans="1:9" x14ac:dyDescent="0.35">
      <c r="A12" s="17" t="s">
        <v>17</v>
      </c>
      <c r="B12" t="s">
        <v>18</v>
      </c>
      <c r="C12" t="s">
        <v>19</v>
      </c>
      <c r="D12" t="s">
        <v>13</v>
      </c>
      <c r="E12">
        <v>4</v>
      </c>
      <c r="F12" s="19"/>
      <c r="H12" s="20">
        <f t="shared" ref="H12:H19" si="1">(E12*F12)</f>
        <v>0</v>
      </c>
      <c r="I12" s="44"/>
    </row>
    <row r="13" spans="1:9" x14ac:dyDescent="0.35">
      <c r="A13" s="17" t="s">
        <v>20</v>
      </c>
      <c r="B13" t="s">
        <v>21</v>
      </c>
      <c r="C13" t="s">
        <v>22</v>
      </c>
      <c r="D13" t="s">
        <v>13</v>
      </c>
      <c r="E13">
        <v>374</v>
      </c>
      <c r="F13" s="19"/>
      <c r="H13" s="20">
        <f t="shared" si="1"/>
        <v>0</v>
      </c>
      <c r="I13" s="44"/>
    </row>
    <row r="14" spans="1:9" x14ac:dyDescent="0.35">
      <c r="A14" s="17" t="s">
        <v>23</v>
      </c>
      <c r="B14" t="s">
        <v>24</v>
      </c>
      <c r="C14" t="s">
        <v>25</v>
      </c>
      <c r="D14" t="s">
        <v>13</v>
      </c>
      <c r="E14">
        <v>120</v>
      </c>
      <c r="F14" s="19"/>
      <c r="H14" s="20">
        <f t="shared" si="1"/>
        <v>0</v>
      </c>
      <c r="I14" s="44"/>
    </row>
    <row r="15" spans="1:9" x14ac:dyDescent="0.35">
      <c r="A15" s="17" t="s">
        <v>26</v>
      </c>
      <c r="B15" t="s">
        <v>27</v>
      </c>
      <c r="C15" t="s">
        <v>28</v>
      </c>
      <c r="D15" t="s">
        <v>13</v>
      </c>
      <c r="E15">
        <v>14</v>
      </c>
      <c r="F15" s="19"/>
      <c r="H15" s="20">
        <f t="shared" si="1"/>
        <v>0</v>
      </c>
      <c r="I15" s="44"/>
    </row>
    <row r="16" spans="1:9" x14ac:dyDescent="0.35">
      <c r="A16" s="17" t="s">
        <v>29</v>
      </c>
      <c r="B16" t="s">
        <v>30</v>
      </c>
      <c r="C16" t="s">
        <v>31</v>
      </c>
      <c r="D16" t="s">
        <v>13</v>
      </c>
      <c r="E16">
        <v>10</v>
      </c>
      <c r="F16" s="19"/>
      <c r="H16" s="20">
        <f t="shared" si="1"/>
        <v>0</v>
      </c>
      <c r="I16" s="44"/>
    </row>
    <row r="17" spans="1:9" x14ac:dyDescent="0.35">
      <c r="A17" s="17" t="s">
        <v>32</v>
      </c>
      <c r="B17" t="s">
        <v>33</v>
      </c>
      <c r="C17" t="s">
        <v>34</v>
      </c>
      <c r="D17" t="s">
        <v>13</v>
      </c>
      <c r="E17">
        <v>4</v>
      </c>
      <c r="F17" s="19"/>
      <c r="H17" s="20">
        <f t="shared" si="1"/>
        <v>0</v>
      </c>
      <c r="I17" s="44"/>
    </row>
    <row r="18" spans="1:9" x14ac:dyDescent="0.35">
      <c r="A18" s="17" t="s">
        <v>35</v>
      </c>
      <c r="B18" t="s">
        <v>36</v>
      </c>
      <c r="C18" t="s">
        <v>37</v>
      </c>
      <c r="D18" t="s">
        <v>13</v>
      </c>
      <c r="E18">
        <v>2</v>
      </c>
      <c r="F18" s="19"/>
      <c r="H18" s="20">
        <f t="shared" si="1"/>
        <v>0</v>
      </c>
      <c r="I18" s="44"/>
    </row>
    <row r="19" spans="1:9" ht="15" thickBot="1" x14ac:dyDescent="0.4">
      <c r="A19" s="17" t="s">
        <v>38</v>
      </c>
      <c r="B19" t="s">
        <v>39</v>
      </c>
      <c r="C19" t="s">
        <v>40</v>
      </c>
      <c r="D19" t="s">
        <v>13</v>
      </c>
      <c r="E19">
        <v>2</v>
      </c>
      <c r="F19" s="19"/>
      <c r="H19" s="20">
        <f t="shared" si="1"/>
        <v>0</v>
      </c>
      <c r="I19" s="44"/>
    </row>
    <row r="20" spans="1:9" s="7" customFormat="1" ht="15" thickBot="1" x14ac:dyDescent="0.4">
      <c r="A20" s="27" t="s">
        <v>41</v>
      </c>
      <c r="B20" s="6"/>
      <c r="C20" s="6"/>
      <c r="D20" s="6"/>
      <c r="E20" s="6"/>
      <c r="F20" s="21"/>
      <c r="G20" s="6"/>
      <c r="H20" s="45">
        <f>SUM(H10:H19)</f>
        <v>0</v>
      </c>
    </row>
    <row r="21" spans="1:9" x14ac:dyDescent="0.35">
      <c r="A21" s="22"/>
      <c r="B21" s="4"/>
      <c r="C21" s="4"/>
      <c r="D21" s="4"/>
      <c r="E21" s="4"/>
      <c r="F21" s="23"/>
      <c r="G21" s="4"/>
      <c r="H21" s="24"/>
    </row>
    <row r="22" spans="1:9" x14ac:dyDescent="0.35">
      <c r="A22" s="17"/>
      <c r="H22" s="18"/>
    </row>
    <row r="23" spans="1:9" x14ac:dyDescent="0.35">
      <c r="A23" s="30" t="s">
        <v>42</v>
      </c>
      <c r="H23" s="18"/>
    </row>
    <row r="24" spans="1:9" x14ac:dyDescent="0.35">
      <c r="A24" s="50" t="s">
        <v>43</v>
      </c>
      <c r="B24" s="3"/>
      <c r="H24" s="18"/>
    </row>
    <row r="25" spans="1:9" ht="15" thickBot="1" x14ac:dyDescent="0.4">
      <c r="A25" s="51" t="s">
        <v>44</v>
      </c>
      <c r="B25" s="5"/>
      <c r="C25" s="6"/>
      <c r="D25" s="6"/>
      <c r="E25" s="6"/>
      <c r="F25" s="6"/>
      <c r="G25" s="6"/>
      <c r="H25" s="25"/>
    </row>
    <row r="26" spans="1:9" x14ac:dyDescent="0.35">
      <c r="A26" s="52" t="s">
        <v>45</v>
      </c>
      <c r="B26" s="3"/>
      <c r="H26" s="18"/>
    </row>
    <row r="27" spans="1:9" x14ac:dyDescent="0.35">
      <c r="A27" s="17" t="s">
        <v>3</v>
      </c>
      <c r="B27" t="s">
        <v>4</v>
      </c>
      <c r="D27" t="s">
        <v>5</v>
      </c>
      <c r="E27" t="s">
        <v>6</v>
      </c>
      <c r="F27" t="s">
        <v>7</v>
      </c>
      <c r="H27" s="18" t="s">
        <v>8</v>
      </c>
    </row>
    <row r="28" spans="1:9" x14ac:dyDescent="0.35">
      <c r="A28" s="17" t="s">
        <v>10</v>
      </c>
      <c r="B28" t="s">
        <v>46</v>
      </c>
      <c r="D28" t="s">
        <v>13</v>
      </c>
      <c r="E28">
        <v>20</v>
      </c>
      <c r="F28" s="19"/>
      <c r="H28" s="20">
        <f t="shared" ref="H28:H32" si="2">(E28*F28)</f>
        <v>0</v>
      </c>
    </row>
    <row r="29" spans="1:9" x14ac:dyDescent="0.35">
      <c r="A29" s="17" t="s">
        <v>14</v>
      </c>
      <c r="B29" t="s">
        <v>47</v>
      </c>
      <c r="D29" t="s">
        <v>13</v>
      </c>
      <c r="E29">
        <v>3</v>
      </c>
      <c r="F29" s="19"/>
      <c r="H29" s="20">
        <f t="shared" si="2"/>
        <v>0</v>
      </c>
    </row>
    <row r="30" spans="1:9" x14ac:dyDescent="0.35">
      <c r="A30" s="17" t="s">
        <v>17</v>
      </c>
      <c r="B30" t="s">
        <v>48</v>
      </c>
      <c r="D30" t="s">
        <v>13</v>
      </c>
      <c r="E30">
        <v>120</v>
      </c>
      <c r="F30" s="19"/>
      <c r="H30" s="20">
        <f t="shared" si="2"/>
        <v>0</v>
      </c>
    </row>
    <row r="31" spans="1:9" x14ac:dyDescent="0.35">
      <c r="A31" s="17" t="s">
        <v>20</v>
      </c>
      <c r="B31" t="s">
        <v>49</v>
      </c>
      <c r="D31" t="s">
        <v>13</v>
      </c>
      <c r="E31">
        <v>5</v>
      </c>
      <c r="F31" s="19"/>
      <c r="H31" s="20">
        <f t="shared" si="2"/>
        <v>0</v>
      </c>
    </row>
    <row r="32" spans="1:9" ht="15" thickBot="1" x14ac:dyDescent="0.4">
      <c r="A32" s="17" t="s">
        <v>23</v>
      </c>
      <c r="B32" t="s">
        <v>50</v>
      </c>
      <c r="D32" t="s">
        <v>13</v>
      </c>
      <c r="E32">
        <v>16</v>
      </c>
      <c r="F32" s="19"/>
      <c r="H32" s="20">
        <f t="shared" si="2"/>
        <v>0</v>
      </c>
    </row>
    <row r="33" spans="1:8" ht="15" thickBot="1" x14ac:dyDescent="0.4">
      <c r="A33" s="30" t="s">
        <v>51</v>
      </c>
      <c r="H33" s="45">
        <f>SUM(H28:H32)</f>
        <v>0</v>
      </c>
    </row>
    <row r="34" spans="1:8" x14ac:dyDescent="0.35">
      <c r="A34" s="22"/>
      <c r="B34" s="4"/>
      <c r="C34" s="4"/>
      <c r="D34" s="4"/>
      <c r="E34" s="4"/>
      <c r="F34" s="4"/>
      <c r="G34" s="4"/>
      <c r="H34" s="16"/>
    </row>
    <row r="35" spans="1:8" x14ac:dyDescent="0.35">
      <c r="A35" s="30" t="s">
        <v>52</v>
      </c>
      <c r="H35" s="18"/>
    </row>
    <row r="36" spans="1:8" s="33" customFormat="1" ht="16" thickBot="1" x14ac:dyDescent="0.4">
      <c r="A36" s="53" t="s">
        <v>53</v>
      </c>
      <c r="B36" s="29"/>
      <c r="C36" s="29"/>
      <c r="D36" s="29"/>
      <c r="E36" s="35"/>
      <c r="F36" s="35"/>
      <c r="G36" s="29"/>
      <c r="H36" s="36"/>
    </row>
    <row r="37" spans="1:8" s="33" customFormat="1" ht="15.5" x14ac:dyDescent="0.35">
      <c r="A37" s="54" t="s">
        <v>54</v>
      </c>
      <c r="E37" s="32"/>
      <c r="F37" s="32"/>
      <c r="H37" s="34"/>
    </row>
    <row r="38" spans="1:8" x14ac:dyDescent="0.35">
      <c r="A38" s="17" t="s">
        <v>3</v>
      </c>
      <c r="B38" t="s">
        <v>4</v>
      </c>
      <c r="C38" t="s">
        <v>9</v>
      </c>
      <c r="D38" t="s">
        <v>5</v>
      </c>
      <c r="E38" t="s">
        <v>6</v>
      </c>
      <c r="F38" t="s">
        <v>7</v>
      </c>
      <c r="H38" s="18" t="s">
        <v>8</v>
      </c>
    </row>
    <row r="39" spans="1:8" x14ac:dyDescent="0.35">
      <c r="A39" s="17" t="s">
        <v>10</v>
      </c>
      <c r="B39" t="s">
        <v>55</v>
      </c>
      <c r="C39" t="s">
        <v>12</v>
      </c>
      <c r="D39" t="s">
        <v>13</v>
      </c>
      <c r="E39">
        <v>46</v>
      </c>
      <c r="F39" s="19"/>
      <c r="H39" s="20">
        <f t="shared" ref="H39:H53" si="3">(E39*F39)</f>
        <v>0</v>
      </c>
    </row>
    <row r="40" spans="1:8" x14ac:dyDescent="0.35">
      <c r="A40" s="17" t="s">
        <v>14</v>
      </c>
      <c r="B40" t="s">
        <v>56</v>
      </c>
      <c r="C40" t="s">
        <v>57</v>
      </c>
      <c r="D40" t="s">
        <v>13</v>
      </c>
      <c r="E40">
        <v>14</v>
      </c>
      <c r="F40" s="19"/>
      <c r="H40" s="20">
        <f t="shared" si="3"/>
        <v>0</v>
      </c>
    </row>
    <row r="41" spans="1:8" x14ac:dyDescent="0.35">
      <c r="A41" s="17" t="s">
        <v>17</v>
      </c>
      <c r="B41" t="s">
        <v>58</v>
      </c>
      <c r="C41" t="s">
        <v>22</v>
      </c>
      <c r="D41" t="s">
        <v>13</v>
      </c>
      <c r="E41">
        <v>374</v>
      </c>
      <c r="F41" s="19"/>
      <c r="H41" s="20">
        <f t="shared" si="3"/>
        <v>0</v>
      </c>
    </row>
    <row r="42" spans="1:8" x14ac:dyDescent="0.35">
      <c r="A42" s="17" t="s">
        <v>20</v>
      </c>
      <c r="B42" t="s">
        <v>59</v>
      </c>
      <c r="C42" t="s">
        <v>25</v>
      </c>
      <c r="D42" t="s">
        <v>13</v>
      </c>
      <c r="E42">
        <v>120</v>
      </c>
      <c r="F42" s="19"/>
      <c r="H42" s="20">
        <f t="shared" si="3"/>
        <v>0</v>
      </c>
    </row>
    <row r="43" spans="1:8" x14ac:dyDescent="0.35">
      <c r="A43" s="17" t="s">
        <v>23</v>
      </c>
      <c r="B43" t="s">
        <v>60</v>
      </c>
      <c r="C43" t="s">
        <v>28</v>
      </c>
      <c r="D43" t="s">
        <v>13</v>
      </c>
      <c r="E43">
        <v>14</v>
      </c>
      <c r="F43" s="19"/>
      <c r="H43" s="20">
        <f t="shared" si="3"/>
        <v>0</v>
      </c>
    </row>
    <row r="44" spans="1:8" x14ac:dyDescent="0.35">
      <c r="A44" s="17" t="s">
        <v>26</v>
      </c>
      <c r="B44" t="s">
        <v>61</v>
      </c>
      <c r="C44" t="s">
        <v>62</v>
      </c>
      <c r="D44" t="s">
        <v>13</v>
      </c>
      <c r="E44">
        <v>4</v>
      </c>
      <c r="F44" s="19"/>
      <c r="H44" s="20">
        <f t="shared" si="3"/>
        <v>0</v>
      </c>
    </row>
    <row r="45" spans="1:8" x14ac:dyDescent="0.35">
      <c r="A45" s="17" t="s">
        <v>29</v>
      </c>
      <c r="B45" t="s">
        <v>63</v>
      </c>
      <c r="C45" t="s">
        <v>31</v>
      </c>
      <c r="D45" t="s">
        <v>13</v>
      </c>
      <c r="E45">
        <v>10</v>
      </c>
      <c r="F45" s="19"/>
      <c r="H45" s="20">
        <f t="shared" si="3"/>
        <v>0</v>
      </c>
    </row>
    <row r="46" spans="1:8" x14ac:dyDescent="0.35">
      <c r="A46" s="17" t="s">
        <v>32</v>
      </c>
      <c r="B46" t="s">
        <v>64</v>
      </c>
      <c r="C46" t="s">
        <v>65</v>
      </c>
      <c r="D46" t="s">
        <v>13</v>
      </c>
      <c r="E46">
        <v>1</v>
      </c>
      <c r="F46" s="19"/>
      <c r="H46" s="20">
        <f t="shared" si="3"/>
        <v>0</v>
      </c>
    </row>
    <row r="47" spans="1:8" x14ac:dyDescent="0.35">
      <c r="A47" s="17" t="s">
        <v>35</v>
      </c>
      <c r="B47" t="s">
        <v>66</v>
      </c>
      <c r="C47" t="s">
        <v>34</v>
      </c>
      <c r="D47" t="s">
        <v>13</v>
      </c>
      <c r="E47">
        <v>4</v>
      </c>
      <c r="F47" s="19"/>
      <c r="H47" s="20">
        <f t="shared" si="3"/>
        <v>0</v>
      </c>
    </row>
    <row r="48" spans="1:8" x14ac:dyDescent="0.35">
      <c r="A48" s="17" t="s">
        <v>38</v>
      </c>
      <c r="B48" t="s">
        <v>67</v>
      </c>
      <c r="C48" t="s">
        <v>68</v>
      </c>
      <c r="D48" t="s">
        <v>13</v>
      </c>
      <c r="E48">
        <v>2</v>
      </c>
      <c r="F48" s="19"/>
      <c r="H48" s="20">
        <f t="shared" si="3"/>
        <v>0</v>
      </c>
    </row>
    <row r="49" spans="1:9" x14ac:dyDescent="0.35">
      <c r="A49" s="17" t="s">
        <v>69</v>
      </c>
      <c r="B49" t="s">
        <v>70</v>
      </c>
      <c r="C49" t="s">
        <v>37</v>
      </c>
      <c r="D49" t="s">
        <v>13</v>
      </c>
      <c r="E49">
        <v>2</v>
      </c>
      <c r="F49" s="19"/>
      <c r="H49" s="20">
        <f t="shared" si="3"/>
        <v>0</v>
      </c>
    </row>
    <row r="50" spans="1:9" x14ac:dyDescent="0.35">
      <c r="A50" s="17" t="s">
        <v>71</v>
      </c>
      <c r="B50" t="s">
        <v>72</v>
      </c>
      <c r="C50" t="s">
        <v>40</v>
      </c>
      <c r="D50" t="s">
        <v>13</v>
      </c>
      <c r="E50">
        <v>1</v>
      </c>
      <c r="F50" s="19"/>
      <c r="H50" s="20">
        <f t="shared" si="3"/>
        <v>0</v>
      </c>
    </row>
    <row r="51" spans="1:9" x14ac:dyDescent="0.35">
      <c r="A51" s="17"/>
      <c r="F51" s="19"/>
      <c r="H51" s="20"/>
    </row>
    <row r="52" spans="1:9" x14ac:dyDescent="0.35">
      <c r="A52" s="17" t="s">
        <v>73</v>
      </c>
      <c r="B52" t="s">
        <v>74</v>
      </c>
      <c r="D52" t="s">
        <v>75</v>
      </c>
      <c r="E52">
        <v>60</v>
      </c>
      <c r="F52" s="19"/>
      <c r="H52" s="20">
        <f t="shared" si="3"/>
        <v>0</v>
      </c>
    </row>
    <row r="53" spans="1:9" ht="15" thickBot="1" x14ac:dyDescent="0.4">
      <c r="A53" s="17" t="s">
        <v>76</v>
      </c>
      <c r="B53" t="s">
        <v>77</v>
      </c>
      <c r="D53" t="s">
        <v>78</v>
      </c>
      <c r="E53">
        <v>18</v>
      </c>
      <c r="F53" s="19"/>
      <c r="H53" s="20">
        <f t="shared" si="3"/>
        <v>0</v>
      </c>
    </row>
    <row r="54" spans="1:9" ht="15" thickBot="1" x14ac:dyDescent="0.4">
      <c r="A54" s="27" t="s">
        <v>79</v>
      </c>
      <c r="B54" s="5"/>
      <c r="C54" s="6"/>
      <c r="D54" s="6"/>
      <c r="E54" s="6"/>
      <c r="F54" s="26"/>
      <c r="G54" s="6"/>
      <c r="H54" s="2">
        <f>SUM(H39:H53)</f>
        <v>0</v>
      </c>
    </row>
    <row r="55" spans="1:9" x14ac:dyDescent="0.35">
      <c r="A55" s="22"/>
      <c r="B55" s="4"/>
      <c r="C55" s="4"/>
      <c r="D55" s="4"/>
      <c r="E55" s="4"/>
      <c r="F55" s="4"/>
      <c r="G55" s="4"/>
      <c r="H55" s="16"/>
    </row>
    <row r="56" spans="1:9" x14ac:dyDescent="0.35">
      <c r="A56" s="30" t="s">
        <v>80</v>
      </c>
      <c r="H56" s="18"/>
    </row>
    <row r="57" spans="1:9" x14ac:dyDescent="0.35">
      <c r="A57" s="17" t="s">
        <v>81</v>
      </c>
      <c r="D57" t="s">
        <v>5</v>
      </c>
      <c r="E57" t="s">
        <v>6</v>
      </c>
      <c r="F57" t="s">
        <v>7</v>
      </c>
      <c r="H57" s="18" t="s">
        <v>8</v>
      </c>
    </row>
    <row r="58" spans="1:9" x14ac:dyDescent="0.35">
      <c r="A58" s="17" t="s">
        <v>82</v>
      </c>
      <c r="B58" t="s">
        <v>83</v>
      </c>
      <c r="H58" s="18"/>
    </row>
    <row r="59" spans="1:9" x14ac:dyDescent="0.35">
      <c r="A59" s="40">
        <v>1</v>
      </c>
      <c r="B59" t="s">
        <v>84</v>
      </c>
      <c r="D59" t="s">
        <v>13</v>
      </c>
      <c r="E59">
        <v>2</v>
      </c>
      <c r="F59" s="19"/>
      <c r="G59" s="31"/>
      <c r="H59" s="20">
        <f t="shared" ref="H59:H122" si="4">(E59*F59)</f>
        <v>0</v>
      </c>
      <c r="I59" s="44"/>
    </row>
    <row r="60" spans="1:9" x14ac:dyDescent="0.35">
      <c r="A60" s="40">
        <f>SUM(A59+1)</f>
        <v>2</v>
      </c>
      <c r="B60" t="s">
        <v>85</v>
      </c>
      <c r="D60" t="s">
        <v>13</v>
      </c>
      <c r="E60">
        <v>15</v>
      </c>
      <c r="F60" s="19"/>
      <c r="G60" s="31"/>
      <c r="H60" s="20">
        <f t="shared" si="4"/>
        <v>0</v>
      </c>
      <c r="I60" s="44"/>
    </row>
    <row r="61" spans="1:9" x14ac:dyDescent="0.35">
      <c r="A61" s="40">
        <f t="shared" ref="A61:A124" si="5">SUM(A60+1)</f>
        <v>3</v>
      </c>
      <c r="B61" t="s">
        <v>86</v>
      </c>
      <c r="D61" t="s">
        <v>13</v>
      </c>
      <c r="E61">
        <v>20</v>
      </c>
      <c r="F61" s="19"/>
      <c r="G61" s="31"/>
      <c r="H61" s="20">
        <f t="shared" si="4"/>
        <v>0</v>
      </c>
      <c r="I61" s="44"/>
    </row>
    <row r="62" spans="1:9" x14ac:dyDescent="0.35">
      <c r="A62" s="40">
        <f t="shared" si="5"/>
        <v>4</v>
      </c>
      <c r="B62" t="s">
        <v>87</v>
      </c>
      <c r="D62" t="s">
        <v>13</v>
      </c>
      <c r="E62">
        <v>20</v>
      </c>
      <c r="F62" s="19"/>
      <c r="G62" s="31"/>
      <c r="H62" s="20">
        <f t="shared" si="4"/>
        <v>0</v>
      </c>
      <c r="I62" s="44"/>
    </row>
    <row r="63" spans="1:9" x14ac:dyDescent="0.35">
      <c r="A63" s="40">
        <f t="shared" si="5"/>
        <v>5</v>
      </c>
      <c r="B63" t="s">
        <v>88</v>
      </c>
      <c r="D63" t="s">
        <v>13</v>
      </c>
      <c r="E63">
        <v>5</v>
      </c>
      <c r="F63" s="19"/>
      <c r="G63" s="31"/>
      <c r="H63" s="20">
        <f t="shared" si="4"/>
        <v>0</v>
      </c>
      <c r="I63" s="44"/>
    </row>
    <row r="64" spans="1:9" x14ac:dyDescent="0.35">
      <c r="A64" s="40">
        <f t="shared" si="5"/>
        <v>6</v>
      </c>
      <c r="B64" t="s">
        <v>89</v>
      </c>
      <c r="D64" t="s">
        <v>13</v>
      </c>
      <c r="E64">
        <v>5</v>
      </c>
      <c r="F64" s="19"/>
      <c r="G64" s="31"/>
      <c r="H64" s="20">
        <f t="shared" si="4"/>
        <v>0</v>
      </c>
      <c r="I64" s="44"/>
    </row>
    <row r="65" spans="1:9" x14ac:dyDescent="0.35">
      <c r="A65" s="40">
        <f t="shared" si="5"/>
        <v>7</v>
      </c>
      <c r="B65" t="s">
        <v>90</v>
      </c>
      <c r="D65" t="s">
        <v>13</v>
      </c>
      <c r="E65">
        <v>4</v>
      </c>
      <c r="F65" s="19"/>
      <c r="G65" s="31"/>
      <c r="H65" s="20">
        <f t="shared" si="4"/>
        <v>0</v>
      </c>
      <c r="I65" s="44"/>
    </row>
    <row r="66" spans="1:9" x14ac:dyDescent="0.35">
      <c r="A66" s="40">
        <f t="shared" si="5"/>
        <v>8</v>
      </c>
      <c r="B66" t="s">
        <v>86</v>
      </c>
      <c r="D66" t="s">
        <v>13</v>
      </c>
      <c r="E66">
        <v>6</v>
      </c>
      <c r="F66" s="19"/>
      <c r="G66" s="31"/>
      <c r="H66" s="20">
        <f t="shared" si="4"/>
        <v>0</v>
      </c>
      <c r="I66" s="44"/>
    </row>
    <row r="67" spans="1:9" x14ac:dyDescent="0.35">
      <c r="A67" s="40">
        <f t="shared" si="5"/>
        <v>9</v>
      </c>
      <c r="B67" t="s">
        <v>87</v>
      </c>
      <c r="D67" t="s">
        <v>13</v>
      </c>
      <c r="E67">
        <v>6</v>
      </c>
      <c r="F67" s="19"/>
      <c r="G67" s="31"/>
      <c r="H67" s="20">
        <f t="shared" si="4"/>
        <v>0</v>
      </c>
      <c r="I67" s="44"/>
    </row>
    <row r="68" spans="1:9" x14ac:dyDescent="0.35">
      <c r="A68" s="40">
        <f t="shared" si="5"/>
        <v>10</v>
      </c>
      <c r="B68" t="s">
        <v>88</v>
      </c>
      <c r="D68" t="s">
        <v>13</v>
      </c>
      <c r="E68">
        <v>2</v>
      </c>
      <c r="F68" s="19"/>
      <c r="G68" s="31"/>
      <c r="H68" s="20">
        <f t="shared" si="4"/>
        <v>0</v>
      </c>
      <c r="I68" s="44"/>
    </row>
    <row r="69" spans="1:9" x14ac:dyDescent="0.35">
      <c r="A69" s="40">
        <f t="shared" si="5"/>
        <v>11</v>
      </c>
      <c r="B69" t="s">
        <v>89</v>
      </c>
      <c r="D69" t="s">
        <v>13</v>
      </c>
      <c r="E69">
        <v>2</v>
      </c>
      <c r="F69" s="19"/>
      <c r="G69" s="31"/>
      <c r="H69" s="20">
        <f t="shared" si="4"/>
        <v>0</v>
      </c>
      <c r="I69" s="44"/>
    </row>
    <row r="70" spans="1:9" x14ac:dyDescent="0.35">
      <c r="A70" s="40">
        <f t="shared" si="5"/>
        <v>12</v>
      </c>
      <c r="B70" t="s">
        <v>91</v>
      </c>
      <c r="D70" t="s">
        <v>13</v>
      </c>
      <c r="E70">
        <v>5</v>
      </c>
      <c r="F70" s="19"/>
      <c r="G70" s="31"/>
      <c r="H70" s="20">
        <f t="shared" si="4"/>
        <v>0</v>
      </c>
      <c r="I70" s="44"/>
    </row>
    <row r="71" spans="1:9" x14ac:dyDescent="0.35">
      <c r="A71" s="40">
        <f t="shared" si="5"/>
        <v>13</v>
      </c>
      <c r="B71" t="s">
        <v>92</v>
      </c>
      <c r="D71" t="s">
        <v>13</v>
      </c>
      <c r="E71">
        <v>2</v>
      </c>
      <c r="F71" s="19"/>
      <c r="G71" s="31"/>
      <c r="H71" s="20">
        <f t="shared" si="4"/>
        <v>0</v>
      </c>
      <c r="I71" s="44"/>
    </row>
    <row r="72" spans="1:9" x14ac:dyDescent="0.35">
      <c r="A72" s="40">
        <f t="shared" si="5"/>
        <v>14</v>
      </c>
      <c r="B72" t="s">
        <v>86</v>
      </c>
      <c r="D72" t="s">
        <v>13</v>
      </c>
      <c r="E72">
        <v>2</v>
      </c>
      <c r="F72" s="19"/>
      <c r="G72" s="31"/>
      <c r="H72" s="20">
        <f t="shared" si="4"/>
        <v>0</v>
      </c>
      <c r="I72" s="44"/>
    </row>
    <row r="73" spans="1:9" x14ac:dyDescent="0.35">
      <c r="A73" s="40">
        <f t="shared" si="5"/>
        <v>15</v>
      </c>
      <c r="B73" t="s">
        <v>93</v>
      </c>
      <c r="D73" t="s">
        <v>13</v>
      </c>
      <c r="E73">
        <v>2</v>
      </c>
      <c r="F73" s="19"/>
      <c r="G73" s="31"/>
      <c r="H73" s="20">
        <f t="shared" si="4"/>
        <v>0</v>
      </c>
      <c r="I73" s="44"/>
    </row>
    <row r="74" spans="1:9" x14ac:dyDescent="0.35">
      <c r="A74" s="40">
        <f t="shared" si="5"/>
        <v>16</v>
      </c>
      <c r="B74" t="s">
        <v>94</v>
      </c>
      <c r="D74" t="s">
        <v>13</v>
      </c>
      <c r="E74">
        <v>1</v>
      </c>
      <c r="F74" s="19"/>
      <c r="G74" s="31"/>
      <c r="H74" s="20">
        <f t="shared" si="4"/>
        <v>0</v>
      </c>
      <c r="I74" s="44"/>
    </row>
    <row r="75" spans="1:9" x14ac:dyDescent="0.35">
      <c r="A75" s="40">
        <f t="shared" si="5"/>
        <v>17</v>
      </c>
      <c r="B75" t="s">
        <v>86</v>
      </c>
      <c r="D75" t="s">
        <v>13</v>
      </c>
      <c r="E75">
        <v>2</v>
      </c>
      <c r="F75" s="19"/>
      <c r="G75" s="31"/>
      <c r="H75" s="20">
        <f t="shared" si="4"/>
        <v>0</v>
      </c>
      <c r="I75" s="44"/>
    </row>
    <row r="76" spans="1:9" x14ac:dyDescent="0.35">
      <c r="A76" s="40">
        <f t="shared" si="5"/>
        <v>18</v>
      </c>
      <c r="B76" t="s">
        <v>93</v>
      </c>
      <c r="D76" t="s">
        <v>13</v>
      </c>
      <c r="E76">
        <v>2</v>
      </c>
      <c r="F76" s="19"/>
      <c r="G76" s="31"/>
      <c r="H76" s="20">
        <f t="shared" si="4"/>
        <v>0</v>
      </c>
      <c r="I76" s="44"/>
    </row>
    <row r="77" spans="1:9" x14ac:dyDescent="0.35">
      <c r="A77" s="40">
        <f t="shared" si="5"/>
        <v>19</v>
      </c>
      <c r="B77" t="s">
        <v>95</v>
      </c>
      <c r="D77" t="s">
        <v>13</v>
      </c>
      <c r="E77">
        <v>2</v>
      </c>
      <c r="F77" s="19"/>
      <c r="G77" s="31"/>
      <c r="H77" s="20">
        <f t="shared" si="4"/>
        <v>0</v>
      </c>
      <c r="I77" s="44"/>
    </row>
    <row r="78" spans="1:9" x14ac:dyDescent="0.35">
      <c r="A78" s="40">
        <f t="shared" si="5"/>
        <v>20</v>
      </c>
      <c r="B78" t="s">
        <v>96</v>
      </c>
      <c r="D78" t="s">
        <v>13</v>
      </c>
      <c r="E78">
        <v>1</v>
      </c>
      <c r="F78" s="19"/>
      <c r="G78" s="31"/>
      <c r="H78" s="20">
        <f t="shared" si="4"/>
        <v>0</v>
      </c>
      <c r="I78" s="44"/>
    </row>
    <row r="79" spans="1:9" x14ac:dyDescent="0.35">
      <c r="A79" s="40">
        <f t="shared" si="5"/>
        <v>21</v>
      </c>
      <c r="B79" t="s">
        <v>86</v>
      </c>
      <c r="D79" t="s">
        <v>13</v>
      </c>
      <c r="E79">
        <v>2</v>
      </c>
      <c r="F79" s="19"/>
      <c r="G79" s="31"/>
      <c r="H79" s="20">
        <f t="shared" si="4"/>
        <v>0</v>
      </c>
      <c r="I79" s="44"/>
    </row>
    <row r="80" spans="1:9" x14ac:dyDescent="0.35">
      <c r="A80" s="40">
        <f t="shared" si="5"/>
        <v>22</v>
      </c>
      <c r="B80" t="s">
        <v>93</v>
      </c>
      <c r="D80" t="s">
        <v>13</v>
      </c>
      <c r="E80">
        <v>2</v>
      </c>
      <c r="F80" s="19"/>
      <c r="G80" s="31"/>
      <c r="H80" s="20">
        <f t="shared" si="4"/>
        <v>0</v>
      </c>
      <c r="I80" s="44"/>
    </row>
    <row r="81" spans="1:9" x14ac:dyDescent="0.35">
      <c r="A81" s="40">
        <f t="shared" si="5"/>
        <v>23</v>
      </c>
      <c r="B81" t="s">
        <v>95</v>
      </c>
      <c r="D81" t="s">
        <v>13</v>
      </c>
      <c r="E81">
        <v>2</v>
      </c>
      <c r="F81" s="19"/>
      <c r="G81" s="31"/>
      <c r="H81" s="20">
        <f t="shared" si="4"/>
        <v>0</v>
      </c>
      <c r="I81" s="44"/>
    </row>
    <row r="82" spans="1:9" x14ac:dyDescent="0.35">
      <c r="A82" s="40">
        <f t="shared" si="5"/>
        <v>24</v>
      </c>
      <c r="B82" t="s">
        <v>97</v>
      </c>
      <c r="D82" t="s">
        <v>13</v>
      </c>
      <c r="E82">
        <v>8</v>
      </c>
      <c r="F82" s="19"/>
      <c r="G82" s="31"/>
      <c r="H82" s="20">
        <f t="shared" si="4"/>
        <v>0</v>
      </c>
      <c r="I82" s="44"/>
    </row>
    <row r="83" spans="1:9" x14ac:dyDescent="0.35">
      <c r="A83" s="40">
        <f t="shared" si="5"/>
        <v>25</v>
      </c>
      <c r="B83" t="s">
        <v>98</v>
      </c>
      <c r="D83" t="s">
        <v>13</v>
      </c>
      <c r="E83">
        <v>2</v>
      </c>
      <c r="F83" s="19"/>
      <c r="G83" s="31"/>
      <c r="H83" s="20">
        <f t="shared" si="4"/>
        <v>0</v>
      </c>
      <c r="I83" s="44"/>
    </row>
    <row r="84" spans="1:9" x14ac:dyDescent="0.35">
      <c r="A84" s="40">
        <f t="shared" si="5"/>
        <v>26</v>
      </c>
      <c r="B84" t="s">
        <v>99</v>
      </c>
      <c r="D84" t="s">
        <v>100</v>
      </c>
      <c r="E84">
        <v>1</v>
      </c>
      <c r="F84" s="19"/>
      <c r="G84" s="31"/>
      <c r="H84" s="20">
        <f t="shared" si="4"/>
        <v>0</v>
      </c>
      <c r="I84" s="44"/>
    </row>
    <row r="85" spans="1:9" x14ac:dyDescent="0.35">
      <c r="A85" s="40">
        <f t="shared" si="5"/>
        <v>27</v>
      </c>
      <c r="B85" t="s">
        <v>101</v>
      </c>
      <c r="D85" t="s">
        <v>100</v>
      </c>
      <c r="E85">
        <v>1</v>
      </c>
      <c r="F85" s="19"/>
      <c r="G85" s="31"/>
      <c r="H85" s="20">
        <f t="shared" si="4"/>
        <v>0</v>
      </c>
      <c r="I85" s="44"/>
    </row>
    <row r="86" spans="1:9" x14ac:dyDescent="0.35">
      <c r="A86" s="40">
        <f t="shared" si="5"/>
        <v>28</v>
      </c>
      <c r="B86" t="s">
        <v>102</v>
      </c>
      <c r="D86" t="s">
        <v>100</v>
      </c>
      <c r="E86">
        <v>1</v>
      </c>
      <c r="F86" s="19"/>
      <c r="G86" s="31"/>
      <c r="H86" s="20">
        <f t="shared" si="4"/>
        <v>0</v>
      </c>
      <c r="I86" s="44"/>
    </row>
    <row r="87" spans="1:9" x14ac:dyDescent="0.35">
      <c r="A87" s="40">
        <f t="shared" si="5"/>
        <v>29</v>
      </c>
      <c r="B87" t="s">
        <v>103</v>
      </c>
      <c r="D87" t="s">
        <v>100</v>
      </c>
      <c r="E87">
        <v>1</v>
      </c>
      <c r="F87" s="19"/>
      <c r="G87" s="31"/>
      <c r="H87" s="20">
        <f t="shared" si="4"/>
        <v>0</v>
      </c>
      <c r="I87" s="44"/>
    </row>
    <row r="88" spans="1:9" x14ac:dyDescent="0.35">
      <c r="A88" s="40">
        <f t="shared" si="5"/>
        <v>30</v>
      </c>
      <c r="B88" t="s">
        <v>104</v>
      </c>
      <c r="D88" t="s">
        <v>13</v>
      </c>
      <c r="E88">
        <v>3</v>
      </c>
      <c r="F88" s="19"/>
      <c r="G88" s="31"/>
      <c r="H88" s="20">
        <f t="shared" si="4"/>
        <v>0</v>
      </c>
      <c r="I88" s="44"/>
    </row>
    <row r="89" spans="1:9" x14ac:dyDescent="0.35">
      <c r="A89" s="40">
        <f t="shared" si="5"/>
        <v>31</v>
      </c>
      <c r="B89" t="s">
        <v>105</v>
      </c>
      <c r="D89" t="s">
        <v>13</v>
      </c>
      <c r="E89">
        <v>3</v>
      </c>
      <c r="F89" s="19"/>
      <c r="G89" s="31"/>
      <c r="H89" s="20">
        <f t="shared" si="4"/>
        <v>0</v>
      </c>
      <c r="I89" s="44"/>
    </row>
    <row r="90" spans="1:9" x14ac:dyDescent="0.35">
      <c r="A90" s="40">
        <f t="shared" si="5"/>
        <v>32</v>
      </c>
      <c r="B90" t="s">
        <v>106</v>
      </c>
      <c r="D90" t="s">
        <v>100</v>
      </c>
      <c r="E90">
        <v>1</v>
      </c>
      <c r="F90" s="19"/>
      <c r="G90" s="31"/>
      <c r="H90" s="20">
        <f t="shared" si="4"/>
        <v>0</v>
      </c>
      <c r="I90" s="44"/>
    </row>
    <row r="91" spans="1:9" x14ac:dyDescent="0.35">
      <c r="A91" s="40">
        <f t="shared" si="5"/>
        <v>33</v>
      </c>
      <c r="B91" t="s">
        <v>107</v>
      </c>
      <c r="D91" t="s">
        <v>100</v>
      </c>
      <c r="E91">
        <v>1</v>
      </c>
      <c r="F91" s="19"/>
      <c r="G91" s="31"/>
      <c r="H91" s="20">
        <f t="shared" si="4"/>
        <v>0</v>
      </c>
      <c r="I91" s="44"/>
    </row>
    <row r="92" spans="1:9" x14ac:dyDescent="0.35">
      <c r="A92" s="40">
        <f t="shared" si="5"/>
        <v>34</v>
      </c>
      <c r="B92" t="s">
        <v>108</v>
      </c>
      <c r="D92" t="s">
        <v>13</v>
      </c>
      <c r="E92">
        <v>2</v>
      </c>
      <c r="F92" s="19"/>
      <c r="G92" s="31"/>
      <c r="H92" s="20">
        <f t="shared" si="4"/>
        <v>0</v>
      </c>
      <c r="I92" s="44"/>
    </row>
    <row r="93" spans="1:9" x14ac:dyDescent="0.35">
      <c r="A93" s="40">
        <f t="shared" si="5"/>
        <v>35</v>
      </c>
      <c r="B93" t="s">
        <v>109</v>
      </c>
      <c r="D93" t="s">
        <v>13</v>
      </c>
      <c r="E93">
        <v>1</v>
      </c>
      <c r="F93" s="19"/>
      <c r="G93" s="31"/>
      <c r="H93" s="20">
        <f t="shared" si="4"/>
        <v>0</v>
      </c>
      <c r="I93" s="44"/>
    </row>
    <row r="94" spans="1:9" x14ac:dyDescent="0.35">
      <c r="A94" s="40">
        <f t="shared" si="5"/>
        <v>36</v>
      </c>
      <c r="B94" t="s">
        <v>110</v>
      </c>
      <c r="D94" t="s">
        <v>13</v>
      </c>
      <c r="E94">
        <v>10</v>
      </c>
      <c r="F94" s="19"/>
      <c r="G94" s="31"/>
      <c r="H94" s="20">
        <f t="shared" si="4"/>
        <v>0</v>
      </c>
      <c r="I94" s="44"/>
    </row>
    <row r="95" spans="1:9" x14ac:dyDescent="0.35">
      <c r="A95" s="40">
        <f t="shared" si="5"/>
        <v>37</v>
      </c>
      <c r="B95" t="s">
        <v>111</v>
      </c>
      <c r="D95" t="s">
        <v>13</v>
      </c>
      <c r="E95">
        <v>5</v>
      </c>
      <c r="F95" s="19"/>
      <c r="G95" s="31"/>
      <c r="H95" s="20">
        <f t="shared" si="4"/>
        <v>0</v>
      </c>
      <c r="I95" s="44"/>
    </row>
    <row r="96" spans="1:9" x14ac:dyDescent="0.35">
      <c r="A96" s="40">
        <f t="shared" si="5"/>
        <v>38</v>
      </c>
      <c r="B96" t="s">
        <v>112</v>
      </c>
      <c r="D96" t="s">
        <v>13</v>
      </c>
      <c r="E96">
        <v>5</v>
      </c>
      <c r="F96" s="19"/>
      <c r="G96" s="31"/>
      <c r="H96" s="20">
        <f t="shared" si="4"/>
        <v>0</v>
      </c>
      <c r="I96" s="44"/>
    </row>
    <row r="97" spans="1:9" x14ac:dyDescent="0.35">
      <c r="A97" s="40">
        <f t="shared" si="5"/>
        <v>39</v>
      </c>
      <c r="B97" t="s">
        <v>113</v>
      </c>
      <c r="D97" t="s">
        <v>13</v>
      </c>
      <c r="E97">
        <v>2</v>
      </c>
      <c r="F97" s="19"/>
      <c r="G97" s="31"/>
      <c r="H97" s="20">
        <f t="shared" si="4"/>
        <v>0</v>
      </c>
      <c r="I97" s="44"/>
    </row>
    <row r="98" spans="1:9" x14ac:dyDescent="0.35">
      <c r="A98" s="40">
        <f t="shared" si="5"/>
        <v>40</v>
      </c>
      <c r="B98" t="s">
        <v>114</v>
      </c>
      <c r="D98" t="s">
        <v>100</v>
      </c>
      <c r="E98">
        <v>2</v>
      </c>
      <c r="F98" s="19"/>
      <c r="G98" s="31"/>
      <c r="H98" s="20">
        <f t="shared" si="4"/>
        <v>0</v>
      </c>
      <c r="I98" s="44"/>
    </row>
    <row r="99" spans="1:9" x14ac:dyDescent="0.35">
      <c r="A99" s="40">
        <f t="shared" si="5"/>
        <v>41</v>
      </c>
      <c r="B99" t="s">
        <v>115</v>
      </c>
      <c r="D99" t="s">
        <v>100</v>
      </c>
      <c r="E99">
        <v>2</v>
      </c>
      <c r="F99" s="19"/>
      <c r="G99" s="31"/>
      <c r="H99" s="20">
        <f t="shared" si="4"/>
        <v>0</v>
      </c>
      <c r="I99" s="44"/>
    </row>
    <row r="100" spans="1:9" x14ac:dyDescent="0.35">
      <c r="A100" s="40">
        <f t="shared" si="5"/>
        <v>42</v>
      </c>
      <c r="B100" t="s">
        <v>116</v>
      </c>
      <c r="D100" t="s">
        <v>100</v>
      </c>
      <c r="E100">
        <v>2</v>
      </c>
      <c r="F100" s="19"/>
      <c r="G100" s="31"/>
      <c r="H100" s="20">
        <f t="shared" si="4"/>
        <v>0</v>
      </c>
      <c r="I100" s="44"/>
    </row>
    <row r="101" spans="1:9" x14ac:dyDescent="0.35">
      <c r="A101" s="40">
        <f t="shared" si="5"/>
        <v>43</v>
      </c>
      <c r="B101" t="s">
        <v>117</v>
      </c>
      <c r="D101" t="s">
        <v>13</v>
      </c>
      <c r="E101">
        <v>2</v>
      </c>
      <c r="F101" s="19"/>
      <c r="G101" s="31"/>
      <c r="H101" s="20">
        <f t="shared" si="4"/>
        <v>0</v>
      </c>
      <c r="I101" s="44"/>
    </row>
    <row r="102" spans="1:9" x14ac:dyDescent="0.35">
      <c r="A102" s="40">
        <f t="shared" si="5"/>
        <v>44</v>
      </c>
      <c r="B102" t="s">
        <v>118</v>
      </c>
      <c r="D102" t="s">
        <v>13</v>
      </c>
      <c r="E102">
        <v>7</v>
      </c>
      <c r="F102" s="19"/>
      <c r="G102" s="31"/>
      <c r="H102" s="20">
        <f t="shared" si="4"/>
        <v>0</v>
      </c>
      <c r="I102" s="44"/>
    </row>
    <row r="103" spans="1:9" x14ac:dyDescent="0.35">
      <c r="A103" s="40">
        <f t="shared" si="5"/>
        <v>45</v>
      </c>
      <c r="B103" t="s">
        <v>119</v>
      </c>
      <c r="D103" t="s">
        <v>13</v>
      </c>
      <c r="E103">
        <v>15</v>
      </c>
      <c r="F103" s="19"/>
      <c r="G103" s="31"/>
      <c r="H103" s="20">
        <f t="shared" si="4"/>
        <v>0</v>
      </c>
      <c r="I103" s="44"/>
    </row>
    <row r="104" spans="1:9" x14ac:dyDescent="0.35">
      <c r="A104" s="40">
        <f t="shared" si="5"/>
        <v>46</v>
      </c>
      <c r="B104" t="s">
        <v>120</v>
      </c>
      <c r="D104" t="s">
        <v>13</v>
      </c>
      <c r="E104">
        <v>15</v>
      </c>
      <c r="F104" s="19"/>
      <c r="G104" s="31"/>
      <c r="H104" s="20">
        <f t="shared" si="4"/>
        <v>0</v>
      </c>
      <c r="I104" s="44"/>
    </row>
    <row r="105" spans="1:9" x14ac:dyDescent="0.35">
      <c r="A105" s="40">
        <f t="shared" si="5"/>
        <v>47</v>
      </c>
      <c r="B105" s="41" t="s">
        <v>121</v>
      </c>
      <c r="D105" t="s">
        <v>13</v>
      </c>
      <c r="E105">
        <v>15</v>
      </c>
      <c r="F105" s="19"/>
      <c r="G105" s="31"/>
      <c r="H105" s="20">
        <f t="shared" si="4"/>
        <v>0</v>
      </c>
      <c r="I105" s="44"/>
    </row>
    <row r="106" spans="1:9" s="1" customFormat="1" x14ac:dyDescent="0.35">
      <c r="A106" s="40">
        <f t="shared" si="5"/>
        <v>48</v>
      </c>
      <c r="B106" s="41" t="s">
        <v>122</v>
      </c>
      <c r="D106" t="s">
        <v>100</v>
      </c>
      <c r="E106">
        <v>4</v>
      </c>
      <c r="F106" s="19"/>
      <c r="G106" s="38"/>
      <c r="H106" s="20">
        <f t="shared" si="4"/>
        <v>0</v>
      </c>
      <c r="I106" s="44"/>
    </row>
    <row r="107" spans="1:9" x14ac:dyDescent="0.35">
      <c r="A107" s="40">
        <f t="shared" si="5"/>
        <v>49</v>
      </c>
      <c r="B107" t="s">
        <v>123</v>
      </c>
      <c r="D107" t="s">
        <v>13</v>
      </c>
      <c r="E107">
        <v>1</v>
      </c>
      <c r="F107" s="19"/>
      <c r="G107" s="31"/>
      <c r="H107" s="20">
        <f t="shared" si="4"/>
        <v>0</v>
      </c>
      <c r="I107" s="44"/>
    </row>
    <row r="108" spans="1:9" x14ac:dyDescent="0.35">
      <c r="A108" s="40">
        <f t="shared" si="5"/>
        <v>50</v>
      </c>
      <c r="B108" t="s">
        <v>124</v>
      </c>
      <c r="D108" t="s">
        <v>13</v>
      </c>
      <c r="E108">
        <v>1</v>
      </c>
      <c r="F108" s="19"/>
      <c r="G108" s="31"/>
      <c r="H108" s="20">
        <f t="shared" si="4"/>
        <v>0</v>
      </c>
      <c r="I108" s="44"/>
    </row>
    <row r="109" spans="1:9" x14ac:dyDescent="0.35">
      <c r="A109" s="40">
        <f t="shared" si="5"/>
        <v>51</v>
      </c>
      <c r="B109" t="s">
        <v>125</v>
      </c>
      <c r="D109" t="s">
        <v>13</v>
      </c>
      <c r="E109">
        <v>5</v>
      </c>
      <c r="F109" s="19"/>
      <c r="G109" s="31"/>
      <c r="H109" s="20">
        <f t="shared" si="4"/>
        <v>0</v>
      </c>
      <c r="I109" s="44"/>
    </row>
    <row r="110" spans="1:9" x14ac:dyDescent="0.35">
      <c r="A110" s="40">
        <f t="shared" si="5"/>
        <v>52</v>
      </c>
      <c r="B110" t="s">
        <v>126</v>
      </c>
      <c r="D110" t="s">
        <v>13</v>
      </c>
      <c r="E110">
        <v>1</v>
      </c>
      <c r="F110" s="19"/>
      <c r="G110" s="31"/>
      <c r="H110" s="20">
        <f t="shared" si="4"/>
        <v>0</v>
      </c>
      <c r="I110" s="44"/>
    </row>
    <row r="111" spans="1:9" x14ac:dyDescent="0.35">
      <c r="A111" s="40">
        <f t="shared" si="5"/>
        <v>53</v>
      </c>
      <c r="B111" t="s">
        <v>127</v>
      </c>
      <c r="D111" t="s">
        <v>13</v>
      </c>
      <c r="E111">
        <v>5</v>
      </c>
      <c r="F111" s="19"/>
      <c r="G111" s="31"/>
      <c r="H111" s="20">
        <f t="shared" si="4"/>
        <v>0</v>
      </c>
      <c r="I111" s="44"/>
    </row>
    <row r="112" spans="1:9" x14ac:dyDescent="0.35">
      <c r="A112" s="40">
        <f t="shared" si="5"/>
        <v>54</v>
      </c>
      <c r="B112" t="s">
        <v>128</v>
      </c>
      <c r="D112" t="s">
        <v>13</v>
      </c>
      <c r="E112">
        <v>4</v>
      </c>
      <c r="F112" s="19"/>
      <c r="G112" s="31"/>
      <c r="H112" s="20">
        <f t="shared" si="4"/>
        <v>0</v>
      </c>
      <c r="I112" s="44"/>
    </row>
    <row r="113" spans="1:9" x14ac:dyDescent="0.35">
      <c r="A113" s="40">
        <f t="shared" si="5"/>
        <v>55</v>
      </c>
      <c r="B113" t="s">
        <v>129</v>
      </c>
      <c r="D113" t="s">
        <v>13</v>
      </c>
      <c r="E113">
        <v>5</v>
      </c>
      <c r="F113" s="19"/>
      <c r="G113" s="31"/>
      <c r="H113" s="20">
        <f t="shared" si="4"/>
        <v>0</v>
      </c>
      <c r="I113" s="44"/>
    </row>
    <row r="114" spans="1:9" x14ac:dyDescent="0.35">
      <c r="A114" s="40">
        <f t="shared" si="5"/>
        <v>56</v>
      </c>
      <c r="B114" t="s">
        <v>130</v>
      </c>
      <c r="D114" t="s">
        <v>13</v>
      </c>
      <c r="E114">
        <v>8</v>
      </c>
      <c r="F114" s="19"/>
      <c r="G114" s="31"/>
      <c r="H114" s="20">
        <f t="shared" si="4"/>
        <v>0</v>
      </c>
      <c r="I114" s="44"/>
    </row>
    <row r="115" spans="1:9" x14ac:dyDescent="0.35">
      <c r="A115" s="40">
        <f t="shared" si="5"/>
        <v>57</v>
      </c>
      <c r="B115" t="s">
        <v>131</v>
      </c>
      <c r="D115" t="s">
        <v>13</v>
      </c>
      <c r="E115">
        <v>4</v>
      </c>
      <c r="F115" s="19"/>
      <c r="G115" s="31"/>
      <c r="H115" s="20">
        <f t="shared" si="4"/>
        <v>0</v>
      </c>
      <c r="I115" s="44"/>
    </row>
    <row r="116" spans="1:9" x14ac:dyDescent="0.35">
      <c r="A116" s="40">
        <f t="shared" si="5"/>
        <v>58</v>
      </c>
      <c r="B116" t="s">
        <v>132</v>
      </c>
      <c r="D116" t="s">
        <v>13</v>
      </c>
      <c r="E116">
        <v>1</v>
      </c>
      <c r="F116" s="19"/>
      <c r="G116" s="31"/>
      <c r="H116" s="20">
        <f t="shared" si="4"/>
        <v>0</v>
      </c>
      <c r="I116" s="44"/>
    </row>
    <row r="117" spans="1:9" x14ac:dyDescent="0.35">
      <c r="A117" s="40">
        <f t="shared" si="5"/>
        <v>59</v>
      </c>
      <c r="B117" t="s">
        <v>133</v>
      </c>
      <c r="D117" t="s">
        <v>13</v>
      </c>
      <c r="E117">
        <v>1</v>
      </c>
      <c r="F117" s="19"/>
      <c r="G117" s="31"/>
      <c r="H117" s="20">
        <f t="shared" si="4"/>
        <v>0</v>
      </c>
      <c r="I117" s="44"/>
    </row>
    <row r="118" spans="1:9" x14ac:dyDescent="0.35">
      <c r="A118" s="40">
        <f t="shared" si="5"/>
        <v>60</v>
      </c>
      <c r="B118" t="s">
        <v>134</v>
      </c>
      <c r="D118" t="s">
        <v>13</v>
      </c>
      <c r="E118">
        <v>1</v>
      </c>
      <c r="F118" s="19"/>
      <c r="G118" s="31"/>
      <c r="H118" s="20">
        <f t="shared" si="4"/>
        <v>0</v>
      </c>
      <c r="I118" s="44"/>
    </row>
    <row r="119" spans="1:9" x14ac:dyDescent="0.35">
      <c r="A119" s="40">
        <f t="shared" si="5"/>
        <v>61</v>
      </c>
      <c r="B119" t="s">
        <v>135</v>
      </c>
      <c r="D119" t="s">
        <v>13</v>
      </c>
      <c r="E119">
        <v>5</v>
      </c>
      <c r="F119" s="19"/>
      <c r="G119" s="31"/>
      <c r="H119" s="20">
        <f t="shared" si="4"/>
        <v>0</v>
      </c>
      <c r="I119" s="44"/>
    </row>
    <row r="120" spans="1:9" x14ac:dyDescent="0.35">
      <c r="A120" s="40">
        <f t="shared" si="5"/>
        <v>62</v>
      </c>
      <c r="B120" t="s">
        <v>136</v>
      </c>
      <c r="D120" t="s">
        <v>13</v>
      </c>
      <c r="E120">
        <v>5</v>
      </c>
      <c r="F120" s="19"/>
      <c r="G120" s="31"/>
      <c r="H120" s="20">
        <f t="shared" si="4"/>
        <v>0</v>
      </c>
      <c r="I120" s="44"/>
    </row>
    <row r="121" spans="1:9" x14ac:dyDescent="0.35">
      <c r="A121" s="40">
        <f t="shared" si="5"/>
        <v>63</v>
      </c>
      <c r="B121" t="s">
        <v>137</v>
      </c>
      <c r="D121" t="s">
        <v>13</v>
      </c>
      <c r="E121">
        <v>5</v>
      </c>
      <c r="F121" s="19"/>
      <c r="G121" s="31"/>
      <c r="H121" s="20">
        <f t="shared" si="4"/>
        <v>0</v>
      </c>
      <c r="I121" s="44"/>
    </row>
    <row r="122" spans="1:9" x14ac:dyDescent="0.35">
      <c r="A122" s="40">
        <f t="shared" si="5"/>
        <v>64</v>
      </c>
      <c r="B122" t="s">
        <v>138</v>
      </c>
      <c r="D122" t="s">
        <v>100</v>
      </c>
      <c r="E122">
        <v>5</v>
      </c>
      <c r="F122" s="19"/>
      <c r="G122" s="31"/>
      <c r="H122" s="20">
        <f t="shared" si="4"/>
        <v>0</v>
      </c>
      <c r="I122" s="44"/>
    </row>
    <row r="123" spans="1:9" x14ac:dyDescent="0.35">
      <c r="A123" s="40">
        <f t="shared" si="5"/>
        <v>65</v>
      </c>
      <c r="B123" t="s">
        <v>139</v>
      </c>
      <c r="D123" t="s">
        <v>100</v>
      </c>
      <c r="E123">
        <v>2</v>
      </c>
      <c r="F123" s="19"/>
      <c r="G123" s="31"/>
      <c r="H123" s="20">
        <f t="shared" ref="H123:H127" si="6">(E123*F123)</f>
        <v>0</v>
      </c>
      <c r="I123" s="44"/>
    </row>
    <row r="124" spans="1:9" x14ac:dyDescent="0.35">
      <c r="A124" s="40">
        <f t="shared" si="5"/>
        <v>66</v>
      </c>
      <c r="B124" s="39" t="s">
        <v>140</v>
      </c>
      <c r="D124" t="s">
        <v>100</v>
      </c>
      <c r="E124">
        <v>1</v>
      </c>
      <c r="F124" s="19"/>
      <c r="G124" s="31"/>
      <c r="H124" s="20">
        <f t="shared" si="6"/>
        <v>0</v>
      </c>
      <c r="I124" s="44"/>
    </row>
    <row r="125" spans="1:9" x14ac:dyDescent="0.35">
      <c r="A125" s="40">
        <f t="shared" ref="A125:A127" si="7">SUM(A124+1)</f>
        <v>67</v>
      </c>
      <c r="B125" s="39" t="s">
        <v>141</v>
      </c>
      <c r="D125" t="s">
        <v>13</v>
      </c>
      <c r="E125">
        <v>1</v>
      </c>
      <c r="F125" s="19"/>
      <c r="G125" s="31"/>
      <c r="H125" s="20">
        <f t="shared" si="6"/>
        <v>0</v>
      </c>
      <c r="I125" s="44"/>
    </row>
    <row r="126" spans="1:9" x14ac:dyDescent="0.35">
      <c r="A126" s="40">
        <f t="shared" si="7"/>
        <v>68</v>
      </c>
      <c r="B126" t="s">
        <v>142</v>
      </c>
      <c r="D126" t="s">
        <v>143</v>
      </c>
      <c r="E126">
        <v>10</v>
      </c>
      <c r="F126" s="19"/>
      <c r="G126" s="31"/>
      <c r="H126" s="20">
        <f t="shared" si="6"/>
        <v>0</v>
      </c>
      <c r="I126" s="44"/>
    </row>
    <row r="127" spans="1:9" ht="15" thickBot="1" x14ac:dyDescent="0.4">
      <c r="A127" s="40">
        <f t="shared" si="7"/>
        <v>69</v>
      </c>
      <c r="B127" t="s">
        <v>144</v>
      </c>
      <c r="D127" t="s">
        <v>13</v>
      </c>
      <c r="E127">
        <v>1</v>
      </c>
      <c r="F127" s="19"/>
      <c r="G127" s="31"/>
      <c r="H127" s="20">
        <f t="shared" si="6"/>
        <v>0</v>
      </c>
      <c r="I127" s="44"/>
    </row>
    <row r="128" spans="1:9" ht="15" thickBot="1" x14ac:dyDescent="0.4">
      <c r="A128" s="27" t="s">
        <v>145</v>
      </c>
      <c r="B128" s="6"/>
      <c r="C128" s="6"/>
      <c r="D128" s="6"/>
      <c r="E128" s="6"/>
      <c r="F128" s="6"/>
      <c r="H128" s="2">
        <f>+SUM(H59:H127)</f>
        <v>0</v>
      </c>
    </row>
    <row r="129" spans="1:8" x14ac:dyDescent="0.35">
      <c r="A129" s="22"/>
      <c r="B129" s="4"/>
      <c r="C129" s="4"/>
      <c r="D129" s="4"/>
      <c r="E129" s="4"/>
      <c r="F129" s="4"/>
      <c r="G129" s="4"/>
      <c r="H129" s="16"/>
    </row>
    <row r="130" spans="1:8" x14ac:dyDescent="0.35">
      <c r="A130" s="30" t="s">
        <v>146</v>
      </c>
      <c r="B130" s="3"/>
      <c r="H130" s="18"/>
    </row>
    <row r="131" spans="1:8" x14ac:dyDescent="0.35">
      <c r="A131" s="30"/>
      <c r="B131" s="3"/>
      <c r="F131" s="42" t="s">
        <v>147</v>
      </c>
      <c r="G131" s="3" t="s">
        <v>148</v>
      </c>
      <c r="H131" s="18"/>
    </row>
    <row r="132" spans="1:8" x14ac:dyDescent="0.35">
      <c r="A132" s="30" t="s">
        <v>149</v>
      </c>
      <c r="B132" s="3"/>
      <c r="F132" s="43">
        <f>H20</f>
        <v>0</v>
      </c>
      <c r="G132" s="43">
        <f>F132*1.21</f>
        <v>0</v>
      </c>
      <c r="H132" s="18"/>
    </row>
    <row r="133" spans="1:8" x14ac:dyDescent="0.35">
      <c r="A133" s="30" t="s">
        <v>150</v>
      </c>
      <c r="B133" s="3"/>
      <c r="F133" s="43">
        <f>H33</f>
        <v>0</v>
      </c>
      <c r="G133" s="43">
        <f t="shared" ref="G133:G135" si="8">F133*1.21</f>
        <v>0</v>
      </c>
      <c r="H133" s="18"/>
    </row>
    <row r="134" spans="1:8" x14ac:dyDescent="0.35">
      <c r="A134" s="30" t="s">
        <v>151</v>
      </c>
      <c r="B134" s="3"/>
      <c r="F134" s="43">
        <f>H54</f>
        <v>0</v>
      </c>
      <c r="G134" s="43">
        <f t="shared" si="8"/>
        <v>0</v>
      </c>
      <c r="H134" s="18"/>
    </row>
    <row r="135" spans="1:8" x14ac:dyDescent="0.35">
      <c r="A135" s="30" t="s">
        <v>152</v>
      </c>
      <c r="B135" s="3"/>
      <c r="F135" s="43">
        <f>H128</f>
        <v>0</v>
      </c>
      <c r="G135" s="43">
        <f t="shared" si="8"/>
        <v>0</v>
      </c>
      <c r="H135" s="18"/>
    </row>
    <row r="136" spans="1:8" ht="15" thickBot="1" x14ac:dyDescent="0.4">
      <c r="A136" s="17"/>
      <c r="G136" s="44"/>
      <c r="H136" s="18"/>
    </row>
    <row r="137" spans="1:8" ht="16" thickBot="1" x14ac:dyDescent="0.4">
      <c r="A137" s="28" t="s">
        <v>153</v>
      </c>
      <c r="B137" s="29"/>
      <c r="C137" s="6"/>
      <c r="D137" s="6"/>
      <c r="E137" s="6"/>
      <c r="F137" s="46">
        <f>SUM(F132:F136)</f>
        <v>0</v>
      </c>
      <c r="G137" s="47">
        <f>SUM(G132:G136)</f>
        <v>0</v>
      </c>
      <c r="H137" s="25"/>
    </row>
    <row r="139" spans="1:8" x14ac:dyDescent="0.35">
      <c r="A139" s="37" t="s">
        <v>154</v>
      </c>
    </row>
    <row r="140" spans="1:8" x14ac:dyDescent="0.35">
      <c r="A140" s="37" t="s">
        <v>155</v>
      </c>
    </row>
    <row r="141" spans="1:8" x14ac:dyDescent="0.35">
      <c r="A141" s="37" t="s">
        <v>156</v>
      </c>
    </row>
  </sheetData>
  <pageMargins left="0.7" right="0.7" top="0.75" bottom="0.75" header="0.3" footer="0.3"/>
  <pageSetup paperSize="8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28490DA9F944595B54DDCC8A5E3E4" ma:contentTypeVersion="15" ma:contentTypeDescription="Een nieuw document maken." ma:contentTypeScope="" ma:versionID="a12edef023516afabc23eece45811f79">
  <xsd:schema xmlns:xsd="http://www.w3.org/2001/XMLSchema" xmlns:xs="http://www.w3.org/2001/XMLSchema" xmlns:p="http://schemas.microsoft.com/office/2006/metadata/properties" xmlns:ns2="9688abbf-dda0-4c41-9f33-739e23e70f7e" xmlns:ns3="11f5fcf1-2be6-4c9e-ab0c-10c6392d63fd" targetNamespace="http://schemas.microsoft.com/office/2006/metadata/properties" ma:root="true" ma:fieldsID="9e3566283394842367589e1c223f6c86" ns2:_="" ns3:_="">
    <xsd:import namespace="9688abbf-dda0-4c41-9f33-739e23e70f7e"/>
    <xsd:import namespace="11f5fcf1-2be6-4c9e-ab0c-10c6392d63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8abbf-dda0-4c41-9f33-739e23e70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d938fd9-750b-492d-bd02-cb9bc85cc8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5fcf1-2be6-4c9e-ab0c-10c6392d63f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7581d92-7598-493c-a072-da19b1d36777}" ma:internalName="TaxCatchAll" ma:showField="CatchAllData" ma:web="11f5fcf1-2be6-4c9e-ab0c-10c6392d63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88abbf-dda0-4c41-9f33-739e23e70f7e">
      <Terms xmlns="http://schemas.microsoft.com/office/infopath/2007/PartnerControls"/>
    </lcf76f155ced4ddcb4097134ff3c332f>
    <TaxCatchAll xmlns="11f5fcf1-2be6-4c9e-ab0c-10c6392d63fd" xsi:nil="true"/>
  </documentManagement>
</p:properties>
</file>

<file path=customXml/itemProps1.xml><?xml version="1.0" encoding="utf-8"?>
<ds:datastoreItem xmlns:ds="http://schemas.openxmlformats.org/officeDocument/2006/customXml" ds:itemID="{311AB890-B09B-4685-9301-728CED3E4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8abbf-dda0-4c41-9f33-739e23e70f7e"/>
    <ds:schemaRef ds:uri="11f5fcf1-2be6-4c9e-ab0c-10c6392d63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C6CDE7-D8C4-4300-A463-3C2934C970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5AE373-831F-44FC-A081-77E9AE2279A9}">
  <ds:schemaRefs>
    <ds:schemaRef ds:uri="http://schemas.microsoft.com/office/2006/metadata/properties"/>
    <ds:schemaRef ds:uri="http://schemas.microsoft.com/office/infopath/2007/PartnerControls"/>
    <ds:schemaRef ds:uri="9688abbf-dda0-4c41-9f33-739e23e70f7e"/>
    <ds:schemaRef ds:uri="11f5fcf1-2be6-4c9e-ab0c-10c6392d63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Halderberge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Gudde</dc:creator>
  <cp:keywords/>
  <dc:description/>
  <cp:lastModifiedBy>Arjan Hamelink</cp:lastModifiedBy>
  <cp:revision/>
  <dcterms:created xsi:type="dcterms:W3CDTF">2019-04-15T14:39:06Z</dcterms:created>
  <dcterms:modified xsi:type="dcterms:W3CDTF">2023-04-12T12:35:36Z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0x0101002E528490DA9F944595B54DDCC8A5E3E4</vt:lpwstr>
  </property>
  <property fmtid="{D5CDD505-2E9C-101B-9397-08002B2CF9AE}" pid="3" name="MediaServiceImageTags">
    <vt:lpwstr/>
  </property>
</Properties>
</file>