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sadviseurs.sharepoint.com/sites/AKSAdviseurs/Gedeelde documenten/Woerden/Conditionerende onderzoeken/"/>
    </mc:Choice>
  </mc:AlternateContent>
  <xr:revisionPtr revIDLastSave="0" documentId="8_{85CB9EA1-E92A-C445-8C92-7DCE5EBE01C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Instructie" sheetId="6" r:id="rId1"/>
    <sheet name="Perceel 1" sheetId="3" r:id="rId2"/>
    <sheet name="Perceel 2" sheetId="1" r:id="rId3"/>
    <sheet name="Perceel 3" sheetId="4" r:id="rId4"/>
    <sheet name="Perceel 4" sheetId="7" r:id="rId5"/>
  </sheets>
  <definedNames>
    <definedName name="_xlnm._FilterDatabase" localSheetId="1" hidden="1">'Perceel 1'!$A$2:$E$2</definedName>
    <definedName name="_xlnm.Print_Titles" localSheetId="1">'Perceel 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3" l="1"/>
  <c r="E61" i="3"/>
  <c r="E23" i="3" l="1"/>
  <c r="E11" i="3"/>
  <c r="E34" i="3" l="1"/>
  <c r="E74" i="3"/>
  <c r="E35" i="3"/>
  <c r="E21" i="3"/>
  <c r="E19" i="3"/>
  <c r="E14" i="3"/>
  <c r="E71" i="3"/>
  <c r="E57" i="3"/>
  <c r="E44" i="3"/>
  <c r="E13" i="3"/>
  <c r="E12" i="3"/>
  <c r="E78" i="3"/>
  <c r="E4" i="7" l="1"/>
  <c r="E5" i="7"/>
  <c r="E6" i="7"/>
  <c r="E7" i="7"/>
  <c r="E8" i="7"/>
  <c r="E11" i="7"/>
  <c r="E12" i="7"/>
  <c r="E13" i="7"/>
  <c r="E14" i="7"/>
  <c r="E15" i="7"/>
  <c r="E17" i="7"/>
  <c r="E18" i="7"/>
  <c r="E19" i="7"/>
  <c r="E20" i="7"/>
  <c r="E21" i="7"/>
  <c r="E23" i="7"/>
  <c r="E24" i="7"/>
  <c r="E25" i="7"/>
  <c r="E27" i="7"/>
  <c r="E28" i="7"/>
  <c r="E31" i="7"/>
  <c r="E32" i="7"/>
  <c r="E33" i="7"/>
  <c r="E34" i="7"/>
  <c r="E35" i="7"/>
  <c r="E37" i="7"/>
  <c r="E38" i="7"/>
  <c r="E39" i="7"/>
  <c r="E41" i="7"/>
  <c r="E42" i="7"/>
  <c r="E43" i="7"/>
  <c r="E45" i="7"/>
  <c r="E46" i="7"/>
  <c r="E47" i="7"/>
  <c r="E48" i="7"/>
  <c r="E50" i="7"/>
  <c r="E51" i="7"/>
  <c r="E52" i="7"/>
  <c r="E53" i="7"/>
  <c r="E54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1" i="7"/>
  <c r="E72" i="7"/>
  <c r="E73" i="7"/>
  <c r="E74" i="7"/>
  <c r="E75" i="7"/>
  <c r="E76" i="7"/>
  <c r="E77" i="7"/>
  <c r="E78" i="7"/>
  <c r="E79" i="7"/>
  <c r="E81" i="7"/>
  <c r="E82" i="7"/>
  <c r="E83" i="7"/>
  <c r="E84" i="7"/>
  <c r="E85" i="7"/>
  <c r="E86" i="7"/>
  <c r="E87" i="7" l="1"/>
  <c r="E40" i="1"/>
  <c r="E39" i="1" l="1"/>
  <c r="E37" i="1"/>
  <c r="E36" i="1"/>
  <c r="E34" i="1"/>
  <c r="E33" i="1"/>
  <c r="E32" i="1"/>
  <c r="E31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E15" i="1"/>
  <c r="E14" i="1"/>
  <c r="E13" i="1"/>
  <c r="E12" i="1"/>
  <c r="E11" i="1"/>
  <c r="E10" i="1"/>
  <c r="E8" i="1"/>
  <c r="E7" i="1"/>
  <c r="E6" i="1"/>
  <c r="E4" i="1"/>
  <c r="E41" i="1" l="1"/>
  <c r="E23" i="4"/>
  <c r="E22" i="4"/>
  <c r="E16" i="4"/>
  <c r="E27" i="4"/>
  <c r="E25" i="4"/>
  <c r="E24" i="4"/>
  <c r="E21" i="4"/>
  <c r="E19" i="4"/>
  <c r="E18" i="4"/>
  <c r="E15" i="4"/>
  <c r="E12" i="4"/>
  <c r="E11" i="4"/>
  <c r="E6" i="4"/>
  <c r="E8" i="4"/>
  <c r="E9" i="4"/>
  <c r="E5" i="4"/>
  <c r="E28" i="4" l="1"/>
  <c r="E20" i="3"/>
  <c r="E8" i="3"/>
  <c r="E9" i="3"/>
  <c r="E10" i="3"/>
  <c r="E16" i="3"/>
  <c r="E17" i="3"/>
  <c r="E18" i="3"/>
  <c r="E25" i="3"/>
  <c r="E27" i="3"/>
  <c r="E29" i="3"/>
  <c r="E30" i="3"/>
  <c r="E32" i="3"/>
  <c r="E33" i="3"/>
  <c r="E38" i="3"/>
  <c r="E39" i="3"/>
  <c r="E40" i="3"/>
  <c r="E41" i="3"/>
  <c r="E42" i="3"/>
  <c r="E43" i="3"/>
  <c r="E45" i="3"/>
  <c r="E46" i="3"/>
  <c r="E48" i="3"/>
  <c r="E49" i="3"/>
  <c r="E50" i="3"/>
  <c r="E51" i="3"/>
  <c r="E53" i="3"/>
  <c r="E54" i="3"/>
  <c r="E55" i="3"/>
  <c r="E56" i="3"/>
  <c r="E58" i="3"/>
  <c r="E59" i="3"/>
  <c r="E60" i="3"/>
  <c r="E62" i="3"/>
  <c r="E63" i="3"/>
  <c r="E64" i="3"/>
  <c r="E66" i="3"/>
  <c r="E67" i="3"/>
  <c r="E68" i="3"/>
  <c r="E72" i="3"/>
  <c r="E73" i="3"/>
  <c r="E76" i="3"/>
  <c r="E77" i="3"/>
  <c r="E5" i="3"/>
  <c r="E4" i="3"/>
  <c r="E79" i="3" l="1"/>
</calcChain>
</file>

<file path=xl/sharedStrings.xml><?xml version="1.0" encoding="utf-8"?>
<sst xmlns="http://schemas.openxmlformats.org/spreadsheetml/2006/main" count="435" uniqueCount="238">
  <si>
    <t>Monitoringsplan</t>
  </si>
  <si>
    <t>Bouwkundige opname incl rapportage</t>
  </si>
  <si>
    <t>Trillingsmetingen</t>
  </si>
  <si>
    <t>Separate aanschrijving bewoners en registratie toestemming inzake het monteren van meetbouten</t>
  </si>
  <si>
    <t>Scheurwijdtemeting</t>
  </si>
  <si>
    <t>Digitale monitoring scheurmeters</t>
  </si>
  <si>
    <t>Uur</t>
  </si>
  <si>
    <t>Uurtarieven (voor saneringsplannen, nadere onderzoeken, overleg etc)</t>
  </si>
  <si>
    <t>Stuk</t>
  </si>
  <si>
    <t>Rapportage en overleg</t>
  </si>
  <si>
    <t>Zagen kern per zaagsnede</t>
  </si>
  <si>
    <t>PAK in asfalt (GCMS)</t>
  </si>
  <si>
    <t>Kern</t>
  </si>
  <si>
    <t>Laagopbouw + PAK-marker asfalt (CROW210)</t>
  </si>
  <si>
    <t>Asfalt- en funderingsonderzoek</t>
  </si>
  <si>
    <t>Lozingspakket (dimensionering zuivering/ lozen op oppervlaktewater) (CZV, Kjeldahl-N, chloride, sulfaat-opgelost, fosfaat totaal, metalen arseen, ijzer, mangaan, droogrest onopgeloste bestanddelen, calcium en bicarbonaat)</t>
  </si>
  <si>
    <t xml:space="preserve">Lozingspakket (lozen op riool) (Fe, Cl, onopgeloste bestandelen) </t>
  </si>
  <si>
    <t xml:space="preserve">VOCL (4) </t>
  </si>
  <si>
    <t>VOCl (17)</t>
  </si>
  <si>
    <t>PFAS (30 verbindingen)</t>
  </si>
  <si>
    <t>Vluchtige aromaten (BTEXN)</t>
  </si>
  <si>
    <t>Minerale olie + BTEXN</t>
  </si>
  <si>
    <t>NEN-grondwater</t>
  </si>
  <si>
    <t>Grondwater (incl. AS3000 (indien noodzakelijk))</t>
  </si>
  <si>
    <t>PFAS (30 verbindingen) incl. org. stof</t>
  </si>
  <si>
    <t>Standaardpakket AP-04 (inclusief Chloride, lutum en org. stof))</t>
  </si>
  <si>
    <t>Asbest identificatie (verzamel)monster</t>
  </si>
  <si>
    <t>PCB' s incl. org. stof</t>
  </si>
  <si>
    <t>VOCl (17) incl. org. stof</t>
  </si>
  <si>
    <t>PAK (10 VROM) en org. stof</t>
  </si>
  <si>
    <t>Vluchtige aromaten (BTEXN) en org. stof</t>
  </si>
  <si>
    <t>Minerale olie en org. stof</t>
  </si>
  <si>
    <t>Minerale olie + BTEXN en org. stof</t>
  </si>
  <si>
    <t>NEN-grond, lutum en org. stof</t>
  </si>
  <si>
    <t>Grond (inclusief droge stof en AS3000 (indien noodzakelijk))</t>
  </si>
  <si>
    <t>Laboratoriumwerkzaamheden</t>
  </si>
  <si>
    <t>Kernboring 120 mm door asfalt- of betonverharding 20 cm inclusief afwerking boorgat</t>
  </si>
  <si>
    <t>Partijkeuring in depot 2000 tot 10.000 ton (exclusief asbest)</t>
  </si>
  <si>
    <t>Partijkeuring in depot tot 2.000 ton (inclusief asbest)</t>
  </si>
  <si>
    <t>Veldwerk Partijkeuring (inclusief asbest, PFAS en ecologische parameters)</t>
  </si>
  <si>
    <t>Nader asbestonderzoek inclusief inmeten, monstername en beschrijven</t>
  </si>
  <si>
    <t xml:space="preserve">Monstername grondwater </t>
  </si>
  <si>
    <t>Graafgat tot 0,5 m-mv</t>
  </si>
  <si>
    <t>Boring / peilbuis / graafgat in handkracht inclusief inmeten, monstername en beschrijven</t>
  </si>
  <si>
    <t>Veldwerkvoorbereiding monitoring grondwater</t>
  </si>
  <si>
    <t>Veldwerkvoorbereiding partijkeuringen</t>
  </si>
  <si>
    <t>Veldwerkzaamheden</t>
  </si>
  <si>
    <t>Vooronderzoek NEN5725 verdacht tot 5.000 m2 inclusief opstellen boorplan</t>
  </si>
  <si>
    <t>Voorbereiding</t>
  </si>
  <si>
    <t>Totaal</t>
  </si>
  <si>
    <t xml:space="preserve">Aantal </t>
  </si>
  <si>
    <t>Eenheid</t>
  </si>
  <si>
    <t>Onderdeel</t>
  </si>
  <si>
    <t>Uurtarieven</t>
  </si>
  <si>
    <t>Uurtarief KNA archeoloog</t>
  </si>
  <si>
    <t>Boorgat afwerken met peilbuis tot max 5,0 m-mv</t>
  </si>
  <si>
    <t>Overig (inclusief eventuele verkeersmaatregelen)</t>
  </si>
  <si>
    <t>Projectleider / specialist</t>
  </si>
  <si>
    <t>Rapportage locaties tot 5000 m2</t>
  </si>
  <si>
    <t>Veldwerk 5 proefsleuven per RE tot 0,5 meter diepte en doorboren tot vereiste diepte</t>
  </si>
  <si>
    <t>Prijs per eenheid</t>
  </si>
  <si>
    <t>Aantal</t>
  </si>
  <si>
    <t>Prijs per  eenheid</t>
  </si>
  <si>
    <t>Plaatsen/ montage/ demonteren 1 trillingsmeter en melding onder certificaat</t>
  </si>
  <si>
    <t>Huurkosten per trillingsmeter</t>
  </si>
  <si>
    <t>per dag</t>
  </si>
  <si>
    <t>stuk</t>
  </si>
  <si>
    <t>Startkosten rapportage eenmalig</t>
  </si>
  <si>
    <t>Uitwerken data rapport</t>
  </si>
  <si>
    <t>Perceel 3 Ecologisch onderzoek</t>
  </si>
  <si>
    <t>aantal</t>
  </si>
  <si>
    <t>totaal</t>
  </si>
  <si>
    <t>Bureauonderzoek BRL 4000 Protocol 4002 + kwaliteitsrichtlijnen gemeente Woerden</t>
  </si>
  <si>
    <t>uur</t>
  </si>
  <si>
    <t>Opstellen rapportage</t>
  </si>
  <si>
    <t>Coördinatie, redactie &amp; opmaak</t>
  </si>
  <si>
    <t>Archismelding</t>
  </si>
  <si>
    <t>Verkennend &amp; karterend booronderzoek BRL 4000 Protocol 4003 + kwaliteitsrichtlijnen gemeente Woerden</t>
  </si>
  <si>
    <t>Veldwerk boorprojecten tot 25 boringen, inc. reistijd, beschrijving, inmeting</t>
  </si>
  <si>
    <t>Boring handmatig edelman tot en met 10 cm &amp; guts, verbrokkelen boorkern</t>
  </si>
  <si>
    <t>extra boring per stuk</t>
  </si>
  <si>
    <t>Boring handmatig edelman &gt; 10 cm/megaboor, zeven boorkern</t>
  </si>
  <si>
    <t>Afronding</t>
  </si>
  <si>
    <t>Archis(af)melding, deponering</t>
  </si>
  <si>
    <t>Proefsleuven onderzoek BRL 4000 Protocol 4003 / Opgraven BRL 4000 Protocol   4004 + kwaliteitsrichtlijnen gemeente Woerden</t>
  </si>
  <si>
    <t>Voorbereiding, overleg en tussentijdse rapportages</t>
  </si>
  <si>
    <t>Plan van Aanpak</t>
  </si>
  <si>
    <t>dag</t>
  </si>
  <si>
    <t>startoverleg</t>
  </si>
  <si>
    <t>Veldwerk</t>
  </si>
  <si>
    <t>Veldtechnische uitwerking en evaluatie</t>
  </si>
  <si>
    <t>Evaluatieoverleg</t>
  </si>
  <si>
    <t>Eindrapportage en deponering</t>
  </si>
  <si>
    <t>Deponering (depot, e-depot)</t>
  </si>
  <si>
    <t>Archis(af)melding.</t>
  </si>
  <si>
    <t>Aardewerk</t>
  </si>
  <si>
    <t>Bouwmateriaal</t>
  </si>
  <si>
    <t>Metaal</t>
  </si>
  <si>
    <t>Natuursteen</t>
  </si>
  <si>
    <t>Glas</t>
  </si>
  <si>
    <t>Dierlijk botmateriaal onverbrand</t>
  </si>
  <si>
    <t>Hout</t>
  </si>
  <si>
    <t>Houtskool(monsters)</t>
  </si>
  <si>
    <t>Algemeen biologisch/Zeef monster (ABM) waardering</t>
  </si>
  <si>
    <t>Algemeen biologisch/Zeef monster (ABM) analyse</t>
  </si>
  <si>
    <t>Pollenmonster waardering</t>
  </si>
  <si>
    <t>Pollenmonster analyse</t>
  </si>
  <si>
    <t>C14-monster</t>
  </si>
  <si>
    <t>Dendromonster</t>
  </si>
  <si>
    <t>opgraven, documenteren en bergen inhumatiegraf</t>
  </si>
  <si>
    <t>opgraven, documenteren en bergen crematiegraf</t>
  </si>
  <si>
    <t>opgraven, documenteren, bergen beerput</t>
  </si>
  <si>
    <t>röntgenopnname gecorrodeerd object</t>
  </si>
  <si>
    <t>conservering object klein</t>
  </si>
  <si>
    <t>conservering object groot</t>
  </si>
  <si>
    <t>conserveringsrapport</t>
  </si>
  <si>
    <t>objecttekening</t>
  </si>
  <si>
    <t>objectfoto</t>
  </si>
  <si>
    <t>Perceel 2 Trillingen en monitoring</t>
  </si>
  <si>
    <t>Perceel 4 Archeologie</t>
  </si>
  <si>
    <t>Perceel 1- Milieukundig onderzoek</t>
  </si>
  <si>
    <t>Bijlage 7 - Inschrijfstaat (conditionerende) onderzoeken</t>
  </si>
  <si>
    <t>Dit document betreft de inschrijfstaat voor de aanbesteding (conditionerende) onderzoeken voor de Gemeente Woerden en Oudewater</t>
  </si>
  <si>
    <t>Invulinstructie:</t>
  </si>
  <si>
    <t xml:space="preserve">1. Inschrijver dient alleen de werkbladen in te vullen voor het perceel/de percelen waarvoor een inschrijving wordt gedaan. </t>
  </si>
  <si>
    <t>2. Inschrijver dient kennis te nemen van de aanbestedingsdocumenten, waaronder het programma van eisen. Eisen en voorwaarden die hierin staan vermeld dienen te worden verwerkt in de eenheidsprijzen en tarieven.</t>
  </si>
  <si>
    <t>3.Alle eenheidsprijzen en uurtarieven dienen all-in tarieven, exclusief BTW, te betreffen. Alle bijkomende kosten, waaronder kantoorkosten, rapportagekosten, reiskosten etc. dienen te zijn verwerkt in de eenheidsprijzen en uurtarieven.</t>
  </si>
  <si>
    <t>4. Alle eenheidsprijzen en uurtarieven dienen reëel en marktconform te zijn.</t>
  </si>
  <si>
    <t>5. Inschrijver dient alleen de geel gemarkeerde cellen op het betreffende werkblad in te vullen.</t>
  </si>
  <si>
    <t>Nader onderzoek</t>
  </si>
  <si>
    <t>Stikstofdepositieonderzoek</t>
  </si>
  <si>
    <t>Aeriusberekening realisatiefase</t>
  </si>
  <si>
    <t>Project tot 0,5 ha</t>
  </si>
  <si>
    <t>Project 0,5 - 5 ha</t>
  </si>
  <si>
    <t>Aeriusberekening gebruiksfase</t>
  </si>
  <si>
    <t>Project bebouwde kom tot 0,5 ha</t>
  </si>
  <si>
    <t>Project buiten bebouwde kom 0,5 ha</t>
  </si>
  <si>
    <t>Project buiten bebouwde kom 0,5 - 5 ha</t>
  </si>
  <si>
    <t>Vleermuis</t>
  </si>
  <si>
    <t>Heikikker</t>
  </si>
  <si>
    <t>Rugstreeppad</t>
  </si>
  <si>
    <t>per uur</t>
  </si>
  <si>
    <t>per pand</t>
  </si>
  <si>
    <t>Opstellen monitoringsplan tot 20 panden</t>
  </si>
  <si>
    <t>Overig</t>
  </si>
  <si>
    <t>Project bebouwde kom 0,5 - 1,5 ha</t>
  </si>
  <si>
    <t>Project bebouwde kom 1,5 - 5 ha</t>
  </si>
  <si>
    <t>Gelijktijdig plaatsen/ montage/ demonteren 6 en meer trillingsmeters</t>
  </si>
  <si>
    <t>Eindrapportage opstellen eenmalig</t>
  </si>
  <si>
    <t>Hoogtemetingen, meetbouten</t>
  </si>
  <si>
    <t xml:space="preserve">Leveren en aanbrengen 1 tot en met 10 meetbouten </t>
  </si>
  <si>
    <t xml:space="preserve">Leveren en aanbrengen 11 tot en met 25 meetbouten </t>
  </si>
  <si>
    <t xml:space="preserve">Leveren en aanbrengen 26 en meer meetbouten </t>
  </si>
  <si>
    <t>Tussentijdse rapportage aanleveren daags na (iedere)meting</t>
  </si>
  <si>
    <t>Demonteren 1 tot en met 10 meetbouten en herstellen gevels/muren</t>
  </si>
  <si>
    <t>Demonteren 11 tot en met 25 meetbouten en herstellen gevels/muren</t>
  </si>
  <si>
    <t>Demonteren 26 en meer meetbouten en herstellen gevels/muren</t>
  </si>
  <si>
    <t xml:space="preserve">Leveren en aanbrengen 1 tot en met 5 standaard scheurmeters </t>
  </si>
  <si>
    <t xml:space="preserve">Leveren en aanbrengen 6 tot en met 15 standaard scheurmeters </t>
  </si>
  <si>
    <t xml:space="preserve">Leveren en aanbrengen 16 en meer standaard scheurmeters </t>
  </si>
  <si>
    <t>Uitlezen en rapporteren scheurmeters</t>
  </si>
  <si>
    <t>Kosten meetpunt/maand, tot en met 3 maanden, incl montage en onderhoud</t>
  </si>
  <si>
    <t>Kosten meetpunt/maand vanaf 4 maanden en langer</t>
  </si>
  <si>
    <t>Uurtarief deskundig adviseur op gebied van trillingen en diverse metingen</t>
  </si>
  <si>
    <t>KLIC-melding</t>
  </si>
  <si>
    <t>Algemene voorbereiding incl. Archis-melding,  5 tot 25 boringen</t>
  </si>
  <si>
    <t>Algemene voorbereiding incl. Archis-melding, &gt; 25 boringen</t>
  </si>
  <si>
    <t>Extra boring per stuk</t>
  </si>
  <si>
    <t>Algemene voorbereiding incl. Archis-melding</t>
  </si>
  <si>
    <t>huur keet + toilet + container</t>
  </si>
  <si>
    <t>Opstellen waardering vindplaats In geval van een IVO-P</t>
  </si>
  <si>
    <t>Vervaardigen kaartmateriaal per kaart</t>
  </si>
  <si>
    <t>Meest voorkomende specialistisch onderzoek bij Proefsleuvenonderzoek en Opgravingen, bedragen zijn inclusief deelrapportages.</t>
  </si>
  <si>
    <t>junior archeoloog</t>
  </si>
  <si>
    <t>senior-KNA archeoloog</t>
  </si>
  <si>
    <t>Fysisch geograaf</t>
  </si>
  <si>
    <t>bouwhistoricus</t>
  </si>
  <si>
    <t>materiaalspecialist</t>
  </si>
  <si>
    <t>Aanvraag ontheffing, ecologische begeleiding en overig</t>
  </si>
  <si>
    <t>Tarief adviseur</t>
  </si>
  <si>
    <t>Quickscan ecologie incl. rapportage</t>
  </si>
  <si>
    <t>Reiskosten inclusief reistijd retour t.b.v. opnames en metingen</t>
  </si>
  <si>
    <t>Opname per pand met woonoppervlakte tot 90 m2</t>
  </si>
  <si>
    <t>Opname per pand met woonoppervlakte tussen 90 m2 - 140 m2</t>
  </si>
  <si>
    <t>Opname per pand met woonoppervlakte groter dan 140 m2</t>
  </si>
  <si>
    <t>Uitwerking en analyse resultaten (exclusief specialistische bijdrage)</t>
  </si>
  <si>
    <t>Aan/afvoer kraan</t>
  </si>
  <si>
    <t>2-5 dagen KNA-archeoloog en kraan, gps/rts en documentatie werkput  inclusief oplevering terrein</t>
  </si>
  <si>
    <t>1 dag KNA-archeoloog en kraan, gps/rts en documentatie werkput inclusief oplevering terrein</t>
  </si>
  <si>
    <t>Opstellen PvA ten behoeve vanaf 25 boringen</t>
  </si>
  <si>
    <t>Opstellen PvA ten behoeve tot 25 boringen</t>
  </si>
  <si>
    <t>Veldwerker</t>
  </si>
  <si>
    <t>Projectmedewerker (o.a. voor historisch onderzoek NEN5725)</t>
  </si>
  <si>
    <t>Rapportage partijkeuring AP04 inclusief NEN5725</t>
  </si>
  <si>
    <t>V&amp;G t.b.v. veldwerk</t>
  </si>
  <si>
    <t>Verkeersmaatregelen t.b.v. veldwerk</t>
  </si>
  <si>
    <t>Voorbereiding veldwerk (inclusief coördinatie, boorplan)</t>
  </si>
  <si>
    <t>Veldwerkvoorbereiding monstername grondwater</t>
  </si>
  <si>
    <t>Monstername incl. materiaal (incl. pH, troebelheid, EC, grondwaterstand tov bovenzijde peilbuis en NAP)</t>
  </si>
  <si>
    <t>Individueel zware metaal (exclusief ontsluiting)</t>
  </si>
  <si>
    <t>Individueel zware metaal (inclusief ontsluiting)</t>
  </si>
  <si>
    <t>Individueel zware metaal (1 stuk, exclusief ontsluiting)</t>
  </si>
  <si>
    <t>Individueel zware metaal (1 stuk, inclusief ontsluiting)</t>
  </si>
  <si>
    <t>Boorgat afwerken met peilbuis tot max 2,0 m-mv</t>
  </si>
  <si>
    <t>Monstername steekbus</t>
  </si>
  <si>
    <t>Boring tot 0,5 m-mv</t>
  </si>
  <si>
    <t>Boring van 0,5 tot 2,0 m-mv</t>
  </si>
  <si>
    <t>Rapportage (water)bodem en of verhardingsonderzoek (inclusief inzetten monsters, aanleveren XML en tekenwerk)</t>
  </si>
  <si>
    <t>Rapportage historisch onderzoek (water)bodem</t>
  </si>
  <si>
    <t>Vaste kosten voor het maken van kernboring (o.a. voorrijkosten en aggregaat)</t>
  </si>
  <si>
    <t>Asbest in grond</t>
  </si>
  <si>
    <t>Bronnen onderzoek, analyse (uitgaande van 8 uur)</t>
  </si>
  <si>
    <t>Archiefbezoek op locatie, inc reistijd (uitgaande van 4 uur)</t>
  </si>
  <si>
    <t>Opstellen rapportage (uitgaande van 4 uur)</t>
  </si>
  <si>
    <t>Coördinatie, redactie &amp; opmaak (uitgaande van 4 uur)</t>
  </si>
  <si>
    <t>hoofdstuk sporen en structuren (uitgaande van 1 uur)</t>
  </si>
  <si>
    <t>hoofdstuk landschap (uitgaande van 1 uur)</t>
  </si>
  <si>
    <t>Opstellen Synthese en beantwoording onderzoeksvragen In geval van Opgraving (uitgaande van 5 uur)</t>
  </si>
  <si>
    <t>Opstellen eindrapport (uitgaande van 5 uur)</t>
  </si>
  <si>
    <t xml:space="preserve">Veldwerk grote boorprojecten 25 - 125 boringen inc. reistijd, beschrijving inmeting </t>
  </si>
  <si>
    <t>week</t>
  </si>
  <si>
    <t>Veldtechnische uitwerking (digitale kaarten, primaire vondstverwerking, uitgaande van 5 uur)</t>
  </si>
  <si>
    <t>Evaluatierapport (uitgaande van 16 uur)</t>
  </si>
  <si>
    <t>Inzet veldwerk per ecoloog</t>
  </si>
  <si>
    <t>Verslaglegging</t>
  </si>
  <si>
    <t>Gelijktijdig plaatsen/ montage/ demonteren 2 tot en met 5 trillingsmeters</t>
  </si>
  <si>
    <t>OCB's</t>
  </si>
  <si>
    <t>Inzet ramguts</t>
  </si>
  <si>
    <t>Gebruik ramguts per strekkende meter</t>
  </si>
  <si>
    <t>Kernboring 120 mm door asfalt- of betonverharding 20 - 30 cm inclusief afwerking boorgat</t>
  </si>
  <si>
    <t>Doorboren funderingslagen tot 30 cm</t>
  </si>
  <si>
    <t>Veldvoorbereiding puntlocaties tot 100 m2 c.q. (niet) verdachte locaties tot 5.000m2</t>
  </si>
  <si>
    <t>PCB's</t>
  </si>
  <si>
    <t>Uitvoeren nulmeting of controle meting (meetronde) van 1 tot en met 10 meetbouten</t>
  </si>
  <si>
    <t>Uitvoeren nulmeting of controlemeting (meetronde) van 11 tot en met 25 meetbouten</t>
  </si>
  <si>
    <t>Uitvoeren nulmeting of controlemeting (meetronde) van 26 en meer meetbouten</t>
  </si>
  <si>
    <t>Vooronderzoek NEN5725 puntlocatie tot 100 m2 c.q. niet verdachte locatie tot 5.000 m2 inclusief opstellen boorplan</t>
  </si>
  <si>
    <t>Rapportage puntlocatie 100 m2 c.q. niet verdachte locatie tot 5.000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</si>
</sst>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22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117">
    <xf numFmtId="0" fontId="0" fillId="0" borderId="0" xfId="0"/>
    <xf numFmtId="0" fontId="4" fillId="0" borderId="0" xfId="0" applyFont="1"/>
    <xf numFmtId="0" fontId="8" fillId="0" borderId="4" xfId="2" applyFont="1" applyBorder="1" applyAlignment="1">
      <alignment vertical="center" wrapText="1"/>
    </xf>
    <xf numFmtId="0" fontId="6" fillId="0" borderId="2" xfId="2" applyFont="1" applyBorder="1" applyAlignment="1">
      <alignment horizontal="left" vertical="center" wrapText="1"/>
    </xf>
    <xf numFmtId="0" fontId="7" fillId="4" borderId="2" xfId="2" applyFont="1" applyFill="1" applyBorder="1" applyAlignment="1">
      <alignment horizontal="left"/>
    </xf>
    <xf numFmtId="0" fontId="5" fillId="3" borderId="3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vertical="top" wrapText="1"/>
    </xf>
    <xf numFmtId="0" fontId="6" fillId="0" borderId="0" xfId="2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3" xfId="2" applyFont="1" applyBorder="1" applyAlignment="1">
      <alignment horizontal="left" vertical="top" wrapText="1"/>
    </xf>
    <xf numFmtId="0" fontId="5" fillId="4" borderId="2" xfId="2" applyFont="1" applyFill="1" applyBorder="1" applyAlignment="1">
      <alignment horizontal="left" vertical="top" wrapText="1"/>
    </xf>
    <xf numFmtId="0" fontId="10" fillId="4" borderId="2" xfId="2" applyFont="1" applyFill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5" fillId="3" borderId="3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6" fillId="3" borderId="2" xfId="2" applyFont="1" applyFill="1" applyBorder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7" fillId="4" borderId="2" xfId="2" applyFont="1" applyFill="1" applyBorder="1" applyAlignment="1">
      <alignment horizontal="left" vertical="top" wrapText="1"/>
    </xf>
    <xf numFmtId="165" fontId="6" fillId="3" borderId="2" xfId="2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5" fillId="5" borderId="0" xfId="2" applyFont="1" applyFill="1" applyAlignment="1">
      <alignment wrapText="1"/>
    </xf>
    <xf numFmtId="0" fontId="6" fillId="5" borderId="0" xfId="2" applyFont="1" applyFill="1" applyAlignment="1">
      <alignment wrapText="1"/>
    </xf>
    <xf numFmtId="0" fontId="6" fillId="5" borderId="0" xfId="2" applyFont="1" applyFill="1"/>
    <xf numFmtId="0" fontId="6" fillId="5" borderId="0" xfId="2" applyFont="1" applyFill="1" applyAlignment="1">
      <alignment horizontal="center"/>
    </xf>
    <xf numFmtId="0" fontId="5" fillId="5" borderId="3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left" vertical="top" wrapText="1"/>
    </xf>
    <xf numFmtId="44" fontId="6" fillId="0" borderId="4" xfId="1" applyFont="1" applyBorder="1" applyAlignment="1">
      <alignment horizontal="left" vertical="top" wrapText="1"/>
    </xf>
    <xf numFmtId="44" fontId="5" fillId="3" borderId="2" xfId="1" applyFont="1" applyFill="1" applyBorder="1" applyAlignment="1">
      <alignment horizontal="left" vertical="top" wrapText="1"/>
    </xf>
    <xf numFmtId="0" fontId="6" fillId="0" borderId="7" xfId="2" applyFont="1" applyBorder="1" applyAlignment="1">
      <alignment horizontal="left" vertical="top" wrapText="1"/>
    </xf>
    <xf numFmtId="44" fontId="5" fillId="6" borderId="2" xfId="1" applyFont="1" applyFill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44" fontId="6" fillId="2" borderId="2" xfId="1" applyFont="1" applyFill="1" applyBorder="1" applyAlignment="1" applyProtection="1">
      <alignment horizontal="left" vertical="top" wrapText="1"/>
      <protection locked="0"/>
    </xf>
    <xf numFmtId="44" fontId="6" fillId="2" borderId="3" xfId="1" applyFont="1" applyFill="1" applyBorder="1" applyAlignment="1" applyProtection="1">
      <alignment horizontal="left" vertical="top" wrapText="1"/>
      <protection locked="0"/>
    </xf>
    <xf numFmtId="44" fontId="6" fillId="6" borderId="2" xfId="1" applyFont="1" applyFill="1" applyBorder="1" applyAlignment="1" applyProtection="1">
      <alignment horizontal="left" vertical="top" wrapText="1"/>
      <protection locked="0"/>
    </xf>
    <xf numFmtId="44" fontId="6" fillId="0" borderId="2" xfId="1" applyFont="1" applyBorder="1" applyAlignment="1" applyProtection="1">
      <alignment horizontal="left" vertical="top" wrapText="1"/>
      <protection locked="0"/>
    </xf>
    <xf numFmtId="44" fontId="5" fillId="2" borderId="2" xfId="1" applyFont="1" applyFill="1" applyBorder="1" applyAlignment="1" applyProtection="1">
      <alignment horizontal="left" vertical="top" wrapText="1"/>
      <protection locked="0"/>
    </xf>
    <xf numFmtId="44" fontId="6" fillId="2" borderId="5" xfId="1" applyFont="1" applyFill="1" applyBorder="1" applyAlignment="1" applyProtection="1">
      <alignment horizontal="left" vertical="top" wrapText="1"/>
      <protection locked="0"/>
    </xf>
    <xf numFmtId="44" fontId="6" fillId="2" borderId="7" xfId="1" applyFont="1" applyFill="1" applyBorder="1" applyAlignment="1" applyProtection="1">
      <alignment horizontal="left" vertical="top" wrapText="1"/>
      <protection locked="0"/>
    </xf>
    <xf numFmtId="0" fontId="14" fillId="0" borderId="0" xfId="0" applyFont="1"/>
    <xf numFmtId="0" fontId="14" fillId="0" borderId="0" xfId="2" applyFont="1" applyAlignment="1">
      <alignment horizontal="left" vertical="top" wrapText="1"/>
    </xf>
    <xf numFmtId="0" fontId="11" fillId="0" borderId="0" xfId="0" applyFont="1" applyAlignment="1" applyProtection="1">
      <alignment vertical="top"/>
      <protection locked="0"/>
    </xf>
    <xf numFmtId="0" fontId="6" fillId="5" borderId="0" xfId="2" applyFont="1" applyFill="1" applyProtection="1">
      <protection locked="0"/>
    </xf>
    <xf numFmtId="44" fontId="5" fillId="2" borderId="2" xfId="1" applyFont="1" applyFill="1" applyBorder="1" applyAlignment="1" applyProtection="1">
      <alignment horizontal="left" vertical="center" wrapText="1"/>
      <protection locked="0"/>
    </xf>
    <xf numFmtId="0" fontId="5" fillId="3" borderId="2" xfId="2" applyFont="1" applyFill="1" applyBorder="1" applyAlignment="1" applyProtection="1">
      <alignment horizontal="left" vertical="center" wrapText="1"/>
      <protection locked="0"/>
    </xf>
    <xf numFmtId="44" fontId="6" fillId="2" borderId="2" xfId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top"/>
      <protection locked="0"/>
    </xf>
    <xf numFmtId="44" fontId="6" fillId="2" borderId="4" xfId="1" applyFont="1" applyFill="1" applyBorder="1" applyAlignment="1" applyProtection="1">
      <alignment horizontal="left" vertical="top" wrapText="1"/>
      <protection locked="0"/>
    </xf>
    <xf numFmtId="0" fontId="7" fillId="4" borderId="5" xfId="2" applyFont="1" applyFill="1" applyBorder="1" applyAlignment="1">
      <alignment horizontal="left" vertical="top" wrapText="1"/>
    </xf>
    <xf numFmtId="0" fontId="6" fillId="4" borderId="6" xfId="2" applyFont="1" applyFill="1" applyBorder="1" applyAlignment="1">
      <alignment vertical="center" wrapText="1"/>
    </xf>
    <xf numFmtId="0" fontId="6" fillId="4" borderId="5" xfId="2" applyFont="1" applyFill="1" applyBorder="1" applyAlignment="1" applyProtection="1">
      <alignment horizontal="left" vertical="center" wrapText="1"/>
      <protection locked="0"/>
    </xf>
    <xf numFmtId="0" fontId="6" fillId="4" borderId="5" xfId="2" applyFont="1" applyFill="1" applyBorder="1" applyAlignment="1">
      <alignment horizontal="left" vertical="center" wrapText="1"/>
    </xf>
    <xf numFmtId="44" fontId="6" fillId="4" borderId="5" xfId="1" applyFont="1" applyFill="1" applyBorder="1" applyAlignment="1">
      <alignment horizontal="center" vertical="center" wrapText="1"/>
    </xf>
    <xf numFmtId="0" fontId="5" fillId="5" borderId="7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44" fontId="12" fillId="0" borderId="0" xfId="1" applyFont="1" applyAlignment="1" applyProtection="1">
      <alignment vertical="top"/>
      <protection locked="0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5" fillId="0" borderId="2" xfId="0" applyFont="1" applyBorder="1"/>
    <xf numFmtId="0" fontId="15" fillId="4" borderId="2" xfId="0" applyFont="1" applyFill="1" applyBorder="1"/>
    <xf numFmtId="0" fontId="14" fillId="0" borderId="1" xfId="0" applyFont="1" applyBorder="1" applyAlignment="1">
      <alignment vertical="top"/>
    </xf>
    <xf numFmtId="44" fontId="5" fillId="3" borderId="2" xfId="1" applyFont="1" applyFill="1" applyBorder="1" applyAlignment="1" applyProtection="1">
      <alignment horizontal="left" vertical="top" wrapText="1"/>
      <protection locked="0"/>
    </xf>
    <xf numFmtId="44" fontId="15" fillId="0" borderId="2" xfId="1" applyFont="1" applyBorder="1" applyProtection="1">
      <protection locked="0"/>
    </xf>
    <xf numFmtId="44" fontId="15" fillId="4" borderId="2" xfId="1" applyFont="1" applyFill="1" applyBorder="1" applyProtection="1">
      <protection locked="0"/>
    </xf>
    <xf numFmtId="44" fontId="6" fillId="3" borderId="2" xfId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wrapText="1"/>
    </xf>
    <xf numFmtId="0" fontId="6" fillId="0" borderId="4" xfId="2" applyFont="1" applyBorder="1" applyAlignment="1">
      <alignment vertical="top" wrapText="1"/>
    </xf>
    <xf numFmtId="0" fontId="17" fillId="0" borderId="2" xfId="2" applyFont="1" applyBorder="1" applyAlignment="1">
      <alignment horizontal="left" vertical="top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>
      <alignment horizontal="center" vertical="center" wrapText="1"/>
    </xf>
    <xf numFmtId="44" fontId="6" fillId="3" borderId="2" xfId="2" applyNumberFormat="1" applyFont="1" applyFill="1" applyBorder="1" applyAlignment="1">
      <alignment horizontal="center" vertical="center" wrapText="1"/>
    </xf>
    <xf numFmtId="0" fontId="8" fillId="0" borderId="3" xfId="2" applyFont="1" applyBorder="1" applyAlignment="1">
      <alignment vertical="center" wrapText="1"/>
    </xf>
    <xf numFmtId="0" fontId="8" fillId="3" borderId="2" xfId="2" applyFont="1" applyFill="1" applyBorder="1" applyAlignment="1">
      <alignment vertical="center" wrapText="1"/>
    </xf>
    <xf numFmtId="0" fontId="6" fillId="6" borderId="3" xfId="2" applyFont="1" applyFill="1" applyBorder="1" applyAlignment="1">
      <alignment horizontal="left" vertical="center" wrapText="1"/>
    </xf>
    <xf numFmtId="0" fontId="7" fillId="4" borderId="2" xfId="0" applyFont="1" applyFill="1" applyBorder="1"/>
    <xf numFmtId="0" fontId="7" fillId="0" borderId="2" xfId="0" applyFont="1" applyBorder="1"/>
    <xf numFmtId="0" fontId="4" fillId="6" borderId="2" xfId="2" applyFont="1" applyFill="1" applyBorder="1" applyAlignment="1">
      <alignment horizontal="left" vertical="top" wrapText="1"/>
    </xf>
    <xf numFmtId="0" fontId="6" fillId="0" borderId="3" xfId="2" applyFont="1" applyBorder="1" applyAlignment="1">
      <alignment vertical="center" wrapText="1"/>
    </xf>
    <xf numFmtId="0" fontId="6" fillId="6" borderId="2" xfId="2" applyFont="1" applyFill="1" applyBorder="1" applyAlignment="1">
      <alignment horizontal="left" vertical="center" wrapText="1"/>
    </xf>
    <xf numFmtId="44" fontId="6" fillId="6" borderId="2" xfId="1" applyFont="1" applyFill="1" applyBorder="1" applyAlignment="1" applyProtection="1">
      <alignment horizontal="left" vertical="center" wrapText="1"/>
      <protection locked="0"/>
    </xf>
    <xf numFmtId="164" fontId="6" fillId="0" borderId="4" xfId="3" applyNumberFormat="1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 wrapText="1"/>
    </xf>
    <xf numFmtId="0" fontId="6" fillId="0" borderId="3" xfId="3" applyFont="1" applyBorder="1" applyAlignment="1">
      <alignment horizontal="left" vertical="top" wrapText="1"/>
    </xf>
    <xf numFmtId="0" fontId="6" fillId="0" borderId="7" xfId="3" applyFont="1" applyBorder="1" applyAlignment="1">
      <alignment horizontal="left" vertical="top" wrapText="1"/>
    </xf>
    <xf numFmtId="0" fontId="6" fillId="0" borderId="4" xfId="3" applyFont="1" applyBorder="1" applyAlignment="1">
      <alignment horizontal="left" vertical="top" wrapText="1"/>
    </xf>
    <xf numFmtId="0" fontId="6" fillId="0" borderId="5" xfId="3" applyFont="1" applyBorder="1" applyAlignment="1">
      <alignment horizontal="left" vertical="top" wrapText="1"/>
    </xf>
    <xf numFmtId="0" fontId="6" fillId="0" borderId="6" xfId="3" applyFont="1" applyBorder="1" applyAlignment="1">
      <alignment horizontal="left" vertical="top" wrapText="1"/>
    </xf>
    <xf numFmtId="0" fontId="6" fillId="0" borderId="0" xfId="3" applyFont="1" applyAlignment="1">
      <alignment horizontal="left" vertical="top" wrapText="1"/>
    </xf>
    <xf numFmtId="164" fontId="6" fillId="0" borderId="2" xfId="3" applyNumberFormat="1" applyFont="1" applyBorder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5" fillId="5" borderId="7" xfId="3" applyFont="1" applyFill="1" applyBorder="1" applyAlignment="1">
      <alignment horizontal="left" vertical="top" wrapText="1"/>
    </xf>
    <xf numFmtId="0" fontId="5" fillId="5" borderId="4" xfId="3" applyFont="1" applyFill="1" applyBorder="1" applyAlignment="1">
      <alignment horizontal="left" vertical="top" wrapText="1"/>
    </xf>
    <xf numFmtId="0" fontId="5" fillId="6" borderId="3" xfId="3" applyFont="1" applyFill="1" applyBorder="1" applyAlignment="1">
      <alignment horizontal="left" vertical="top" wrapText="1"/>
    </xf>
    <xf numFmtId="0" fontId="6" fillId="6" borderId="2" xfId="3" applyFont="1" applyFill="1" applyBorder="1" applyAlignment="1">
      <alignment horizontal="left" vertical="top" wrapText="1"/>
    </xf>
    <xf numFmtId="0" fontId="6" fillId="6" borderId="4" xfId="3" applyFont="1" applyFill="1" applyBorder="1" applyAlignment="1">
      <alignment horizontal="left" vertical="top" wrapText="1"/>
    </xf>
    <xf numFmtId="0" fontId="5" fillId="6" borderId="2" xfId="3" applyFont="1" applyFill="1" applyBorder="1" applyAlignment="1">
      <alignment horizontal="left" vertical="top" wrapText="1"/>
    </xf>
    <xf numFmtId="44" fontId="5" fillId="6" borderId="2" xfId="1" applyFont="1" applyFill="1" applyBorder="1" applyAlignment="1" applyProtection="1">
      <alignment horizontal="left" vertical="top" wrapText="1"/>
      <protection locked="0"/>
    </xf>
    <xf numFmtId="0" fontId="5" fillId="6" borderId="4" xfId="3" applyFont="1" applyFill="1" applyBorder="1" applyAlignment="1">
      <alignment horizontal="left" vertical="top" wrapText="1"/>
    </xf>
    <xf numFmtId="164" fontId="7" fillId="4" borderId="2" xfId="2" applyNumberFormat="1" applyFont="1" applyFill="1" applyBorder="1" applyAlignment="1">
      <alignment horizontal="left" vertical="top" wrapText="1"/>
    </xf>
    <xf numFmtId="0" fontId="8" fillId="0" borderId="2" xfId="2" applyFont="1" applyBorder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</cellXfs>
  <cellStyles count="4">
    <cellStyle name="Standaard" xfId="0" builtinId="0"/>
    <cellStyle name="Standaard 2" xfId="2" xr:uid="{9B85C497-82D2-8A4A-8F1F-0D41C37532F5}"/>
    <cellStyle name="Standaard 2 2" xfId="3" xr:uid="{81DFFD4A-8862-B848-908A-104F23E161EE}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top style="thin">
          <color auto="1"/>
        </top>
      </border>
    </dxf>
    <dxf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</xdr:colOff>
      <xdr:row>0</xdr:row>
      <xdr:rowOff>68580</xdr:rowOff>
    </xdr:from>
    <xdr:to>
      <xdr:col>4</xdr:col>
      <xdr:colOff>516255</xdr:colOff>
      <xdr:row>3</xdr:row>
      <xdr:rowOff>115570</xdr:rowOff>
    </xdr:to>
    <xdr:pic>
      <xdr:nvPicPr>
        <xdr:cNvPr id="2" name="Afbeelding 1" descr="logo pms 347  reflex blue klein200pxl">
          <a:extLst>
            <a:ext uri="{FF2B5EF4-FFF2-40B4-BE49-F238E27FC236}">
              <a16:creationId xmlns:a16="http://schemas.microsoft.com/office/drawing/2014/main" id="{359821BF-106A-D6D9-4723-AE033DF7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0860" y="68580"/>
          <a:ext cx="1699895" cy="11137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266700</xdr:colOff>
      <xdr:row>0</xdr:row>
      <xdr:rowOff>1905</xdr:rowOff>
    </xdr:from>
    <xdr:to>
      <xdr:col>8</xdr:col>
      <xdr:colOff>15240</xdr:colOff>
      <xdr:row>4</xdr:row>
      <xdr:rowOff>36830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A24159C-8442-8A4E-AD44-0912B9BEEE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905"/>
          <a:ext cx="1548765" cy="128270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95EEE5-E39A-47F7-867E-EDEA3FBC55F0}" name="Tabel14" displayName="Tabel14" ref="A2:E41" totalsRowShown="0" headerRowDxfId="15" dataDxfId="14">
  <tableColumns count="5">
    <tableColumn id="2" xr3:uid="{15D6A296-D551-4BB5-8D93-6222084EA366}" name="Onderdeel" dataDxfId="13" dataCellStyle="Standaard 2"/>
    <tableColumn id="3" xr3:uid="{26030A3F-5A99-4FEE-AF64-53AD043213E6}" name="Eenheid" dataDxfId="12" dataCellStyle="Standaard 2"/>
    <tableColumn id="4" xr3:uid="{6F94BEEA-7A71-43BA-AB7E-7CC3B0F80741}" name="Prijs per eenheid" dataDxfId="11" dataCellStyle="Standaard 2"/>
    <tableColumn id="5" xr3:uid="{6785D176-87E5-4181-A833-71F672C974A1}" name="Aantal" dataDxfId="10" dataCellStyle="Standaard 2"/>
    <tableColumn id="6" xr3:uid="{B3E1AA8F-F5BC-4A8C-8B1A-0C455D448EC1}" name="Totaal" dataDxfId="9" dataCellStyle="Standaard 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89A812-4408-9746-8F08-E9260037872A}" name="Tabel22" displayName="Tabel22" ref="A2:E87" totalsRowShown="0" headerRowDxfId="8" dataDxfId="6" headerRowBorderDxfId="7" tableBorderDxfId="5" headerRowCellStyle="Standaard 2">
  <tableColumns count="5">
    <tableColumn id="1" xr3:uid="{53BBC633-3A83-4A6A-B8FF-CF0904115FFE}" name="Onderdeel" dataDxfId="4"/>
    <tableColumn id="2" xr3:uid="{2409289B-F9F6-4F85-9CAD-1B6F45F9A461}" name="Eenheid" dataDxfId="3"/>
    <tableColumn id="3" xr3:uid="{653202BD-8A35-4AE5-BA3D-F9518CCF3FE6}" name="Prijs per eenheid" dataDxfId="2"/>
    <tableColumn id="4" xr3:uid="{452B822B-3F02-4890-9FDE-5C19CFD83F09}" name="aantal" dataDxfId="1"/>
    <tableColumn id="5" xr3:uid="{A667ECBC-2D65-4B3C-B656-C36EA7011D5C}" name="totaal" dataDxfId="0" dataCellStyle="Valut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04AF-9B22-406C-9843-86B5EEB96915}">
  <dimension ref="B1:B10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1" width="7.5" customWidth="1"/>
    <col min="2" max="2" width="111.1640625" bestFit="1" customWidth="1"/>
  </cols>
  <sheetData>
    <row r="1" spans="2:2" ht="31" customHeight="1" x14ac:dyDescent="0.2"/>
    <row r="2" spans="2:2" ht="25" x14ac:dyDescent="0.25">
      <c r="B2" s="52" t="s">
        <v>121</v>
      </c>
    </row>
    <row r="3" spans="2:2" ht="16" x14ac:dyDescent="0.2">
      <c r="B3" s="30" t="s">
        <v>122</v>
      </c>
    </row>
    <row r="4" spans="2:2" x14ac:dyDescent="0.2">
      <c r="B4" s="30"/>
    </row>
    <row r="5" spans="2:2" ht="16" x14ac:dyDescent="0.2">
      <c r="B5" s="79" t="s">
        <v>123</v>
      </c>
    </row>
    <row r="6" spans="2:2" ht="31" customHeight="1" x14ac:dyDescent="0.2">
      <c r="B6" t="s">
        <v>124</v>
      </c>
    </row>
    <row r="7" spans="2:2" ht="32" x14ac:dyDescent="0.2">
      <c r="B7" s="30" t="s">
        <v>125</v>
      </c>
    </row>
    <row r="8" spans="2:2" ht="34" customHeight="1" x14ac:dyDescent="0.2">
      <c r="B8" s="30" t="s">
        <v>126</v>
      </c>
    </row>
    <row r="9" spans="2:2" ht="16" x14ac:dyDescent="0.2">
      <c r="B9" s="30" t="s">
        <v>127</v>
      </c>
    </row>
    <row r="10" spans="2:2" ht="16" x14ac:dyDescent="0.2">
      <c r="B10" s="30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54BE-03ED-3448-87DE-36055FF434F9}">
  <sheetPr>
    <pageSetUpPr fitToPage="1"/>
  </sheetPr>
  <dimension ref="A1:E102"/>
  <sheetViews>
    <sheetView zoomScaleNormal="100" zoomScaleSheetLayoutView="120" workbookViewId="0">
      <selection activeCell="C45" sqref="C45"/>
    </sheetView>
  </sheetViews>
  <sheetFormatPr baseColWidth="10" defaultColWidth="10.83203125" defaultRowHeight="13" x14ac:dyDescent="0.2"/>
  <cols>
    <col min="1" max="1" width="73.5" style="20" customWidth="1"/>
    <col min="2" max="2" width="10.33203125" style="20" customWidth="1"/>
    <col min="3" max="3" width="17.1640625" style="20" customWidth="1"/>
    <col min="4" max="4" width="8.5" style="20" customWidth="1"/>
    <col min="5" max="5" width="19.1640625" style="20" customWidth="1"/>
    <col min="6" max="16384" width="10.83203125" style="20"/>
  </cols>
  <sheetData>
    <row r="1" spans="1:5" ht="26" x14ac:dyDescent="0.2">
      <c r="A1" s="53" t="s">
        <v>120</v>
      </c>
    </row>
    <row r="2" spans="1:5" ht="14" x14ac:dyDescent="0.2">
      <c r="A2" s="38" t="s">
        <v>52</v>
      </c>
      <c r="B2" s="39" t="s">
        <v>51</v>
      </c>
      <c r="C2" s="39" t="s">
        <v>62</v>
      </c>
      <c r="D2" s="39" t="s">
        <v>50</v>
      </c>
      <c r="E2" s="39" t="s">
        <v>49</v>
      </c>
    </row>
    <row r="3" spans="1:5" ht="14" x14ac:dyDescent="0.2">
      <c r="A3" s="12" t="s">
        <v>48</v>
      </c>
      <c r="B3" s="13"/>
      <c r="C3" s="13"/>
      <c r="D3" s="13"/>
      <c r="E3" s="13"/>
    </row>
    <row r="4" spans="1:5" ht="15" customHeight="1" x14ac:dyDescent="0.2">
      <c r="A4" s="21" t="s">
        <v>236</v>
      </c>
      <c r="B4" s="14" t="s">
        <v>8</v>
      </c>
      <c r="C4" s="60">
        <v>0</v>
      </c>
      <c r="D4" s="14">
        <v>5</v>
      </c>
      <c r="E4" s="40">
        <f>C4*D4</f>
        <v>0</v>
      </c>
    </row>
    <row r="5" spans="1:5" ht="14" x14ac:dyDescent="0.2">
      <c r="A5" s="21" t="s">
        <v>47</v>
      </c>
      <c r="B5" s="14" t="s">
        <v>8</v>
      </c>
      <c r="C5" s="60">
        <v>0</v>
      </c>
      <c r="D5" s="14">
        <v>5</v>
      </c>
      <c r="E5" s="40">
        <f>C5*D5</f>
        <v>0</v>
      </c>
    </row>
    <row r="6" spans="1:5" ht="14" x14ac:dyDescent="0.2">
      <c r="A6" s="16" t="s">
        <v>46</v>
      </c>
      <c r="B6" s="17"/>
      <c r="C6" s="75"/>
      <c r="D6" s="18"/>
      <c r="E6" s="18"/>
    </row>
    <row r="7" spans="1:5" ht="14" x14ac:dyDescent="0.2">
      <c r="A7" s="11" t="s">
        <v>196</v>
      </c>
      <c r="B7" s="15"/>
      <c r="C7" s="48"/>
      <c r="D7" s="15"/>
      <c r="E7" s="14"/>
    </row>
    <row r="8" spans="1:5" ht="14" x14ac:dyDescent="0.2">
      <c r="A8" s="21" t="s">
        <v>231</v>
      </c>
      <c r="B8" s="15" t="s">
        <v>8</v>
      </c>
      <c r="C8" s="45">
        <v>0</v>
      </c>
      <c r="D8" s="15">
        <v>10</v>
      </c>
      <c r="E8" s="40">
        <f t="shared" ref="E8:E67" si="0">C8*D8</f>
        <v>0</v>
      </c>
    </row>
    <row r="9" spans="1:5" ht="14" x14ac:dyDescent="0.2">
      <c r="A9" s="21" t="s">
        <v>45</v>
      </c>
      <c r="B9" s="15" t="s">
        <v>8</v>
      </c>
      <c r="C9" s="45">
        <v>0</v>
      </c>
      <c r="D9" s="15">
        <v>2</v>
      </c>
      <c r="E9" s="40">
        <f t="shared" si="0"/>
        <v>0</v>
      </c>
    </row>
    <row r="10" spans="1:5" ht="14" x14ac:dyDescent="0.2">
      <c r="A10" s="21" t="s">
        <v>44</v>
      </c>
      <c r="B10" s="15" t="s">
        <v>8</v>
      </c>
      <c r="C10" s="45">
        <v>0</v>
      </c>
      <c r="D10" s="15">
        <v>2</v>
      </c>
      <c r="E10" s="40">
        <f t="shared" si="0"/>
        <v>0</v>
      </c>
    </row>
    <row r="11" spans="1:5" ht="14" x14ac:dyDescent="0.2">
      <c r="A11" s="26" t="s">
        <v>197</v>
      </c>
      <c r="B11" s="20" t="s">
        <v>8</v>
      </c>
      <c r="C11" s="45">
        <v>0</v>
      </c>
      <c r="D11" s="15">
        <v>2</v>
      </c>
      <c r="E11" s="40">
        <f t="shared" si="0"/>
        <v>0</v>
      </c>
    </row>
    <row r="12" spans="1:5" ht="14" x14ac:dyDescent="0.2">
      <c r="A12" s="114" t="s">
        <v>194</v>
      </c>
      <c r="B12" s="23" t="s">
        <v>8</v>
      </c>
      <c r="C12" s="45">
        <v>0</v>
      </c>
      <c r="D12" s="15">
        <v>10</v>
      </c>
      <c r="E12" s="40">
        <f>C12*D12</f>
        <v>0</v>
      </c>
    </row>
    <row r="13" spans="1:5" ht="14" x14ac:dyDescent="0.2">
      <c r="A13" s="21" t="s">
        <v>195</v>
      </c>
      <c r="B13" s="15" t="s">
        <v>8</v>
      </c>
      <c r="C13" s="45">
        <v>0</v>
      </c>
      <c r="D13" s="15">
        <v>10</v>
      </c>
      <c r="E13" s="40">
        <f>C13*D13</f>
        <v>0</v>
      </c>
    </row>
    <row r="14" spans="1:5" ht="14" x14ac:dyDescent="0.2">
      <c r="A14" s="21" t="s">
        <v>164</v>
      </c>
      <c r="B14" s="15" t="s">
        <v>8</v>
      </c>
      <c r="C14" s="45">
        <v>0</v>
      </c>
      <c r="D14" s="15">
        <v>10</v>
      </c>
      <c r="E14" s="40">
        <f t="shared" ref="E14" si="1">C14*D14</f>
        <v>0</v>
      </c>
    </row>
    <row r="15" spans="1:5" ht="29.5" customHeight="1" x14ac:dyDescent="0.2">
      <c r="A15" s="11" t="s">
        <v>43</v>
      </c>
      <c r="B15" s="15"/>
      <c r="C15" s="47"/>
      <c r="D15" s="15"/>
      <c r="E15" s="14"/>
    </row>
    <row r="16" spans="1:5" ht="14" x14ac:dyDescent="0.2">
      <c r="A16" s="23" t="s">
        <v>42</v>
      </c>
      <c r="B16" s="15" t="s">
        <v>8</v>
      </c>
      <c r="C16" s="45">
        <v>0</v>
      </c>
      <c r="D16" s="15">
        <v>5</v>
      </c>
      <c r="E16" s="40">
        <f t="shared" si="0"/>
        <v>0</v>
      </c>
    </row>
    <row r="17" spans="1:5" ht="14" x14ac:dyDescent="0.2">
      <c r="A17" s="23" t="s">
        <v>205</v>
      </c>
      <c r="B17" s="15" t="s">
        <v>8</v>
      </c>
      <c r="C17" s="45">
        <v>0</v>
      </c>
      <c r="D17" s="15">
        <v>30</v>
      </c>
      <c r="E17" s="40">
        <f t="shared" si="0"/>
        <v>0</v>
      </c>
    </row>
    <row r="18" spans="1:5" ht="14" x14ac:dyDescent="0.2">
      <c r="A18" s="23" t="s">
        <v>206</v>
      </c>
      <c r="B18" s="15" t="s">
        <v>8</v>
      </c>
      <c r="C18" s="45">
        <v>0</v>
      </c>
      <c r="D18" s="15">
        <v>20</v>
      </c>
      <c r="E18" s="40">
        <f t="shared" si="0"/>
        <v>0</v>
      </c>
    </row>
    <row r="19" spans="1:5" ht="14" x14ac:dyDescent="0.2">
      <c r="A19" s="23" t="s">
        <v>203</v>
      </c>
      <c r="B19" s="15" t="s">
        <v>8</v>
      </c>
      <c r="C19" s="45">
        <v>0</v>
      </c>
      <c r="D19" s="15">
        <v>5</v>
      </c>
      <c r="E19" s="40">
        <f t="shared" ref="E19" si="2">C19*D19</f>
        <v>0</v>
      </c>
    </row>
    <row r="20" spans="1:5" ht="14" x14ac:dyDescent="0.2">
      <c r="A20" s="23" t="s">
        <v>55</v>
      </c>
      <c r="B20" s="15" t="s">
        <v>8</v>
      </c>
      <c r="C20" s="45">
        <v>0</v>
      </c>
      <c r="D20" s="15">
        <v>5</v>
      </c>
      <c r="E20" s="40">
        <f t="shared" si="0"/>
        <v>0</v>
      </c>
    </row>
    <row r="21" spans="1:5" ht="14" x14ac:dyDescent="0.2">
      <c r="A21" s="23" t="s">
        <v>204</v>
      </c>
      <c r="B21" s="15" t="s">
        <v>8</v>
      </c>
      <c r="C21" s="45">
        <v>0</v>
      </c>
      <c r="D21" s="15">
        <v>5</v>
      </c>
      <c r="E21" s="40">
        <f t="shared" ref="E21" si="3">C21*D21</f>
        <v>0</v>
      </c>
    </row>
    <row r="22" spans="1:5" s="116" customFormat="1" ht="14" x14ac:dyDescent="0.2">
      <c r="A22" s="115" t="s">
        <v>227</v>
      </c>
      <c r="B22" s="96"/>
      <c r="C22" s="47"/>
      <c r="D22" s="96"/>
      <c r="E22" s="99"/>
    </row>
    <row r="23" spans="1:5" s="116" customFormat="1" ht="14" x14ac:dyDescent="0.2">
      <c r="A23" s="97" t="s">
        <v>228</v>
      </c>
      <c r="B23" s="96" t="s">
        <v>8</v>
      </c>
      <c r="C23" s="45">
        <v>0</v>
      </c>
      <c r="D23" s="96">
        <v>5</v>
      </c>
      <c r="E23" s="40">
        <f t="shared" ref="E23" si="4">C23*D23</f>
        <v>0</v>
      </c>
    </row>
    <row r="24" spans="1:5" ht="14" x14ac:dyDescent="0.2">
      <c r="A24" s="11" t="s">
        <v>41</v>
      </c>
      <c r="B24" s="15"/>
      <c r="C24" s="48"/>
      <c r="D24" s="15"/>
      <c r="E24" s="14"/>
    </row>
    <row r="25" spans="1:5" ht="28" x14ac:dyDescent="0.2">
      <c r="A25" s="23" t="s">
        <v>198</v>
      </c>
      <c r="B25" s="15" t="s">
        <v>8</v>
      </c>
      <c r="C25" s="45">
        <v>0</v>
      </c>
      <c r="D25" s="15">
        <v>25</v>
      </c>
      <c r="E25" s="40">
        <f t="shared" si="0"/>
        <v>0</v>
      </c>
    </row>
    <row r="26" spans="1:5" ht="14" x14ac:dyDescent="0.2">
      <c r="A26" s="11" t="s">
        <v>40</v>
      </c>
      <c r="B26" s="15"/>
      <c r="C26" s="48"/>
      <c r="D26" s="15"/>
      <c r="E26" s="14"/>
    </row>
    <row r="27" spans="1:5" ht="14" x14ac:dyDescent="0.2">
      <c r="A27" s="23" t="s">
        <v>59</v>
      </c>
      <c r="B27" s="15" t="s">
        <v>8</v>
      </c>
      <c r="C27" s="45">
        <v>0</v>
      </c>
      <c r="D27" s="15">
        <v>2</v>
      </c>
      <c r="E27" s="40">
        <f t="shared" si="0"/>
        <v>0</v>
      </c>
    </row>
    <row r="28" spans="1:5" ht="14" x14ac:dyDescent="0.2">
      <c r="A28" s="11" t="s">
        <v>39</v>
      </c>
      <c r="B28" s="15"/>
      <c r="C28" s="48"/>
      <c r="D28" s="15"/>
      <c r="E28" s="14"/>
    </row>
    <row r="29" spans="1:5" ht="14" x14ac:dyDescent="0.2">
      <c r="A29" s="23" t="s">
        <v>38</v>
      </c>
      <c r="B29" s="15" t="s">
        <v>8</v>
      </c>
      <c r="C29" s="45">
        <v>0</v>
      </c>
      <c r="D29" s="15">
        <v>10</v>
      </c>
      <c r="E29" s="40">
        <f t="shared" si="0"/>
        <v>0</v>
      </c>
    </row>
    <row r="30" spans="1:5" ht="14" x14ac:dyDescent="0.2">
      <c r="A30" s="23" t="s">
        <v>37</v>
      </c>
      <c r="B30" s="15" t="s">
        <v>8</v>
      </c>
      <c r="C30" s="45">
        <v>0</v>
      </c>
      <c r="D30" s="15">
        <v>10</v>
      </c>
      <c r="E30" s="40">
        <f t="shared" si="0"/>
        <v>0</v>
      </c>
    </row>
    <row r="31" spans="1:5" ht="16.75" customHeight="1" x14ac:dyDescent="0.2">
      <c r="A31" s="11" t="s">
        <v>56</v>
      </c>
      <c r="B31" s="15"/>
      <c r="C31" s="48"/>
      <c r="D31" s="15"/>
      <c r="E31" s="14"/>
    </row>
    <row r="32" spans="1:5" ht="14" x14ac:dyDescent="0.2">
      <c r="A32" s="23" t="s">
        <v>36</v>
      </c>
      <c r="B32" s="15" t="s">
        <v>8</v>
      </c>
      <c r="C32" s="45">
        <v>0</v>
      </c>
      <c r="D32" s="15">
        <v>15</v>
      </c>
      <c r="E32" s="40">
        <f t="shared" si="0"/>
        <v>0</v>
      </c>
    </row>
    <row r="33" spans="1:5" ht="14" customHeight="1" x14ac:dyDescent="0.2">
      <c r="A33" s="23" t="s">
        <v>229</v>
      </c>
      <c r="B33" s="15" t="s">
        <v>8</v>
      </c>
      <c r="C33" s="45">
        <v>0</v>
      </c>
      <c r="D33" s="15">
        <v>15</v>
      </c>
      <c r="E33" s="40">
        <f t="shared" si="0"/>
        <v>0</v>
      </c>
    </row>
    <row r="34" spans="1:5" ht="14" customHeight="1" x14ac:dyDescent="0.2">
      <c r="A34" s="23" t="s">
        <v>209</v>
      </c>
      <c r="B34" s="15" t="s">
        <v>8</v>
      </c>
      <c r="C34" s="45">
        <v>0</v>
      </c>
      <c r="D34" s="15">
        <v>15</v>
      </c>
      <c r="E34" s="40">
        <f t="shared" si="0"/>
        <v>0</v>
      </c>
    </row>
    <row r="35" spans="1:5" ht="14" customHeight="1" x14ac:dyDescent="0.2">
      <c r="A35" s="23" t="s">
        <v>230</v>
      </c>
      <c r="B35" s="15" t="s">
        <v>8</v>
      </c>
      <c r="C35" s="45">
        <v>0</v>
      </c>
      <c r="D35" s="15">
        <v>10</v>
      </c>
      <c r="E35" s="40">
        <f>C35*D35</f>
        <v>0</v>
      </c>
    </row>
    <row r="36" spans="1:5" ht="14" x14ac:dyDescent="0.2">
      <c r="A36" s="16" t="s">
        <v>35</v>
      </c>
      <c r="B36" s="17"/>
      <c r="C36" s="75"/>
      <c r="D36" s="18"/>
      <c r="E36" s="18"/>
    </row>
    <row r="37" spans="1:5" ht="14" x14ac:dyDescent="0.2">
      <c r="A37" s="11" t="s">
        <v>34</v>
      </c>
      <c r="B37" s="15"/>
      <c r="C37" s="48"/>
      <c r="D37" s="15"/>
      <c r="E37" s="14"/>
    </row>
    <row r="38" spans="1:5" ht="14" x14ac:dyDescent="0.2">
      <c r="A38" s="23" t="s">
        <v>33</v>
      </c>
      <c r="B38" s="15" t="s">
        <v>8</v>
      </c>
      <c r="C38" s="45">
        <v>0</v>
      </c>
      <c r="D38" s="15">
        <v>25</v>
      </c>
      <c r="E38" s="40">
        <f t="shared" si="0"/>
        <v>0</v>
      </c>
    </row>
    <row r="39" spans="1:5" ht="14" x14ac:dyDescent="0.2">
      <c r="A39" s="23" t="s">
        <v>32</v>
      </c>
      <c r="B39" s="15" t="s">
        <v>8</v>
      </c>
      <c r="C39" s="45">
        <v>0</v>
      </c>
      <c r="D39" s="15">
        <v>15</v>
      </c>
      <c r="E39" s="40">
        <f t="shared" si="0"/>
        <v>0</v>
      </c>
    </row>
    <row r="40" spans="1:5" ht="14" x14ac:dyDescent="0.2">
      <c r="A40" s="23" t="s">
        <v>31</v>
      </c>
      <c r="B40" s="15" t="s">
        <v>8</v>
      </c>
      <c r="C40" s="45">
        <v>0</v>
      </c>
      <c r="D40" s="15">
        <v>15</v>
      </c>
      <c r="E40" s="40">
        <f t="shared" si="0"/>
        <v>0</v>
      </c>
    </row>
    <row r="41" spans="1:5" ht="14" x14ac:dyDescent="0.2">
      <c r="A41" s="23" t="s">
        <v>30</v>
      </c>
      <c r="B41" s="15" t="s">
        <v>8</v>
      </c>
      <c r="C41" s="45">
        <v>0</v>
      </c>
      <c r="D41" s="15">
        <v>15</v>
      </c>
      <c r="E41" s="40">
        <f t="shared" si="0"/>
        <v>0</v>
      </c>
    </row>
    <row r="42" spans="1:5" ht="14" x14ac:dyDescent="0.2">
      <c r="A42" s="23" t="s">
        <v>29</v>
      </c>
      <c r="B42" s="15" t="s">
        <v>8</v>
      </c>
      <c r="C42" s="45">
        <v>0</v>
      </c>
      <c r="D42" s="15">
        <v>15</v>
      </c>
      <c r="E42" s="40">
        <f t="shared" si="0"/>
        <v>0</v>
      </c>
    </row>
    <row r="43" spans="1:5" ht="14" x14ac:dyDescent="0.2">
      <c r="A43" s="23" t="s">
        <v>199</v>
      </c>
      <c r="B43" s="15" t="s">
        <v>8</v>
      </c>
      <c r="C43" s="45">
        <v>0</v>
      </c>
      <c r="D43" s="15">
        <v>5</v>
      </c>
      <c r="E43" s="40">
        <f t="shared" si="0"/>
        <v>0</v>
      </c>
    </row>
    <row r="44" spans="1:5" ht="14" x14ac:dyDescent="0.2">
      <c r="A44" s="23" t="s">
        <v>200</v>
      </c>
      <c r="B44" s="15" t="s">
        <v>8</v>
      </c>
      <c r="C44" s="45">
        <v>0</v>
      </c>
      <c r="D44" s="15">
        <v>5</v>
      </c>
      <c r="E44" s="40">
        <f t="shared" ref="E44" si="5">C44*D44</f>
        <v>0</v>
      </c>
    </row>
    <row r="45" spans="1:5" ht="14" x14ac:dyDescent="0.2">
      <c r="A45" s="23" t="s">
        <v>28</v>
      </c>
      <c r="B45" s="15" t="s">
        <v>8</v>
      </c>
      <c r="C45" s="45">
        <v>0</v>
      </c>
      <c r="D45" s="15">
        <v>5</v>
      </c>
      <c r="E45" s="40">
        <f t="shared" si="0"/>
        <v>0</v>
      </c>
    </row>
    <row r="46" spans="1:5" ht="14" x14ac:dyDescent="0.2">
      <c r="A46" s="23" t="s">
        <v>27</v>
      </c>
      <c r="B46" s="15" t="s">
        <v>8</v>
      </c>
      <c r="C46" s="45">
        <v>0</v>
      </c>
      <c r="D46" s="15">
        <v>5</v>
      </c>
      <c r="E46" s="40">
        <f t="shared" si="0"/>
        <v>0</v>
      </c>
    </row>
    <row r="47" spans="1:5" ht="14" x14ac:dyDescent="0.2">
      <c r="A47" s="23" t="s">
        <v>226</v>
      </c>
      <c r="B47" s="15" t="s">
        <v>8</v>
      </c>
      <c r="C47" s="45">
        <v>0</v>
      </c>
      <c r="D47" s="15">
        <v>5</v>
      </c>
      <c r="E47" s="40">
        <f t="shared" ref="E47" si="6">C47*D47</f>
        <v>0</v>
      </c>
    </row>
    <row r="48" spans="1:5" ht="14" x14ac:dyDescent="0.2">
      <c r="A48" s="23" t="s">
        <v>210</v>
      </c>
      <c r="B48" s="15" t="s">
        <v>8</v>
      </c>
      <c r="C48" s="45">
        <v>0</v>
      </c>
      <c r="D48" s="15">
        <v>10</v>
      </c>
      <c r="E48" s="40">
        <f t="shared" si="0"/>
        <v>0</v>
      </c>
    </row>
    <row r="49" spans="1:5" ht="14" x14ac:dyDescent="0.2">
      <c r="A49" s="23" t="s">
        <v>26</v>
      </c>
      <c r="B49" s="15" t="s">
        <v>8</v>
      </c>
      <c r="C49" s="45">
        <v>0</v>
      </c>
      <c r="D49" s="15">
        <v>5</v>
      </c>
      <c r="E49" s="40">
        <f t="shared" si="0"/>
        <v>0</v>
      </c>
    </row>
    <row r="50" spans="1:5" ht="14" x14ac:dyDescent="0.2">
      <c r="A50" s="23" t="s">
        <v>25</v>
      </c>
      <c r="B50" s="15" t="s">
        <v>8</v>
      </c>
      <c r="C50" s="45">
        <v>0</v>
      </c>
      <c r="D50" s="15">
        <v>5</v>
      </c>
      <c r="E50" s="40">
        <f t="shared" si="0"/>
        <v>0</v>
      </c>
    </row>
    <row r="51" spans="1:5" ht="14" x14ac:dyDescent="0.2">
      <c r="A51" s="23" t="s">
        <v>24</v>
      </c>
      <c r="B51" s="15" t="s">
        <v>8</v>
      </c>
      <c r="C51" s="45">
        <v>0</v>
      </c>
      <c r="D51" s="15">
        <v>5</v>
      </c>
      <c r="E51" s="40">
        <f t="shared" si="0"/>
        <v>0</v>
      </c>
    </row>
    <row r="52" spans="1:5" ht="14" x14ac:dyDescent="0.2">
      <c r="A52" s="90" t="s">
        <v>23</v>
      </c>
      <c r="B52" s="72"/>
      <c r="C52" s="76"/>
      <c r="D52" s="72"/>
      <c r="E52" s="72"/>
    </row>
    <row r="53" spans="1:5" ht="14" x14ac:dyDescent="0.2">
      <c r="A53" s="14" t="s">
        <v>22</v>
      </c>
      <c r="B53" s="42" t="s">
        <v>8</v>
      </c>
      <c r="C53" s="51">
        <v>0</v>
      </c>
      <c r="D53" s="42">
        <v>25</v>
      </c>
      <c r="E53" s="40">
        <f t="shared" si="0"/>
        <v>0</v>
      </c>
    </row>
    <row r="54" spans="1:5" ht="14" x14ac:dyDescent="0.2">
      <c r="A54" s="23" t="s">
        <v>21</v>
      </c>
      <c r="B54" s="15" t="s">
        <v>8</v>
      </c>
      <c r="C54" s="45">
        <v>0</v>
      </c>
      <c r="D54" s="15">
        <v>10</v>
      </c>
      <c r="E54" s="40">
        <f t="shared" si="0"/>
        <v>0</v>
      </c>
    </row>
    <row r="55" spans="1:5" ht="14" x14ac:dyDescent="0.2">
      <c r="A55" s="23" t="s">
        <v>20</v>
      </c>
      <c r="B55" s="15" t="s">
        <v>8</v>
      </c>
      <c r="C55" s="45">
        <v>0</v>
      </c>
      <c r="D55" s="15">
        <v>5</v>
      </c>
      <c r="E55" s="40">
        <f t="shared" si="0"/>
        <v>0</v>
      </c>
    </row>
    <row r="56" spans="1:5" ht="14" x14ac:dyDescent="0.2">
      <c r="A56" s="23" t="s">
        <v>202</v>
      </c>
      <c r="B56" s="15" t="s">
        <v>8</v>
      </c>
      <c r="C56" s="45">
        <v>0</v>
      </c>
      <c r="D56" s="15">
        <v>5</v>
      </c>
      <c r="E56" s="40">
        <f t="shared" si="0"/>
        <v>0</v>
      </c>
    </row>
    <row r="57" spans="1:5" ht="14" x14ac:dyDescent="0.2">
      <c r="A57" s="23" t="s">
        <v>201</v>
      </c>
      <c r="B57" s="15" t="s">
        <v>8</v>
      </c>
      <c r="C57" s="45">
        <v>0</v>
      </c>
      <c r="D57" s="15">
        <v>5</v>
      </c>
      <c r="E57" s="40">
        <f t="shared" ref="E57" si="7">C57*D57</f>
        <v>0</v>
      </c>
    </row>
    <row r="58" spans="1:5" ht="14" x14ac:dyDescent="0.2">
      <c r="A58" s="23" t="s">
        <v>19</v>
      </c>
      <c r="B58" s="15" t="s">
        <v>8</v>
      </c>
      <c r="C58" s="45">
        <v>0</v>
      </c>
      <c r="D58" s="15">
        <v>5</v>
      </c>
      <c r="E58" s="40">
        <f t="shared" si="0"/>
        <v>0</v>
      </c>
    </row>
    <row r="59" spans="1:5" ht="14" x14ac:dyDescent="0.2">
      <c r="A59" s="23" t="s">
        <v>18</v>
      </c>
      <c r="B59" s="15" t="s">
        <v>8</v>
      </c>
      <c r="C59" s="45">
        <v>0</v>
      </c>
      <c r="D59" s="15">
        <v>5</v>
      </c>
      <c r="E59" s="40">
        <f t="shared" si="0"/>
        <v>0</v>
      </c>
    </row>
    <row r="60" spans="1:5" s="19" customFormat="1" ht="14" x14ac:dyDescent="0.2">
      <c r="A60" s="23" t="s">
        <v>17</v>
      </c>
      <c r="B60" s="15" t="s">
        <v>8</v>
      </c>
      <c r="C60" s="45">
        <v>0</v>
      </c>
      <c r="D60" s="15">
        <v>15</v>
      </c>
      <c r="E60" s="40">
        <f t="shared" si="0"/>
        <v>0</v>
      </c>
    </row>
    <row r="61" spans="1:5" ht="14" x14ac:dyDescent="0.2">
      <c r="A61" s="97" t="s">
        <v>232</v>
      </c>
      <c r="B61" s="96" t="s">
        <v>8</v>
      </c>
      <c r="C61" s="45">
        <v>0</v>
      </c>
      <c r="D61" s="96">
        <v>5</v>
      </c>
      <c r="E61" s="40">
        <f t="shared" si="0"/>
        <v>0</v>
      </c>
    </row>
    <row r="62" spans="1:5" ht="14" x14ac:dyDescent="0.2">
      <c r="A62" s="23" t="s">
        <v>226</v>
      </c>
      <c r="B62" s="15" t="s">
        <v>8</v>
      </c>
      <c r="C62" s="45">
        <v>0</v>
      </c>
      <c r="D62" s="15">
        <v>5</v>
      </c>
      <c r="E62" s="40">
        <f t="shared" si="0"/>
        <v>0</v>
      </c>
    </row>
    <row r="63" spans="1:5" ht="14" x14ac:dyDescent="0.2">
      <c r="A63" s="23" t="s">
        <v>16</v>
      </c>
      <c r="B63" s="15" t="s">
        <v>8</v>
      </c>
      <c r="C63" s="45">
        <v>0</v>
      </c>
      <c r="D63" s="15">
        <v>2</v>
      </c>
      <c r="E63" s="40">
        <f t="shared" si="0"/>
        <v>0</v>
      </c>
    </row>
    <row r="64" spans="1:5" ht="42" x14ac:dyDescent="0.2">
      <c r="A64" s="23" t="s">
        <v>15</v>
      </c>
      <c r="B64" s="15" t="s">
        <v>8</v>
      </c>
      <c r="C64" s="45">
        <v>0</v>
      </c>
      <c r="D64" s="15">
        <v>2</v>
      </c>
      <c r="E64" s="40">
        <f t="shared" si="0"/>
        <v>0</v>
      </c>
    </row>
    <row r="65" spans="1:5" ht="14" x14ac:dyDescent="0.2">
      <c r="A65" s="89" t="s">
        <v>14</v>
      </c>
      <c r="B65" s="73"/>
      <c r="C65" s="77"/>
      <c r="D65" s="73"/>
      <c r="E65" s="73"/>
    </row>
    <row r="66" spans="1:5" ht="14" x14ac:dyDescent="0.2">
      <c r="A66" s="14" t="s">
        <v>13</v>
      </c>
      <c r="B66" s="42" t="s">
        <v>12</v>
      </c>
      <c r="C66" s="51">
        <v>0</v>
      </c>
      <c r="D66" s="42">
        <v>3</v>
      </c>
      <c r="E66" s="40">
        <f t="shared" si="0"/>
        <v>0</v>
      </c>
    </row>
    <row r="67" spans="1:5" ht="14" x14ac:dyDescent="0.2">
      <c r="A67" s="23" t="s">
        <v>11</v>
      </c>
      <c r="B67" s="15" t="s">
        <v>8</v>
      </c>
      <c r="C67" s="45">
        <v>0</v>
      </c>
      <c r="D67" s="15">
        <v>5</v>
      </c>
      <c r="E67" s="40">
        <f t="shared" si="0"/>
        <v>0</v>
      </c>
    </row>
    <row r="68" spans="1:5" ht="14" x14ac:dyDescent="0.2">
      <c r="A68" s="23" t="s">
        <v>10</v>
      </c>
      <c r="B68" s="15" t="s">
        <v>8</v>
      </c>
      <c r="C68" s="45">
        <v>0</v>
      </c>
      <c r="D68" s="15">
        <v>3</v>
      </c>
      <c r="E68" s="40">
        <f t="shared" ref="E68:E78" si="8">C68*D68</f>
        <v>0</v>
      </c>
    </row>
    <row r="69" spans="1:5" ht="14" x14ac:dyDescent="0.2">
      <c r="A69" s="16" t="s">
        <v>9</v>
      </c>
      <c r="B69" s="18"/>
      <c r="C69" s="78"/>
      <c r="D69" s="28"/>
      <c r="E69" s="28"/>
    </row>
    <row r="70" spans="1:5" s="19" customFormat="1" ht="28" x14ac:dyDescent="0.2">
      <c r="A70" s="11" t="s">
        <v>207</v>
      </c>
      <c r="B70" s="15"/>
      <c r="C70" s="48"/>
      <c r="D70" s="15"/>
      <c r="E70" s="14"/>
    </row>
    <row r="71" spans="1:5" s="19" customFormat="1" ht="13.5" customHeight="1" x14ac:dyDescent="0.2">
      <c r="A71" s="21" t="s">
        <v>237</v>
      </c>
      <c r="B71" s="14" t="s">
        <v>8</v>
      </c>
      <c r="C71" s="60">
        <v>0</v>
      </c>
      <c r="D71" s="14">
        <v>5</v>
      </c>
      <c r="E71" s="40">
        <f>C71*D71</f>
        <v>0</v>
      </c>
    </row>
    <row r="72" spans="1:5" ht="15" customHeight="1" x14ac:dyDescent="0.2">
      <c r="A72" s="23" t="s">
        <v>58</v>
      </c>
      <c r="B72" s="15" t="s">
        <v>8</v>
      </c>
      <c r="C72" s="45">
        <v>0</v>
      </c>
      <c r="D72" s="15">
        <v>10</v>
      </c>
      <c r="E72" s="40">
        <f t="shared" si="8"/>
        <v>0</v>
      </c>
    </row>
    <row r="73" spans="1:5" ht="15" customHeight="1" x14ac:dyDescent="0.2">
      <c r="A73" s="23" t="s">
        <v>193</v>
      </c>
      <c r="B73" s="15" t="s">
        <v>8</v>
      </c>
      <c r="C73" s="45">
        <v>0</v>
      </c>
      <c r="D73" s="15">
        <v>5</v>
      </c>
      <c r="E73" s="40">
        <f>C73*D73</f>
        <v>0</v>
      </c>
    </row>
    <row r="74" spans="1:5" ht="14" x14ac:dyDescent="0.2">
      <c r="A74" s="21" t="s">
        <v>208</v>
      </c>
      <c r="B74" s="15" t="s">
        <v>8</v>
      </c>
      <c r="C74" s="45">
        <v>0</v>
      </c>
      <c r="D74" s="15">
        <v>5</v>
      </c>
      <c r="E74" s="40">
        <f t="shared" ref="E74" si="9">C74*D74</f>
        <v>0</v>
      </c>
    </row>
    <row r="75" spans="1:5" ht="14" x14ac:dyDescent="0.2">
      <c r="A75" s="16" t="s">
        <v>7</v>
      </c>
      <c r="B75" s="17"/>
      <c r="C75" s="75"/>
      <c r="D75" s="18"/>
      <c r="E75" s="18"/>
    </row>
    <row r="76" spans="1:5" ht="14" x14ac:dyDescent="0.2">
      <c r="A76" s="22" t="s">
        <v>57</v>
      </c>
      <c r="B76" s="15" t="s">
        <v>6</v>
      </c>
      <c r="C76" s="45">
        <v>0</v>
      </c>
      <c r="D76" s="15">
        <v>24</v>
      </c>
      <c r="E76" s="40">
        <f t="shared" si="8"/>
        <v>0</v>
      </c>
    </row>
    <row r="77" spans="1:5" ht="14" x14ac:dyDescent="0.2">
      <c r="A77" s="22" t="s">
        <v>192</v>
      </c>
      <c r="B77" s="15" t="s">
        <v>6</v>
      </c>
      <c r="C77" s="45">
        <v>0</v>
      </c>
      <c r="D77" s="15">
        <v>24</v>
      </c>
      <c r="E77" s="40">
        <f t="shared" si="8"/>
        <v>0</v>
      </c>
    </row>
    <row r="78" spans="1:5" s="24" customFormat="1" ht="14" x14ac:dyDescent="0.2">
      <c r="A78" s="22" t="s">
        <v>191</v>
      </c>
      <c r="B78" s="15" t="s">
        <v>6</v>
      </c>
      <c r="C78" s="45">
        <v>0</v>
      </c>
      <c r="D78" s="15">
        <v>24</v>
      </c>
      <c r="E78" s="40">
        <f t="shared" si="8"/>
        <v>0</v>
      </c>
    </row>
    <row r="79" spans="1:5" s="24" customFormat="1" ht="14" x14ac:dyDescent="0.2">
      <c r="A79" s="16" t="s">
        <v>49</v>
      </c>
      <c r="B79" s="17"/>
      <c r="C79" s="41"/>
      <c r="D79" s="18"/>
      <c r="E79" s="41">
        <f>SUM(E4:E78)</f>
        <v>0</v>
      </c>
    </row>
    <row r="80" spans="1:5" s="24" customFormat="1" x14ac:dyDescent="0.2"/>
    <row r="81" spans="1:5" s="25" customFormat="1" x14ac:dyDescent="0.2">
      <c r="A81" s="24"/>
      <c r="B81" s="24"/>
      <c r="C81" s="24"/>
      <c r="D81" s="24"/>
      <c r="E81" s="24"/>
    </row>
    <row r="82" spans="1:5" s="19" customFormat="1" x14ac:dyDescent="0.2">
      <c r="A82" s="25"/>
      <c r="B82" s="25"/>
      <c r="C82" s="25"/>
      <c r="D82" s="25"/>
      <c r="E82" s="25"/>
    </row>
    <row r="83" spans="1:5" s="19" customFormat="1" x14ac:dyDescent="0.2"/>
    <row r="84" spans="1:5" s="19" customFormat="1" x14ac:dyDescent="0.2"/>
    <row r="85" spans="1:5" s="19" customFormat="1" x14ac:dyDescent="0.2"/>
    <row r="86" spans="1:5" s="19" customFormat="1" x14ac:dyDescent="0.2">
      <c r="A86" s="24"/>
    </row>
    <row r="87" spans="1:5" s="19" customFormat="1" x14ac:dyDescent="0.2">
      <c r="A87" s="24"/>
    </row>
    <row r="88" spans="1:5" s="19" customFormat="1" x14ac:dyDescent="0.2"/>
    <row r="89" spans="1:5" s="19" customFormat="1" x14ac:dyDescent="0.2"/>
    <row r="90" spans="1:5" s="19" customFormat="1" x14ac:dyDescent="0.2"/>
    <row r="91" spans="1:5" s="19" customFormat="1" x14ac:dyDescent="0.2"/>
    <row r="92" spans="1:5" s="19" customFormat="1" x14ac:dyDescent="0.2"/>
    <row r="93" spans="1:5" s="19" customFormat="1" x14ac:dyDescent="0.2"/>
    <row r="94" spans="1:5" s="19" customFormat="1" x14ac:dyDescent="0.2"/>
    <row r="95" spans="1:5" s="19" customFormat="1" x14ac:dyDescent="0.2"/>
    <row r="96" spans="1:5" s="19" customFormat="1" x14ac:dyDescent="0.2"/>
    <row r="97" spans="1:5" s="19" customFormat="1" x14ac:dyDescent="0.2"/>
    <row r="98" spans="1:5" s="19" customFormat="1" x14ac:dyDescent="0.2"/>
    <row r="99" spans="1:5" s="19" customFormat="1" x14ac:dyDescent="0.2"/>
    <row r="100" spans="1:5" s="19" customFormat="1" x14ac:dyDescent="0.2"/>
    <row r="101" spans="1:5" s="19" customFormat="1" x14ac:dyDescent="0.2"/>
    <row r="102" spans="1:5" x14ac:dyDescent="0.2">
      <c r="A102" s="19"/>
      <c r="B102" s="19"/>
      <c r="C102" s="19"/>
      <c r="D102" s="19"/>
      <c r="E102" s="19"/>
    </row>
  </sheetData>
  <sheetProtection algorithmName="SHA-512" hashValue="TRwZTZgNHvcG/FEB76zMDGAL8pH1kVHF1lw7hynIwvZ6FtCEBRLrnj71LbseFMZUwApTkX4QpEKQIAK2LRXBOg==" saltValue="ewGRjJA1iL3Nior1r0aZrQ==" spinCount="100000" sheet="1" objects="1" scenarios="1"/>
  <pageMargins left="0.11811023622047245" right="0.74803149606299213" top="0.98425196850393704" bottom="0.98425196850393704" header="0.51181102362204722" footer="0.51181102362204722"/>
  <pageSetup paperSize="9" scale="83" fitToHeight="2" orientation="portrait" horizontalDpi="4294967292" verticalDpi="4294967292" r:id="rId1"/>
  <headerFooter>
    <oddHeader xml:space="preserve">&amp;CRaamovereenkomst conditionerende onderzoeken perceel 1: Milieukundig onderzoek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zoomScaleNormal="100" zoomScaleSheetLayoutView="100" zoomScalePageLayoutView="115" workbookViewId="0">
      <selection activeCell="A11" sqref="A11"/>
    </sheetView>
  </sheetViews>
  <sheetFormatPr baseColWidth="10" defaultColWidth="8.83203125" defaultRowHeight="13" x14ac:dyDescent="0.15"/>
  <cols>
    <col min="1" max="1" width="66.33203125" style="1" customWidth="1"/>
    <col min="2" max="2" width="11.83203125" style="29" customWidth="1"/>
    <col min="3" max="3" width="20.6640625" style="59" customWidth="1"/>
    <col min="4" max="4" width="7.83203125" style="10" customWidth="1"/>
    <col min="5" max="5" width="19.83203125" style="1" customWidth="1"/>
    <col min="6" max="6" width="9" style="1" customWidth="1"/>
    <col min="7" max="16384" width="8.83203125" style="1"/>
  </cols>
  <sheetData>
    <row r="1" spans="1:5" s="31" customFormat="1" ht="28" x14ac:dyDescent="0.3">
      <c r="A1" s="52" t="s">
        <v>118</v>
      </c>
      <c r="B1" s="32"/>
      <c r="C1" s="54"/>
      <c r="D1" s="33"/>
    </row>
    <row r="2" spans="1:5" ht="14" x14ac:dyDescent="0.15">
      <c r="A2" s="34" t="s">
        <v>52</v>
      </c>
      <c r="B2" s="35" t="s">
        <v>51</v>
      </c>
      <c r="C2" s="55" t="s">
        <v>60</v>
      </c>
      <c r="D2" s="36" t="s">
        <v>61</v>
      </c>
      <c r="E2" s="37" t="s">
        <v>49</v>
      </c>
    </row>
    <row r="3" spans="1:5" ht="14" x14ac:dyDescent="0.15">
      <c r="A3" s="27" t="s">
        <v>0</v>
      </c>
      <c r="B3" s="5"/>
      <c r="C3" s="57"/>
      <c r="D3" s="6"/>
      <c r="E3" s="7"/>
    </row>
    <row r="4" spans="1:5" ht="14" x14ac:dyDescent="0.15">
      <c r="A4" s="91" t="s">
        <v>143</v>
      </c>
      <c r="B4" s="88" t="s">
        <v>66</v>
      </c>
      <c r="C4" s="56">
        <v>0</v>
      </c>
      <c r="D4" s="93">
        <v>3</v>
      </c>
      <c r="E4" s="43">
        <f>Tabel14[[#This Row],[Prijs per eenheid]]*Tabel14[[#This Row],[Aantal]]</f>
        <v>0</v>
      </c>
    </row>
    <row r="5" spans="1:5" ht="14" x14ac:dyDescent="0.15">
      <c r="A5" s="27" t="s">
        <v>1</v>
      </c>
      <c r="B5" s="5"/>
      <c r="C5" s="57"/>
      <c r="D5" s="6"/>
      <c r="E5" s="7"/>
    </row>
    <row r="6" spans="1:5" ht="14" x14ac:dyDescent="0.15">
      <c r="A6" s="26" t="s">
        <v>182</v>
      </c>
      <c r="B6" s="8" t="s">
        <v>142</v>
      </c>
      <c r="C6" s="58">
        <v>0</v>
      </c>
      <c r="D6" s="3">
        <v>12</v>
      </c>
      <c r="E6" s="44">
        <f>Tabel14[[#This Row],[Prijs per eenheid]]*Tabel14[[#This Row],[Aantal]]</f>
        <v>0</v>
      </c>
    </row>
    <row r="7" spans="1:5" ht="14" x14ac:dyDescent="0.15">
      <c r="A7" s="26" t="s">
        <v>183</v>
      </c>
      <c r="B7" s="2" t="s">
        <v>142</v>
      </c>
      <c r="C7" s="58">
        <v>0</v>
      </c>
      <c r="D7" s="3">
        <v>20</v>
      </c>
      <c r="E7" s="44">
        <f>Tabel14[[#This Row],[Prijs per eenheid]]*Tabel14[[#This Row],[Aantal]]</f>
        <v>0</v>
      </c>
    </row>
    <row r="8" spans="1:5" ht="14" x14ac:dyDescent="0.15">
      <c r="A8" s="26" t="s">
        <v>184</v>
      </c>
      <c r="B8" s="2" t="s">
        <v>142</v>
      </c>
      <c r="C8" s="58">
        <v>0</v>
      </c>
      <c r="D8" s="3">
        <v>12</v>
      </c>
      <c r="E8" s="44">
        <f>Tabel14[[#This Row],[Prijs per eenheid]]*Tabel14[[#This Row],[Aantal]]</f>
        <v>0</v>
      </c>
    </row>
    <row r="9" spans="1:5" ht="14" x14ac:dyDescent="0.15">
      <c r="A9" s="16" t="s">
        <v>2</v>
      </c>
      <c r="B9" s="87"/>
      <c r="C9" s="57"/>
      <c r="D9" s="7"/>
      <c r="E9" s="7"/>
    </row>
    <row r="10" spans="1:5" ht="14" x14ac:dyDescent="0.15">
      <c r="A10" s="26" t="s">
        <v>63</v>
      </c>
      <c r="B10" s="8" t="s">
        <v>66</v>
      </c>
      <c r="C10" s="58">
        <v>0</v>
      </c>
      <c r="D10" s="3">
        <v>3</v>
      </c>
      <c r="E10" s="44">
        <f>Tabel14[[#This Row],[Prijs per eenheid]]*Tabel14[[#This Row],[Aantal]]</f>
        <v>0</v>
      </c>
    </row>
    <row r="11" spans="1:5" ht="14" x14ac:dyDescent="0.15">
      <c r="A11" s="26" t="s">
        <v>225</v>
      </c>
      <c r="B11" s="8" t="s">
        <v>66</v>
      </c>
      <c r="C11" s="58">
        <v>0</v>
      </c>
      <c r="D11" s="3">
        <v>4</v>
      </c>
      <c r="E11" s="44">
        <f>Tabel14[[#This Row],[Prijs per eenheid]]*Tabel14[[#This Row],[Aantal]]</f>
        <v>0</v>
      </c>
    </row>
    <row r="12" spans="1:5" ht="14" x14ac:dyDescent="0.15">
      <c r="A12" s="26" t="s">
        <v>147</v>
      </c>
      <c r="B12" s="8" t="s">
        <v>66</v>
      </c>
      <c r="C12" s="58">
        <v>0</v>
      </c>
      <c r="D12" s="3">
        <v>10</v>
      </c>
      <c r="E12" s="44">
        <f>Tabel14[[#This Row],[Prijs per eenheid]]*Tabel14[[#This Row],[Aantal]]</f>
        <v>0</v>
      </c>
    </row>
    <row r="13" spans="1:5" ht="14" x14ac:dyDescent="0.15">
      <c r="A13" s="26" t="s">
        <v>64</v>
      </c>
      <c r="B13" s="8" t="s">
        <v>65</v>
      </c>
      <c r="C13" s="58">
        <v>0</v>
      </c>
      <c r="D13" s="3">
        <v>10</v>
      </c>
      <c r="E13" s="44">
        <f>Tabel14[[#This Row],[Prijs per eenheid]]*Tabel14[[#This Row],[Aantal]]</f>
        <v>0</v>
      </c>
    </row>
    <row r="14" spans="1:5" ht="14" x14ac:dyDescent="0.15">
      <c r="A14" s="26" t="s">
        <v>67</v>
      </c>
      <c r="B14" s="8" t="s">
        <v>66</v>
      </c>
      <c r="C14" s="58">
        <v>0</v>
      </c>
      <c r="D14" s="3">
        <v>3</v>
      </c>
      <c r="E14" s="44">
        <f>Tabel14[[#This Row],[Prijs per eenheid]]*Tabel14[[#This Row],[Aantal]]</f>
        <v>0</v>
      </c>
    </row>
    <row r="15" spans="1:5" ht="14" x14ac:dyDescent="0.15">
      <c r="A15" s="26" t="s">
        <v>68</v>
      </c>
      <c r="B15" s="8" t="s">
        <v>65</v>
      </c>
      <c r="C15" s="58">
        <v>0</v>
      </c>
      <c r="D15" s="3">
        <v>4</v>
      </c>
      <c r="E15" s="44">
        <f>Tabel14[[#This Row],[Prijs per eenheid]]*Tabel14[[#This Row],[Aantal]]</f>
        <v>0</v>
      </c>
    </row>
    <row r="16" spans="1:5" ht="14" x14ac:dyDescent="0.15">
      <c r="A16" s="26" t="s">
        <v>148</v>
      </c>
      <c r="B16" s="92" t="s">
        <v>66</v>
      </c>
      <c r="C16" s="58">
        <v>0</v>
      </c>
      <c r="D16" s="3">
        <v>3</v>
      </c>
      <c r="E16" s="44">
        <f>Tabel14[[#This Row],[Prijs per eenheid]]*Tabel14[[#This Row],[Aantal]]</f>
        <v>0</v>
      </c>
    </row>
    <row r="17" spans="1:5" ht="14" x14ac:dyDescent="0.15">
      <c r="A17" s="16" t="s">
        <v>149</v>
      </c>
      <c r="B17" s="87"/>
      <c r="C17" s="57"/>
      <c r="D17" s="7"/>
      <c r="E17" s="4"/>
    </row>
    <row r="18" spans="1:5" ht="14" x14ac:dyDescent="0.15">
      <c r="A18" s="26" t="s">
        <v>150</v>
      </c>
      <c r="B18" s="86" t="s">
        <v>66</v>
      </c>
      <c r="C18" s="58">
        <v>0</v>
      </c>
      <c r="D18" s="3">
        <v>6</v>
      </c>
      <c r="E18" s="44">
        <f>Tabel14[[#This Row],[Prijs per eenheid]]*Tabel14[[#This Row],[Aantal]]</f>
        <v>0</v>
      </c>
    </row>
    <row r="19" spans="1:5" ht="14" x14ac:dyDescent="0.15">
      <c r="A19" s="26" t="s">
        <v>151</v>
      </c>
      <c r="B19" s="86" t="s">
        <v>66</v>
      </c>
      <c r="C19" s="58">
        <v>0</v>
      </c>
      <c r="D19" s="3">
        <v>20</v>
      </c>
      <c r="E19" s="44">
        <f>Tabel14[[#This Row],[Prijs per eenheid]]*Tabel14[[#This Row],[Aantal]]</f>
        <v>0</v>
      </c>
    </row>
    <row r="20" spans="1:5" ht="14" x14ac:dyDescent="0.15">
      <c r="A20" s="26" t="s">
        <v>152</v>
      </c>
      <c r="B20" s="86" t="s">
        <v>66</v>
      </c>
      <c r="C20" s="58">
        <v>0</v>
      </c>
      <c r="D20" s="3">
        <v>30</v>
      </c>
      <c r="E20" s="44">
        <f>Tabel14[[#This Row],[Prijs per eenheid]]*Tabel14[[#This Row],[Aantal]]</f>
        <v>0</v>
      </c>
    </row>
    <row r="21" spans="1:5" ht="28" x14ac:dyDescent="0.15">
      <c r="A21" s="26" t="s">
        <v>3</v>
      </c>
      <c r="B21" s="86" t="s">
        <v>66</v>
      </c>
      <c r="C21" s="58">
        <v>0</v>
      </c>
      <c r="D21" s="3">
        <v>20</v>
      </c>
      <c r="E21" s="44">
        <f>Tabel14[[#This Row],[Prijs per eenheid]]*Tabel14[[#This Row],[Aantal]]</f>
        <v>0</v>
      </c>
    </row>
    <row r="22" spans="1:5" ht="34.25" customHeight="1" x14ac:dyDescent="0.15">
      <c r="A22" s="26" t="s">
        <v>233</v>
      </c>
      <c r="B22" s="86" t="s">
        <v>66</v>
      </c>
      <c r="C22" s="58">
        <v>0</v>
      </c>
      <c r="D22" s="3">
        <v>6</v>
      </c>
      <c r="E22" s="44">
        <f>Tabel14[[#This Row],[Prijs per eenheid]]*Tabel14[[#This Row],[Aantal]]</f>
        <v>0</v>
      </c>
    </row>
    <row r="23" spans="1:5" ht="28" x14ac:dyDescent="0.15">
      <c r="A23" s="26" t="s">
        <v>234</v>
      </c>
      <c r="B23" s="86" t="s">
        <v>66</v>
      </c>
      <c r="C23" s="58">
        <v>0</v>
      </c>
      <c r="D23" s="3">
        <v>20</v>
      </c>
      <c r="E23" s="44">
        <f>Tabel14[[#This Row],[Prijs per eenheid]]*Tabel14[[#This Row],[Aantal]]</f>
        <v>0</v>
      </c>
    </row>
    <row r="24" spans="1:5" ht="14" x14ac:dyDescent="0.15">
      <c r="A24" s="26" t="s">
        <v>235</v>
      </c>
      <c r="B24" s="86" t="s">
        <v>66</v>
      </c>
      <c r="C24" s="58">
        <v>0</v>
      </c>
      <c r="D24" s="3">
        <v>30</v>
      </c>
      <c r="E24" s="44">
        <f>Tabel14[[#This Row],[Prijs per eenheid]]*Tabel14[[#This Row],[Aantal]]</f>
        <v>0</v>
      </c>
    </row>
    <row r="25" spans="1:5" ht="14" x14ac:dyDescent="0.15">
      <c r="A25" s="26" t="s">
        <v>153</v>
      </c>
      <c r="B25" s="86" t="s">
        <v>66</v>
      </c>
      <c r="C25" s="58">
        <v>0</v>
      </c>
      <c r="D25" s="3">
        <v>8</v>
      </c>
      <c r="E25" s="44">
        <f>Tabel14[[#This Row],[Prijs per eenheid]]*Tabel14[[#This Row],[Aantal]]</f>
        <v>0</v>
      </c>
    </row>
    <row r="26" spans="1:5" ht="14" x14ac:dyDescent="0.15">
      <c r="A26" s="26" t="s">
        <v>148</v>
      </c>
      <c r="B26" s="86" t="s">
        <v>66</v>
      </c>
      <c r="C26" s="58">
        <v>0</v>
      </c>
      <c r="D26" s="3">
        <v>3</v>
      </c>
      <c r="E26" s="44">
        <f>Tabel14[[#This Row],[Prijs per eenheid]]*Tabel14[[#This Row],[Aantal]]</f>
        <v>0</v>
      </c>
    </row>
    <row r="27" spans="1:5" ht="14" x14ac:dyDescent="0.15">
      <c r="A27" s="26" t="s">
        <v>154</v>
      </c>
      <c r="B27" s="86" t="s">
        <v>66</v>
      </c>
      <c r="C27" s="58">
        <v>0</v>
      </c>
      <c r="D27" s="3">
        <v>6</v>
      </c>
      <c r="E27" s="44">
        <f>Tabel14[[#This Row],[Prijs per eenheid]]*Tabel14[[#This Row],[Aantal]]</f>
        <v>0</v>
      </c>
    </row>
    <row r="28" spans="1:5" ht="14" x14ac:dyDescent="0.15">
      <c r="A28" s="26" t="s">
        <v>155</v>
      </c>
      <c r="B28" s="86" t="s">
        <v>66</v>
      </c>
      <c r="C28" s="58">
        <v>0</v>
      </c>
      <c r="D28" s="3">
        <v>20</v>
      </c>
      <c r="E28" s="44">
        <f>Tabel14[[#This Row],[Prijs per eenheid]]*Tabel14[[#This Row],[Aantal]]</f>
        <v>0</v>
      </c>
    </row>
    <row r="29" spans="1:5" ht="14" x14ac:dyDescent="0.15">
      <c r="A29" s="26" t="s">
        <v>156</v>
      </c>
      <c r="B29" s="86" t="s">
        <v>66</v>
      </c>
      <c r="C29" s="58">
        <v>0</v>
      </c>
      <c r="D29" s="3">
        <v>30</v>
      </c>
      <c r="E29" s="44">
        <f>Tabel14[[#This Row],[Prijs per eenheid]]*Tabel14[[#This Row],[Aantal]]</f>
        <v>0</v>
      </c>
    </row>
    <row r="30" spans="1:5" ht="14" x14ac:dyDescent="0.15">
      <c r="A30" s="16" t="s">
        <v>4</v>
      </c>
      <c r="B30" s="87"/>
      <c r="C30" s="57"/>
      <c r="D30" s="7"/>
      <c r="E30" s="4"/>
    </row>
    <row r="31" spans="1:5" ht="14" x14ac:dyDescent="0.15">
      <c r="A31" s="26" t="s">
        <v>157</v>
      </c>
      <c r="B31" s="86" t="s">
        <v>66</v>
      </c>
      <c r="C31" s="58">
        <v>0</v>
      </c>
      <c r="D31" s="3">
        <v>4</v>
      </c>
      <c r="E31" s="44">
        <f>Tabel14[[#This Row],[Prijs per eenheid]]*Tabel14[[#This Row],[Aantal]]</f>
        <v>0</v>
      </c>
    </row>
    <row r="32" spans="1:5" ht="14" x14ac:dyDescent="0.15">
      <c r="A32" s="26" t="s">
        <v>158</v>
      </c>
      <c r="B32" s="86" t="s">
        <v>66</v>
      </c>
      <c r="C32" s="58">
        <v>0</v>
      </c>
      <c r="D32" s="3">
        <v>10</v>
      </c>
      <c r="E32" s="44">
        <f>Tabel14[[#This Row],[Prijs per eenheid]]*Tabel14[[#This Row],[Aantal]]</f>
        <v>0</v>
      </c>
    </row>
    <row r="33" spans="1:6" ht="14" x14ac:dyDescent="0.15">
      <c r="A33" s="26" t="s">
        <v>159</v>
      </c>
      <c r="B33" s="86" t="s">
        <v>66</v>
      </c>
      <c r="C33" s="58">
        <v>0</v>
      </c>
      <c r="D33" s="3">
        <v>20</v>
      </c>
      <c r="E33" s="44">
        <f>Tabel14[[#This Row],[Prijs per eenheid]]*Tabel14[[#This Row],[Aantal]]</f>
        <v>0</v>
      </c>
    </row>
    <row r="34" spans="1:6" ht="14" x14ac:dyDescent="0.15">
      <c r="A34" s="26" t="s">
        <v>160</v>
      </c>
      <c r="B34" s="86" t="s">
        <v>66</v>
      </c>
      <c r="C34" s="58">
        <v>0</v>
      </c>
      <c r="D34" s="3">
        <v>10</v>
      </c>
      <c r="E34" s="44">
        <f>Tabel14[[#This Row],[Prijs per eenheid]]*Tabel14[[#This Row],[Aantal]]</f>
        <v>0</v>
      </c>
    </row>
    <row r="35" spans="1:6" ht="14" x14ac:dyDescent="0.15">
      <c r="A35" s="16" t="s">
        <v>5</v>
      </c>
      <c r="B35" s="87"/>
      <c r="C35" s="57"/>
      <c r="D35" s="7"/>
      <c r="E35" s="4"/>
    </row>
    <row r="36" spans="1:6" ht="14" x14ac:dyDescent="0.15">
      <c r="A36" s="26" t="s">
        <v>161</v>
      </c>
      <c r="B36" s="86" t="s">
        <v>66</v>
      </c>
      <c r="C36" s="58">
        <v>0</v>
      </c>
      <c r="D36" s="3">
        <v>8</v>
      </c>
      <c r="E36" s="44">
        <f>Tabel14[[#This Row],[Prijs per eenheid]]*Tabel14[[#This Row],[Aantal]]</f>
        <v>0</v>
      </c>
      <c r="F36" s="9"/>
    </row>
    <row r="37" spans="1:6" ht="14" x14ac:dyDescent="0.15">
      <c r="A37" s="26" t="s">
        <v>162</v>
      </c>
      <c r="B37" s="86" t="s">
        <v>66</v>
      </c>
      <c r="C37" s="58">
        <v>0</v>
      </c>
      <c r="D37" s="3">
        <v>8</v>
      </c>
      <c r="E37" s="44">
        <f>Tabel14[[#This Row],[Prijs per eenheid]]*Tabel14[[#This Row],[Aantal]]</f>
        <v>0</v>
      </c>
      <c r="F37" s="9"/>
    </row>
    <row r="38" spans="1:6" ht="14" x14ac:dyDescent="0.15">
      <c r="A38" s="16" t="s">
        <v>144</v>
      </c>
      <c r="B38" s="87"/>
      <c r="C38" s="57"/>
      <c r="D38" s="7"/>
      <c r="E38" s="4"/>
      <c r="F38" s="9"/>
    </row>
    <row r="39" spans="1:6" ht="14" x14ac:dyDescent="0.15">
      <c r="A39" s="26" t="s">
        <v>163</v>
      </c>
      <c r="B39" s="86" t="s">
        <v>141</v>
      </c>
      <c r="C39" s="58">
        <v>0</v>
      </c>
      <c r="D39" s="3">
        <v>24</v>
      </c>
      <c r="E39" s="44">
        <f>Tabel14[[#This Row],[Prijs per eenheid]]*Tabel14[[#This Row],[Aantal]]</f>
        <v>0</v>
      </c>
      <c r="F39" s="9"/>
    </row>
    <row r="40" spans="1:6" ht="14" x14ac:dyDescent="0.15">
      <c r="A40" s="26" t="s">
        <v>181</v>
      </c>
      <c r="B40" s="92" t="s">
        <v>66</v>
      </c>
      <c r="C40" s="58">
        <v>0</v>
      </c>
      <c r="D40" s="3">
        <v>30</v>
      </c>
      <c r="E40" s="44">
        <f>Tabel14[[#This Row],[Prijs per eenheid]]*Tabel14[[#This Row],[Aantal]]</f>
        <v>0</v>
      </c>
      <c r="F40" s="9"/>
    </row>
    <row r="41" spans="1:6" ht="14" x14ac:dyDescent="0.15">
      <c r="A41" s="61" t="s">
        <v>49</v>
      </c>
      <c r="B41" s="62"/>
      <c r="C41" s="63"/>
      <c r="D41" s="64"/>
      <c r="E41" s="65">
        <f>SUM(E4:E40)</f>
        <v>0</v>
      </c>
    </row>
  </sheetData>
  <sheetProtection algorithmName="SHA-512" hashValue="VJCsJ8mvWHEx3He7HbVRdlGxE0km3SJV8z14FZA7+8bbVYVWIrP+0x86edPMlj6cGCIL2zCmWRaLQTFHI+Lnwg==" saltValue="rGlPYJ2eSLJyyz1wcLM50Q==" spinCount="100000" sheet="1" objects="1" scenarios="1"/>
  <pageMargins left="0.7" right="0.7" top="0.75" bottom="0.75" header="0.3" footer="0.3"/>
  <pageSetup paperSize="9" scale="72" fitToHeight="0" orientation="portrait" r:id="rId1"/>
  <headerFooter>
    <oddHeader xml:space="preserve">&amp;CRaamovereenkomst conditionerende onderzoeken perceel 2: Trillingen en Monitoring
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DD33-8D49-B94C-B6C9-8A25A877F604}">
  <dimension ref="A1:E35"/>
  <sheetViews>
    <sheetView workbookViewId="0">
      <selection activeCell="E28" sqref="E28"/>
    </sheetView>
  </sheetViews>
  <sheetFormatPr baseColWidth="10" defaultColWidth="11.5" defaultRowHeight="15" x14ac:dyDescent="0.2"/>
  <cols>
    <col min="1" max="1" width="45.6640625" customWidth="1"/>
    <col min="2" max="2" width="11.83203125" customWidth="1"/>
    <col min="3" max="3" width="23.6640625" customWidth="1"/>
    <col min="4" max="4" width="8.83203125" customWidth="1"/>
    <col min="5" max="5" width="18.5" customWidth="1"/>
  </cols>
  <sheetData>
    <row r="1" spans="1:5" ht="25" x14ac:dyDescent="0.2">
      <c r="A1" s="74" t="s">
        <v>69</v>
      </c>
    </row>
    <row r="2" spans="1:5" s="1" customFormat="1" ht="14" x14ac:dyDescent="0.15">
      <c r="A2" s="34" t="s">
        <v>52</v>
      </c>
      <c r="B2" s="35" t="s">
        <v>51</v>
      </c>
      <c r="C2" s="55" t="s">
        <v>60</v>
      </c>
      <c r="D2" s="36" t="s">
        <v>61</v>
      </c>
      <c r="E2" s="37" t="s">
        <v>49</v>
      </c>
    </row>
    <row r="3" spans="1:5" s="1" customFormat="1" ht="14" x14ac:dyDescent="0.15">
      <c r="A3" s="27" t="s">
        <v>130</v>
      </c>
      <c r="B3" s="5"/>
      <c r="C3" s="57"/>
      <c r="D3" s="6"/>
      <c r="E3" s="7"/>
    </row>
    <row r="4" spans="1:5" s="1" customFormat="1" ht="14" x14ac:dyDescent="0.15">
      <c r="A4" s="81" t="s">
        <v>131</v>
      </c>
      <c r="B4" s="8"/>
      <c r="C4" s="94"/>
      <c r="D4" s="3"/>
      <c r="E4" s="44"/>
    </row>
    <row r="5" spans="1:5" s="1" customFormat="1" ht="14" x14ac:dyDescent="0.15">
      <c r="A5" s="26" t="s">
        <v>132</v>
      </c>
      <c r="B5" s="8" t="s">
        <v>66</v>
      </c>
      <c r="C5" s="58">
        <v>0</v>
      </c>
      <c r="D5" s="3">
        <v>5</v>
      </c>
      <c r="E5" s="44">
        <f>C5*D5</f>
        <v>0</v>
      </c>
    </row>
    <row r="6" spans="1:5" s="1" customFormat="1" ht="14" x14ac:dyDescent="0.15">
      <c r="A6" s="26" t="s">
        <v>133</v>
      </c>
      <c r="B6" s="8" t="s">
        <v>66</v>
      </c>
      <c r="C6" s="58">
        <v>0</v>
      </c>
      <c r="D6" s="3">
        <v>10</v>
      </c>
      <c r="E6" s="44">
        <f t="shared" ref="E6:E9" si="0">C6*D6</f>
        <v>0</v>
      </c>
    </row>
    <row r="7" spans="1:5" s="1" customFormat="1" ht="14" x14ac:dyDescent="0.15">
      <c r="A7" s="81" t="s">
        <v>134</v>
      </c>
      <c r="B7" s="80"/>
      <c r="C7" s="94"/>
      <c r="D7" s="3"/>
      <c r="E7" s="44"/>
    </row>
    <row r="8" spans="1:5" s="1" customFormat="1" ht="14" x14ac:dyDescent="0.15">
      <c r="A8" s="26" t="s">
        <v>132</v>
      </c>
      <c r="B8" s="8" t="s">
        <v>66</v>
      </c>
      <c r="C8" s="58">
        <v>0</v>
      </c>
      <c r="D8" s="3">
        <v>2</v>
      </c>
      <c r="E8" s="44">
        <f t="shared" si="0"/>
        <v>0</v>
      </c>
    </row>
    <row r="9" spans="1:5" s="1" customFormat="1" ht="14" x14ac:dyDescent="0.15">
      <c r="A9" s="26" t="s">
        <v>133</v>
      </c>
      <c r="B9" s="8" t="s">
        <v>66</v>
      </c>
      <c r="C9" s="58">
        <v>0</v>
      </c>
      <c r="D9" s="3">
        <v>5</v>
      </c>
      <c r="E9" s="44">
        <f t="shared" si="0"/>
        <v>0</v>
      </c>
    </row>
    <row r="10" spans="1:5" s="1" customFormat="1" ht="14" x14ac:dyDescent="0.15">
      <c r="A10" s="27" t="s">
        <v>180</v>
      </c>
      <c r="B10" s="5"/>
      <c r="C10" s="57"/>
      <c r="D10" s="6"/>
      <c r="E10" s="7"/>
    </row>
    <row r="11" spans="1:5" s="1" customFormat="1" ht="14" x14ac:dyDescent="0.15">
      <c r="A11" s="26" t="s">
        <v>132</v>
      </c>
      <c r="B11" s="8" t="s">
        <v>66</v>
      </c>
      <c r="C11" s="58">
        <v>0</v>
      </c>
      <c r="D11" s="3">
        <v>30</v>
      </c>
      <c r="E11" s="44">
        <f>C11*D11</f>
        <v>0</v>
      </c>
    </row>
    <row r="12" spans="1:5" s="1" customFormat="1" ht="14" x14ac:dyDescent="0.15">
      <c r="A12" s="26" t="s">
        <v>133</v>
      </c>
      <c r="B12" s="2" t="s">
        <v>66</v>
      </c>
      <c r="C12" s="58">
        <v>0</v>
      </c>
      <c r="D12" s="3">
        <v>10</v>
      </c>
      <c r="E12" s="44">
        <f>C12*D12</f>
        <v>0</v>
      </c>
    </row>
    <row r="13" spans="1:5" s="1" customFormat="1" ht="14" x14ac:dyDescent="0.15">
      <c r="A13" s="16" t="s">
        <v>129</v>
      </c>
      <c r="B13" s="6"/>
      <c r="C13" s="57"/>
      <c r="D13" s="7"/>
      <c r="E13" s="7"/>
    </row>
    <row r="14" spans="1:5" s="1" customFormat="1" ht="14" x14ac:dyDescent="0.15">
      <c r="A14" s="81" t="s">
        <v>138</v>
      </c>
      <c r="B14" s="8"/>
      <c r="C14" s="94"/>
      <c r="D14" s="3"/>
      <c r="E14" s="44"/>
    </row>
    <row r="15" spans="1:5" s="1" customFormat="1" ht="14" x14ac:dyDescent="0.15">
      <c r="A15" s="26" t="s">
        <v>223</v>
      </c>
      <c r="B15" s="8" t="s">
        <v>73</v>
      </c>
      <c r="C15" s="58">
        <v>0</v>
      </c>
      <c r="D15" s="3">
        <v>30</v>
      </c>
      <c r="E15" s="44">
        <f>C15*D15</f>
        <v>0</v>
      </c>
    </row>
    <row r="16" spans="1:5" s="1" customFormat="1" ht="14" x14ac:dyDescent="0.15">
      <c r="A16" s="26" t="s">
        <v>224</v>
      </c>
      <c r="B16" s="8" t="s">
        <v>66</v>
      </c>
      <c r="C16" s="58">
        <v>0</v>
      </c>
      <c r="D16" s="3">
        <v>10</v>
      </c>
      <c r="E16" s="44">
        <f>C16*D16</f>
        <v>0</v>
      </c>
    </row>
    <row r="17" spans="1:5" s="1" customFormat="1" ht="14" x14ac:dyDescent="0.15">
      <c r="A17" s="81" t="s">
        <v>139</v>
      </c>
      <c r="B17" s="8"/>
      <c r="C17" s="94"/>
      <c r="D17" s="3"/>
      <c r="E17" s="44"/>
    </row>
    <row r="18" spans="1:5" s="1" customFormat="1" ht="14" x14ac:dyDescent="0.15">
      <c r="A18" s="26" t="s">
        <v>136</v>
      </c>
      <c r="B18" s="8" t="s">
        <v>66</v>
      </c>
      <c r="C18" s="58">
        <v>0</v>
      </c>
      <c r="D18" s="3">
        <v>5</v>
      </c>
      <c r="E18" s="44">
        <f t="shared" ref="E18:E19" si="1">C18*D18</f>
        <v>0</v>
      </c>
    </row>
    <row r="19" spans="1:5" s="1" customFormat="1" ht="14" x14ac:dyDescent="0.15">
      <c r="A19" s="26" t="s">
        <v>137</v>
      </c>
      <c r="B19" s="8" t="s">
        <v>66</v>
      </c>
      <c r="C19" s="58">
        <v>0</v>
      </c>
      <c r="D19" s="3">
        <v>3</v>
      </c>
      <c r="E19" s="44">
        <f t="shared" si="1"/>
        <v>0</v>
      </c>
    </row>
    <row r="20" spans="1:5" s="1" customFormat="1" ht="14" x14ac:dyDescent="0.15">
      <c r="A20" s="81" t="s">
        <v>140</v>
      </c>
      <c r="B20" s="8"/>
      <c r="C20" s="94"/>
      <c r="D20" s="3"/>
      <c r="E20" s="44"/>
    </row>
    <row r="21" spans="1:5" s="1" customFormat="1" ht="14" x14ac:dyDescent="0.15">
      <c r="A21" s="26" t="s">
        <v>135</v>
      </c>
      <c r="B21" s="8" t="s">
        <v>66</v>
      </c>
      <c r="C21" s="58">
        <v>0</v>
      </c>
      <c r="D21" s="3">
        <v>3</v>
      </c>
      <c r="E21" s="44">
        <f>C21*D21</f>
        <v>0</v>
      </c>
    </row>
    <row r="22" spans="1:5" s="1" customFormat="1" ht="14" x14ac:dyDescent="0.15">
      <c r="A22" s="26" t="s">
        <v>145</v>
      </c>
      <c r="B22" s="8" t="s">
        <v>66</v>
      </c>
      <c r="C22" s="58">
        <v>0</v>
      </c>
      <c r="D22" s="3">
        <v>3</v>
      </c>
      <c r="E22" s="44">
        <f>C22*D22</f>
        <v>0</v>
      </c>
    </row>
    <row r="23" spans="1:5" s="1" customFormat="1" ht="14" x14ac:dyDescent="0.15">
      <c r="A23" s="26" t="s">
        <v>146</v>
      </c>
      <c r="B23" s="8" t="s">
        <v>66</v>
      </c>
      <c r="C23" s="58">
        <v>0</v>
      </c>
      <c r="D23" s="3">
        <v>3</v>
      </c>
      <c r="E23" s="44">
        <f t="shared" ref="E23" si="2">C23*D23</f>
        <v>0</v>
      </c>
    </row>
    <row r="24" spans="1:5" s="1" customFormat="1" ht="14" x14ac:dyDescent="0.15">
      <c r="A24" s="26" t="s">
        <v>136</v>
      </c>
      <c r="B24" s="8" t="s">
        <v>66</v>
      </c>
      <c r="C24" s="58">
        <v>0</v>
      </c>
      <c r="D24" s="3">
        <v>5</v>
      </c>
      <c r="E24" s="44">
        <f t="shared" ref="E24:E25" si="3">C24*D24</f>
        <v>0</v>
      </c>
    </row>
    <row r="25" spans="1:5" s="1" customFormat="1" ht="14" x14ac:dyDescent="0.15">
      <c r="A25" s="26" t="s">
        <v>137</v>
      </c>
      <c r="B25" s="8" t="s">
        <v>66</v>
      </c>
      <c r="C25" s="58">
        <v>0</v>
      </c>
      <c r="D25" s="3">
        <v>5</v>
      </c>
      <c r="E25" s="44">
        <f t="shared" si="3"/>
        <v>0</v>
      </c>
    </row>
    <row r="26" spans="1:5" s="1" customFormat="1" ht="28" x14ac:dyDescent="0.15">
      <c r="A26" s="16" t="s">
        <v>178</v>
      </c>
      <c r="B26" s="6"/>
      <c r="C26" s="57"/>
      <c r="D26" s="7"/>
      <c r="E26" s="7"/>
    </row>
    <row r="27" spans="1:5" s="1" customFormat="1" ht="14" x14ac:dyDescent="0.15">
      <c r="A27" s="26" t="s">
        <v>179</v>
      </c>
      <c r="B27" s="8" t="s">
        <v>141</v>
      </c>
      <c r="C27" s="58">
        <v>0</v>
      </c>
      <c r="D27" s="3">
        <v>40</v>
      </c>
      <c r="E27" s="44">
        <f>C27*D27</f>
        <v>0</v>
      </c>
    </row>
    <row r="28" spans="1:5" s="1" customFormat="1" ht="14" x14ac:dyDescent="0.15">
      <c r="A28" s="16" t="s">
        <v>49</v>
      </c>
      <c r="B28" s="6"/>
      <c r="C28" s="57"/>
      <c r="D28" s="7"/>
      <c r="E28" s="85">
        <f>SUM(E5:E27)</f>
        <v>0</v>
      </c>
    </row>
    <row r="29" spans="1:5" s="1" customFormat="1" ht="13" x14ac:dyDescent="0.15">
      <c r="B29" s="82"/>
      <c r="C29" s="83"/>
      <c r="D29" s="82"/>
      <c r="E29" s="84"/>
    </row>
    <row r="30" spans="1:5" x14ac:dyDescent="0.2">
      <c r="A30" s="1"/>
      <c r="B30" s="1"/>
      <c r="C30" s="1"/>
    </row>
    <row r="31" spans="1:5" x14ac:dyDescent="0.2">
      <c r="A31" s="1"/>
      <c r="B31" s="1"/>
      <c r="C31" s="1"/>
    </row>
    <row r="32" spans="1:5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/>
      <c r="B34" s="1"/>
      <c r="C34" s="1"/>
    </row>
    <row r="35" spans="1:3" x14ac:dyDescent="0.2">
      <c r="A35" s="1"/>
    </row>
  </sheetData>
  <sheetProtection algorithmName="SHA-512" hashValue="zY6deXvWwegXaVP5ZO88JJClKeyF9HqOssWG5mC/Q6uipCIb+/owhQzFRtxHl8GDSCxR5IA7nG9usqXCURtYbw==" saltValue="QMf+RtEL1PfFo/JNPWt6o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CFC7-6855-A34B-A200-9C6DF19AACCF}">
  <dimension ref="A1:E87"/>
  <sheetViews>
    <sheetView workbookViewId="0">
      <selection activeCell="E87" sqref="E87"/>
    </sheetView>
  </sheetViews>
  <sheetFormatPr baseColWidth="10" defaultColWidth="11.5" defaultRowHeight="15" x14ac:dyDescent="0.2"/>
  <cols>
    <col min="1" max="1" width="85.33203125" style="71" customWidth="1"/>
    <col min="2" max="2" width="8.5" style="68" bestFit="1" customWidth="1"/>
    <col min="3" max="3" width="14.1640625" style="69" customWidth="1"/>
    <col min="4" max="4" width="6.6640625" style="68" bestFit="1" customWidth="1"/>
    <col min="5" max="5" width="14.5" style="68" customWidth="1"/>
    <col min="6" max="16384" width="11.5" style="68"/>
  </cols>
  <sheetData>
    <row r="1" spans="1:5" ht="25" x14ac:dyDescent="0.2">
      <c r="A1" s="67" t="s">
        <v>119</v>
      </c>
    </row>
    <row r="2" spans="1:5" ht="28" x14ac:dyDescent="0.2">
      <c r="A2" s="106" t="s">
        <v>52</v>
      </c>
      <c r="B2" s="105" t="s">
        <v>51</v>
      </c>
      <c r="C2" s="66" t="s">
        <v>60</v>
      </c>
      <c r="D2" s="105" t="s">
        <v>70</v>
      </c>
      <c r="E2" s="105" t="s">
        <v>71</v>
      </c>
    </row>
    <row r="3" spans="1:5" x14ac:dyDescent="0.2">
      <c r="A3" s="27" t="s">
        <v>72</v>
      </c>
      <c r="B3" s="5"/>
      <c r="C3" s="57"/>
      <c r="D3" s="6"/>
      <c r="E3" s="7"/>
    </row>
    <row r="4" spans="1:5" x14ac:dyDescent="0.2">
      <c r="A4" s="97" t="s">
        <v>211</v>
      </c>
      <c r="B4" s="96" t="s">
        <v>66</v>
      </c>
      <c r="C4" s="45">
        <v>0</v>
      </c>
      <c r="D4" s="96">
        <v>10</v>
      </c>
      <c r="E4" s="95">
        <f>C4*D4</f>
        <v>0</v>
      </c>
    </row>
    <row r="5" spans="1:5" x14ac:dyDescent="0.2">
      <c r="A5" s="97" t="s">
        <v>212</v>
      </c>
      <c r="B5" s="97" t="s">
        <v>66</v>
      </c>
      <c r="C5" s="46">
        <v>0</v>
      </c>
      <c r="D5" s="97">
        <v>10</v>
      </c>
      <c r="E5" s="95">
        <f>C5*D5</f>
        <v>0</v>
      </c>
    </row>
    <row r="6" spans="1:5" x14ac:dyDescent="0.2">
      <c r="A6" s="97" t="s">
        <v>213</v>
      </c>
      <c r="B6" s="96" t="s">
        <v>66</v>
      </c>
      <c r="C6" s="45">
        <v>0</v>
      </c>
      <c r="D6" s="96">
        <v>10</v>
      </c>
      <c r="E6" s="95">
        <f>C6*D6</f>
        <v>0</v>
      </c>
    </row>
    <row r="7" spans="1:5" x14ac:dyDescent="0.2">
      <c r="A7" s="97" t="s">
        <v>214</v>
      </c>
      <c r="B7" s="96" t="s">
        <v>66</v>
      </c>
      <c r="C7" s="45">
        <v>0</v>
      </c>
      <c r="D7" s="96">
        <v>10</v>
      </c>
      <c r="E7" s="95">
        <f>C7*D7</f>
        <v>0</v>
      </c>
    </row>
    <row r="8" spans="1:5" x14ac:dyDescent="0.2">
      <c r="A8" s="97" t="s">
        <v>76</v>
      </c>
      <c r="B8" s="96" t="s">
        <v>66</v>
      </c>
      <c r="C8" s="45">
        <v>0</v>
      </c>
      <c r="D8" s="96">
        <v>10</v>
      </c>
      <c r="E8" s="95">
        <f>C8*D8</f>
        <v>0</v>
      </c>
    </row>
    <row r="9" spans="1:5" ht="28" x14ac:dyDescent="0.2">
      <c r="A9" s="27" t="s">
        <v>77</v>
      </c>
      <c r="B9" s="5"/>
      <c r="C9" s="57"/>
      <c r="D9" s="6"/>
      <c r="E9" s="7"/>
    </row>
    <row r="10" spans="1:5" x14ac:dyDescent="0.2">
      <c r="A10" s="107" t="s">
        <v>48</v>
      </c>
      <c r="B10" s="108"/>
      <c r="C10" s="47"/>
      <c r="D10" s="108"/>
      <c r="E10" s="109"/>
    </row>
    <row r="11" spans="1:5" x14ac:dyDescent="0.2">
      <c r="A11" s="97" t="s">
        <v>164</v>
      </c>
      <c r="B11" s="96" t="s">
        <v>66</v>
      </c>
      <c r="C11" s="45">
        <v>0</v>
      </c>
      <c r="D11" s="96">
        <v>5</v>
      </c>
      <c r="E11" s="95">
        <f>C11*D11</f>
        <v>0</v>
      </c>
    </row>
    <row r="12" spans="1:5" x14ac:dyDescent="0.2">
      <c r="A12" s="97" t="s">
        <v>165</v>
      </c>
      <c r="B12" s="96" t="s">
        <v>66</v>
      </c>
      <c r="C12" s="45">
        <v>0</v>
      </c>
      <c r="D12" s="96">
        <v>5</v>
      </c>
      <c r="E12" s="95">
        <f>C12*D12</f>
        <v>0</v>
      </c>
    </row>
    <row r="13" spans="1:5" ht="15.75" customHeight="1" x14ac:dyDescent="0.2">
      <c r="A13" s="97" t="s">
        <v>166</v>
      </c>
      <c r="B13" s="96" t="s">
        <v>66</v>
      </c>
      <c r="C13" s="45">
        <v>0</v>
      </c>
      <c r="D13" s="96">
        <v>5</v>
      </c>
      <c r="E13" s="95">
        <f>C13*D13</f>
        <v>0</v>
      </c>
    </row>
    <row r="14" spans="1:5" ht="15.75" customHeight="1" x14ac:dyDescent="0.2">
      <c r="A14" s="97" t="s">
        <v>190</v>
      </c>
      <c r="B14" s="96" t="s">
        <v>66</v>
      </c>
      <c r="C14" s="45">
        <v>0</v>
      </c>
      <c r="D14" s="96">
        <v>5</v>
      </c>
      <c r="E14" s="95">
        <f>C14*D14</f>
        <v>0</v>
      </c>
    </row>
    <row r="15" spans="1:5" x14ac:dyDescent="0.2">
      <c r="A15" s="97" t="s">
        <v>189</v>
      </c>
      <c r="B15" s="96" t="s">
        <v>66</v>
      </c>
      <c r="C15" s="45">
        <v>0</v>
      </c>
      <c r="D15" s="96">
        <v>5</v>
      </c>
      <c r="E15" s="95">
        <f>C15*D15</f>
        <v>0</v>
      </c>
    </row>
    <row r="16" spans="1:5" ht="16.5" customHeight="1" x14ac:dyDescent="0.2">
      <c r="A16" s="27" t="s">
        <v>78</v>
      </c>
      <c r="B16" s="27"/>
      <c r="C16" s="27"/>
      <c r="D16" s="27"/>
      <c r="E16" s="27"/>
    </row>
    <row r="17" spans="1:5" ht="13.5" customHeight="1" x14ac:dyDescent="0.2">
      <c r="A17" s="97" t="s">
        <v>79</v>
      </c>
      <c r="B17" s="96" t="s">
        <v>66</v>
      </c>
      <c r="C17" s="45">
        <v>0</v>
      </c>
      <c r="D17" s="96">
        <v>25</v>
      </c>
      <c r="E17" s="95">
        <f>C17*D17</f>
        <v>0</v>
      </c>
    </row>
    <row r="18" spans="1:5" x14ac:dyDescent="0.2">
      <c r="A18" s="97" t="s">
        <v>80</v>
      </c>
      <c r="B18" s="96" t="s">
        <v>66</v>
      </c>
      <c r="C18" s="45">
        <v>0</v>
      </c>
      <c r="D18" s="96">
        <v>5</v>
      </c>
      <c r="E18" s="95">
        <f>C18*D18</f>
        <v>0</v>
      </c>
    </row>
    <row r="19" spans="1:5" x14ac:dyDescent="0.2">
      <c r="A19" s="97" t="s">
        <v>81</v>
      </c>
      <c r="B19" s="96" t="s">
        <v>66</v>
      </c>
      <c r="C19" s="45">
        <v>0</v>
      </c>
      <c r="D19" s="96">
        <v>25</v>
      </c>
      <c r="E19" s="95">
        <f>C19*D19</f>
        <v>0</v>
      </c>
    </row>
    <row r="20" spans="1:5" x14ac:dyDescent="0.2">
      <c r="A20" s="97" t="s">
        <v>80</v>
      </c>
      <c r="B20" s="96" t="s">
        <v>66</v>
      </c>
      <c r="C20" s="45">
        <v>0</v>
      </c>
      <c r="D20" s="96">
        <v>5</v>
      </c>
      <c r="E20" s="95">
        <f>C20*D20</f>
        <v>0</v>
      </c>
    </row>
    <row r="21" spans="1:5" x14ac:dyDescent="0.2">
      <c r="A21" s="97" t="s">
        <v>74</v>
      </c>
      <c r="B21" s="96" t="s">
        <v>66</v>
      </c>
      <c r="C21" s="49">
        <v>0</v>
      </c>
      <c r="D21" s="96">
        <v>5</v>
      </c>
      <c r="E21" s="95">
        <f>C21*D21</f>
        <v>0</v>
      </c>
    </row>
    <row r="22" spans="1:5" ht="15.75" customHeight="1" x14ac:dyDescent="0.2">
      <c r="A22" s="27" t="s">
        <v>219</v>
      </c>
      <c r="B22" s="27"/>
      <c r="C22" s="27"/>
      <c r="D22" s="27"/>
      <c r="E22" s="27"/>
    </row>
    <row r="23" spans="1:5" ht="15" customHeight="1" x14ac:dyDescent="0.2">
      <c r="A23" s="97" t="s">
        <v>79</v>
      </c>
      <c r="B23" s="96" t="s">
        <v>66</v>
      </c>
      <c r="C23" s="45">
        <v>0</v>
      </c>
      <c r="D23" s="96">
        <v>125</v>
      </c>
      <c r="E23" s="95">
        <f>C23*D23</f>
        <v>0</v>
      </c>
    </row>
    <row r="24" spans="1:5" x14ac:dyDescent="0.2">
      <c r="A24" s="97" t="s">
        <v>167</v>
      </c>
      <c r="B24" s="96" t="s">
        <v>66</v>
      </c>
      <c r="C24" s="45">
        <v>0</v>
      </c>
      <c r="D24" s="96">
        <v>25</v>
      </c>
      <c r="E24" s="95">
        <f>C24*D24</f>
        <v>0</v>
      </c>
    </row>
    <row r="25" spans="1:5" x14ac:dyDescent="0.2">
      <c r="A25" s="97" t="s">
        <v>74</v>
      </c>
      <c r="B25" s="96" t="s">
        <v>66</v>
      </c>
      <c r="C25" s="45">
        <v>0</v>
      </c>
      <c r="D25" s="96">
        <v>5</v>
      </c>
      <c r="E25" s="95">
        <f>C25*D25</f>
        <v>0</v>
      </c>
    </row>
    <row r="26" spans="1:5" s="70" customFormat="1" x14ac:dyDescent="0.2">
      <c r="A26" s="27" t="s">
        <v>82</v>
      </c>
      <c r="B26" s="27"/>
      <c r="C26" s="27"/>
      <c r="D26" s="27"/>
      <c r="E26" s="27"/>
    </row>
    <row r="27" spans="1:5" x14ac:dyDescent="0.2">
      <c r="A27" s="97" t="s">
        <v>75</v>
      </c>
      <c r="B27" s="96" t="s">
        <v>66</v>
      </c>
      <c r="C27" s="45">
        <v>0</v>
      </c>
      <c r="D27" s="96">
        <v>5</v>
      </c>
      <c r="E27" s="95">
        <f>C27*D27</f>
        <v>0</v>
      </c>
    </row>
    <row r="28" spans="1:5" x14ac:dyDescent="0.2">
      <c r="A28" s="97" t="s">
        <v>83</v>
      </c>
      <c r="B28" s="96" t="s">
        <v>66</v>
      </c>
      <c r="C28" s="45">
        <v>0</v>
      </c>
      <c r="D28" s="96">
        <v>5</v>
      </c>
      <c r="E28" s="95">
        <f>C28*D28</f>
        <v>0</v>
      </c>
    </row>
    <row r="29" spans="1:5" ht="27" customHeight="1" x14ac:dyDescent="0.2">
      <c r="A29" s="27" t="s">
        <v>84</v>
      </c>
      <c r="B29" s="27"/>
      <c r="C29" s="27"/>
      <c r="D29" s="27"/>
      <c r="E29" s="27"/>
    </row>
    <row r="30" spans="1:5" s="70" customFormat="1" x14ac:dyDescent="0.2">
      <c r="A30" s="107" t="s">
        <v>85</v>
      </c>
      <c r="B30" s="110"/>
      <c r="C30" s="111"/>
      <c r="D30" s="110"/>
      <c r="E30" s="112"/>
    </row>
    <row r="31" spans="1:5" x14ac:dyDescent="0.2">
      <c r="A31" s="97" t="s">
        <v>164</v>
      </c>
      <c r="B31" s="96" t="s">
        <v>66</v>
      </c>
      <c r="C31" s="45">
        <v>0</v>
      </c>
      <c r="D31" s="96">
        <v>5</v>
      </c>
      <c r="E31" s="95">
        <f t="shared" ref="E31:E35" si="0">C31*D31</f>
        <v>0</v>
      </c>
    </row>
    <row r="32" spans="1:5" x14ac:dyDescent="0.2">
      <c r="A32" s="97" t="s">
        <v>168</v>
      </c>
      <c r="B32" s="96" t="s">
        <v>66</v>
      </c>
      <c r="C32" s="45">
        <v>0</v>
      </c>
      <c r="D32" s="96">
        <v>5</v>
      </c>
      <c r="E32" s="95">
        <f t="shared" si="0"/>
        <v>0</v>
      </c>
    </row>
    <row r="33" spans="1:5" x14ac:dyDescent="0.2">
      <c r="A33" s="97" t="s">
        <v>86</v>
      </c>
      <c r="B33" s="96" t="s">
        <v>66</v>
      </c>
      <c r="C33" s="45">
        <v>0</v>
      </c>
      <c r="D33" s="96">
        <v>5</v>
      </c>
      <c r="E33" s="95">
        <f t="shared" si="0"/>
        <v>0</v>
      </c>
    </row>
    <row r="34" spans="1:5" x14ac:dyDescent="0.2">
      <c r="A34" s="97" t="s">
        <v>169</v>
      </c>
      <c r="B34" s="96" t="s">
        <v>220</v>
      </c>
      <c r="C34" s="45">
        <v>0</v>
      </c>
      <c r="D34" s="96">
        <v>5</v>
      </c>
      <c r="E34" s="95">
        <f t="shared" si="0"/>
        <v>0</v>
      </c>
    </row>
    <row r="35" spans="1:5" x14ac:dyDescent="0.2">
      <c r="A35" s="97" t="s">
        <v>88</v>
      </c>
      <c r="B35" s="96" t="s">
        <v>66</v>
      </c>
      <c r="C35" s="45">
        <v>0</v>
      </c>
      <c r="D35" s="96">
        <v>5</v>
      </c>
      <c r="E35" s="95">
        <f t="shared" si="0"/>
        <v>0</v>
      </c>
    </row>
    <row r="36" spans="1:5" s="70" customFormat="1" x14ac:dyDescent="0.2">
      <c r="A36" s="27" t="s">
        <v>89</v>
      </c>
      <c r="B36" s="27"/>
      <c r="C36" s="27"/>
      <c r="D36" s="27"/>
      <c r="E36" s="27"/>
    </row>
    <row r="37" spans="1:5" ht="15.75" customHeight="1" x14ac:dyDescent="0.2">
      <c r="A37" s="97" t="s">
        <v>188</v>
      </c>
      <c r="B37" s="96" t="s">
        <v>87</v>
      </c>
      <c r="C37" s="45">
        <v>0</v>
      </c>
      <c r="D37" s="96">
        <v>5</v>
      </c>
      <c r="E37" s="95">
        <f>C37*D37</f>
        <v>0</v>
      </c>
    </row>
    <row r="38" spans="1:5" ht="17.25" customHeight="1" x14ac:dyDescent="0.2">
      <c r="A38" s="97" t="s">
        <v>187</v>
      </c>
      <c r="B38" s="96" t="s">
        <v>87</v>
      </c>
      <c r="C38" s="45">
        <v>0</v>
      </c>
      <c r="D38" s="96">
        <v>10</v>
      </c>
      <c r="E38" s="95">
        <f>C38*D38</f>
        <v>0</v>
      </c>
    </row>
    <row r="39" spans="1:5" x14ac:dyDescent="0.2">
      <c r="A39" s="97" t="s">
        <v>186</v>
      </c>
      <c r="B39" s="96" t="s">
        <v>66</v>
      </c>
      <c r="C39" s="45">
        <v>0</v>
      </c>
      <c r="D39" s="96">
        <v>5</v>
      </c>
      <c r="E39" s="95">
        <f>C39*D39</f>
        <v>0</v>
      </c>
    </row>
    <row r="40" spans="1:5" s="70" customFormat="1" x14ac:dyDescent="0.2">
      <c r="A40" s="27" t="s">
        <v>90</v>
      </c>
      <c r="B40" s="27"/>
      <c r="C40" s="27"/>
      <c r="D40" s="27"/>
      <c r="E40" s="27"/>
    </row>
    <row r="41" spans="1:5" ht="14.25" customHeight="1" x14ac:dyDescent="0.2">
      <c r="A41" s="97" t="s">
        <v>221</v>
      </c>
      <c r="B41" s="96" t="s">
        <v>66</v>
      </c>
      <c r="C41" s="45">
        <v>0</v>
      </c>
      <c r="D41" s="96">
        <v>5</v>
      </c>
      <c r="E41" s="95">
        <f>C41*D41</f>
        <v>0</v>
      </c>
    </row>
    <row r="42" spans="1:5" x14ac:dyDescent="0.2">
      <c r="A42" s="97" t="s">
        <v>222</v>
      </c>
      <c r="B42" s="96" t="s">
        <v>66</v>
      </c>
      <c r="C42" s="45">
        <v>0</v>
      </c>
      <c r="D42" s="96">
        <v>5</v>
      </c>
      <c r="E42" s="95">
        <f>C42*D42</f>
        <v>0</v>
      </c>
    </row>
    <row r="43" spans="1:5" x14ac:dyDescent="0.2">
      <c r="A43" s="97" t="s">
        <v>91</v>
      </c>
      <c r="B43" s="96" t="s">
        <v>66</v>
      </c>
      <c r="C43" s="45">
        <v>0</v>
      </c>
      <c r="D43" s="96">
        <v>5</v>
      </c>
      <c r="E43" s="95">
        <f>C43*D43</f>
        <v>0</v>
      </c>
    </row>
    <row r="44" spans="1:5" s="70" customFormat="1" ht="15" customHeight="1" x14ac:dyDescent="0.2">
      <c r="A44" s="27" t="s">
        <v>185</v>
      </c>
      <c r="B44" s="27"/>
      <c r="C44" s="27"/>
      <c r="D44" s="27"/>
      <c r="E44" s="27"/>
    </row>
    <row r="45" spans="1:5" x14ac:dyDescent="0.2">
      <c r="A45" s="97" t="s">
        <v>215</v>
      </c>
      <c r="B45" s="96" t="s">
        <v>66</v>
      </c>
      <c r="C45" s="45">
        <v>0</v>
      </c>
      <c r="D45" s="96">
        <v>5</v>
      </c>
      <c r="E45" s="95">
        <f>C45*D45</f>
        <v>0</v>
      </c>
    </row>
    <row r="46" spans="1:5" x14ac:dyDescent="0.2">
      <c r="A46" s="97" t="s">
        <v>216</v>
      </c>
      <c r="B46" s="96" t="s">
        <v>66</v>
      </c>
      <c r="C46" s="45">
        <v>0</v>
      </c>
      <c r="D46" s="96">
        <v>5</v>
      </c>
      <c r="E46" s="95">
        <f>C46*D46</f>
        <v>0</v>
      </c>
    </row>
    <row r="47" spans="1:5" x14ac:dyDescent="0.2">
      <c r="A47" s="97" t="s">
        <v>170</v>
      </c>
      <c r="B47" s="96" t="s">
        <v>66</v>
      </c>
      <c r="C47" s="45">
        <v>0</v>
      </c>
      <c r="D47" s="96">
        <v>5</v>
      </c>
      <c r="E47" s="95">
        <f>C47*D47</f>
        <v>0</v>
      </c>
    </row>
    <row r="48" spans="1:5" x14ac:dyDescent="0.2">
      <c r="A48" s="97" t="s">
        <v>217</v>
      </c>
      <c r="B48" s="96" t="s">
        <v>66</v>
      </c>
      <c r="C48" s="45">
        <v>0</v>
      </c>
      <c r="D48" s="96">
        <v>5</v>
      </c>
      <c r="E48" s="95">
        <f>C48*D48</f>
        <v>0</v>
      </c>
    </row>
    <row r="49" spans="1:5" s="70" customFormat="1" x14ac:dyDescent="0.2">
      <c r="A49" s="27" t="s">
        <v>92</v>
      </c>
      <c r="B49" s="27"/>
      <c r="C49" s="27"/>
      <c r="D49" s="27"/>
      <c r="E49" s="27"/>
    </row>
    <row r="50" spans="1:5" x14ac:dyDescent="0.2">
      <c r="A50" s="97" t="s">
        <v>218</v>
      </c>
      <c r="B50" s="96" t="s">
        <v>66</v>
      </c>
      <c r="C50" s="45">
        <v>0</v>
      </c>
      <c r="D50" s="96">
        <v>5</v>
      </c>
      <c r="E50" s="95">
        <f>C50*D50</f>
        <v>0</v>
      </c>
    </row>
    <row r="51" spans="1:5" x14ac:dyDescent="0.2">
      <c r="A51" s="97" t="s">
        <v>171</v>
      </c>
      <c r="B51" s="96" t="s">
        <v>66</v>
      </c>
      <c r="C51" s="45">
        <v>0</v>
      </c>
      <c r="D51" s="96">
        <v>5</v>
      </c>
      <c r="E51" s="95">
        <f>C51*D51</f>
        <v>0</v>
      </c>
    </row>
    <row r="52" spans="1:5" x14ac:dyDescent="0.2">
      <c r="A52" s="97" t="s">
        <v>93</v>
      </c>
      <c r="B52" s="96" t="s">
        <v>66</v>
      </c>
      <c r="C52" s="45">
        <v>0</v>
      </c>
      <c r="D52" s="96">
        <v>5</v>
      </c>
      <c r="E52" s="95">
        <f>C52*D52</f>
        <v>0</v>
      </c>
    </row>
    <row r="53" spans="1:5" x14ac:dyDescent="0.2">
      <c r="A53" s="97" t="s">
        <v>94</v>
      </c>
      <c r="B53" s="96" t="s">
        <v>66</v>
      </c>
      <c r="C53" s="45">
        <v>0</v>
      </c>
      <c r="D53" s="96">
        <v>5</v>
      </c>
      <c r="E53" s="95">
        <f>C53*D53</f>
        <v>0</v>
      </c>
    </row>
    <row r="54" spans="1:5" x14ac:dyDescent="0.2">
      <c r="A54" s="97" t="s">
        <v>75</v>
      </c>
      <c r="B54" s="96" t="s">
        <v>66</v>
      </c>
      <c r="C54" s="45">
        <v>0</v>
      </c>
      <c r="D54" s="96">
        <v>5</v>
      </c>
      <c r="E54" s="95">
        <f>C54*D54</f>
        <v>0</v>
      </c>
    </row>
    <row r="55" spans="1:5" s="104" customFormat="1" ht="14.5" customHeight="1" x14ac:dyDescent="0.2">
      <c r="A55" s="27" t="s">
        <v>172</v>
      </c>
      <c r="B55" s="27"/>
      <c r="C55" s="27"/>
      <c r="D55" s="27"/>
      <c r="E55" s="27"/>
    </row>
    <row r="56" spans="1:5" x14ac:dyDescent="0.2">
      <c r="A56" s="96" t="s">
        <v>95</v>
      </c>
      <c r="B56" s="96" t="s">
        <v>66</v>
      </c>
      <c r="C56" s="45">
        <v>0</v>
      </c>
      <c r="D56" s="96">
        <v>600</v>
      </c>
      <c r="E56" s="103">
        <f t="shared" ref="E56:E69" si="1">C56*D56</f>
        <v>0</v>
      </c>
    </row>
    <row r="57" spans="1:5" x14ac:dyDescent="0.2">
      <c r="A57" s="96" t="s">
        <v>96</v>
      </c>
      <c r="B57" s="96" t="s">
        <v>66</v>
      </c>
      <c r="C57" s="45">
        <v>0</v>
      </c>
      <c r="D57" s="96">
        <v>89</v>
      </c>
      <c r="E57" s="103">
        <f t="shared" si="1"/>
        <v>0</v>
      </c>
    </row>
    <row r="58" spans="1:5" s="102" customFormat="1" ht="14" x14ac:dyDescent="0.2">
      <c r="A58" s="96" t="s">
        <v>97</v>
      </c>
      <c r="B58" s="96" t="s">
        <v>66</v>
      </c>
      <c r="C58" s="45">
        <v>0</v>
      </c>
      <c r="D58" s="96">
        <v>25</v>
      </c>
      <c r="E58" s="103">
        <f t="shared" si="1"/>
        <v>0</v>
      </c>
    </row>
    <row r="59" spans="1:5" x14ac:dyDescent="0.2">
      <c r="A59" s="98" t="s">
        <v>98</v>
      </c>
      <c r="B59" s="98" t="s">
        <v>66</v>
      </c>
      <c r="C59" s="51">
        <v>0</v>
      </c>
      <c r="D59" s="98">
        <v>25</v>
      </c>
      <c r="E59" s="95">
        <f t="shared" si="1"/>
        <v>0</v>
      </c>
    </row>
    <row r="60" spans="1:5" x14ac:dyDescent="0.2">
      <c r="A60" s="96" t="s">
        <v>99</v>
      </c>
      <c r="B60" s="96" t="s">
        <v>66</v>
      </c>
      <c r="C60" s="45">
        <v>0</v>
      </c>
      <c r="D60" s="96">
        <v>10</v>
      </c>
      <c r="E60" s="95">
        <f t="shared" si="1"/>
        <v>0</v>
      </c>
    </row>
    <row r="61" spans="1:5" x14ac:dyDescent="0.2">
      <c r="A61" s="96" t="s">
        <v>100</v>
      </c>
      <c r="B61" s="96" t="s">
        <v>66</v>
      </c>
      <c r="C61" s="45">
        <v>0</v>
      </c>
      <c r="D61" s="96">
        <v>200</v>
      </c>
      <c r="E61" s="95">
        <f t="shared" si="1"/>
        <v>0</v>
      </c>
    </row>
    <row r="62" spans="1:5" x14ac:dyDescent="0.2">
      <c r="A62" s="96" t="s">
        <v>101</v>
      </c>
      <c r="B62" s="96" t="s">
        <v>66</v>
      </c>
      <c r="C62" s="45">
        <v>0</v>
      </c>
      <c r="D62" s="96">
        <v>10</v>
      </c>
      <c r="E62" s="95">
        <f t="shared" si="1"/>
        <v>0</v>
      </c>
    </row>
    <row r="63" spans="1:5" x14ac:dyDescent="0.2">
      <c r="A63" s="96" t="s">
        <v>102</v>
      </c>
      <c r="B63" s="96" t="s">
        <v>66</v>
      </c>
      <c r="C63" s="45">
        <v>0</v>
      </c>
      <c r="D63" s="96">
        <v>5</v>
      </c>
      <c r="E63" s="95">
        <f t="shared" si="1"/>
        <v>0</v>
      </c>
    </row>
    <row r="64" spans="1:5" x14ac:dyDescent="0.2">
      <c r="A64" s="96" t="s">
        <v>103</v>
      </c>
      <c r="B64" s="96" t="s">
        <v>66</v>
      </c>
      <c r="C64" s="45">
        <v>0</v>
      </c>
      <c r="D64" s="96">
        <v>10</v>
      </c>
      <c r="E64" s="95">
        <f t="shared" si="1"/>
        <v>0</v>
      </c>
    </row>
    <row r="65" spans="1:5" x14ac:dyDescent="0.2">
      <c r="A65" s="96" t="s">
        <v>104</v>
      </c>
      <c r="B65" s="96" t="s">
        <v>66</v>
      </c>
      <c r="C65" s="45">
        <v>0</v>
      </c>
      <c r="D65" s="96">
        <v>3</v>
      </c>
      <c r="E65" s="95">
        <f t="shared" si="1"/>
        <v>0</v>
      </c>
    </row>
    <row r="66" spans="1:5" x14ac:dyDescent="0.2">
      <c r="A66" s="96" t="s">
        <v>105</v>
      </c>
      <c r="B66" s="96" t="s">
        <v>66</v>
      </c>
      <c r="C66" s="45">
        <v>0</v>
      </c>
      <c r="D66" s="96">
        <v>10</v>
      </c>
      <c r="E66" s="95">
        <f t="shared" si="1"/>
        <v>0</v>
      </c>
    </row>
    <row r="67" spans="1:5" x14ac:dyDescent="0.2">
      <c r="A67" s="96" t="s">
        <v>106</v>
      </c>
      <c r="B67" s="96" t="s">
        <v>66</v>
      </c>
      <c r="C67" s="45">
        <v>0</v>
      </c>
      <c r="D67" s="96">
        <v>3</v>
      </c>
      <c r="E67" s="95">
        <f t="shared" si="1"/>
        <v>0</v>
      </c>
    </row>
    <row r="68" spans="1:5" x14ac:dyDescent="0.2">
      <c r="A68" s="96" t="s">
        <v>107</v>
      </c>
      <c r="B68" s="96" t="s">
        <v>66</v>
      </c>
      <c r="C68" s="45">
        <v>0</v>
      </c>
      <c r="D68" s="96">
        <v>5</v>
      </c>
      <c r="E68" s="95">
        <f t="shared" si="1"/>
        <v>0</v>
      </c>
    </row>
    <row r="69" spans="1:5" x14ac:dyDescent="0.2">
      <c r="A69" s="96" t="s">
        <v>108</v>
      </c>
      <c r="B69" s="96" t="s">
        <v>66</v>
      </c>
      <c r="C69" s="45">
        <v>0</v>
      </c>
      <c r="D69" s="96">
        <v>5</v>
      </c>
      <c r="E69" s="95">
        <f t="shared" si="1"/>
        <v>0</v>
      </c>
    </row>
    <row r="70" spans="1:5" s="70" customFormat="1" x14ac:dyDescent="0.2">
      <c r="A70" s="27" t="s">
        <v>144</v>
      </c>
      <c r="B70" s="27"/>
      <c r="C70" s="27"/>
      <c r="D70" s="27"/>
      <c r="E70" s="27"/>
    </row>
    <row r="71" spans="1:5" x14ac:dyDescent="0.2">
      <c r="A71" s="96" t="s">
        <v>109</v>
      </c>
      <c r="B71" s="96" t="s">
        <v>66</v>
      </c>
      <c r="C71" s="45">
        <v>0</v>
      </c>
      <c r="D71" s="96">
        <v>1</v>
      </c>
      <c r="E71" s="95">
        <f t="shared" ref="E71:E79" si="2">C71*D71</f>
        <v>0</v>
      </c>
    </row>
    <row r="72" spans="1:5" x14ac:dyDescent="0.2">
      <c r="A72" s="96" t="s">
        <v>110</v>
      </c>
      <c r="B72" s="96" t="s">
        <v>66</v>
      </c>
      <c r="C72" s="45">
        <v>0</v>
      </c>
      <c r="D72" s="96">
        <v>1</v>
      </c>
      <c r="E72" s="95">
        <f t="shared" si="2"/>
        <v>0</v>
      </c>
    </row>
    <row r="73" spans="1:5" x14ac:dyDescent="0.2">
      <c r="A73" s="96" t="s">
        <v>111</v>
      </c>
      <c r="B73" s="96" t="s">
        <v>66</v>
      </c>
      <c r="C73" s="45">
        <v>0</v>
      </c>
      <c r="D73" s="96">
        <v>1</v>
      </c>
      <c r="E73" s="95">
        <f t="shared" si="2"/>
        <v>0</v>
      </c>
    </row>
    <row r="74" spans="1:5" x14ac:dyDescent="0.2">
      <c r="A74" s="96" t="s">
        <v>112</v>
      </c>
      <c r="B74" s="96" t="s">
        <v>66</v>
      </c>
      <c r="C74" s="45">
        <v>0</v>
      </c>
      <c r="D74" s="96">
        <v>1</v>
      </c>
      <c r="E74" s="95">
        <f t="shared" si="2"/>
        <v>0</v>
      </c>
    </row>
    <row r="75" spans="1:5" x14ac:dyDescent="0.2">
      <c r="A75" s="96" t="s">
        <v>113</v>
      </c>
      <c r="B75" s="96" t="s">
        <v>66</v>
      </c>
      <c r="C75" s="45">
        <v>0</v>
      </c>
      <c r="D75" s="96">
        <v>1</v>
      </c>
      <c r="E75" s="95">
        <f t="shared" si="2"/>
        <v>0</v>
      </c>
    </row>
    <row r="76" spans="1:5" x14ac:dyDescent="0.2">
      <c r="A76" s="96" t="s">
        <v>114</v>
      </c>
      <c r="B76" s="96" t="s">
        <v>66</v>
      </c>
      <c r="C76" s="45">
        <v>0</v>
      </c>
      <c r="D76" s="96">
        <v>1</v>
      </c>
      <c r="E76" s="95">
        <f t="shared" si="2"/>
        <v>0</v>
      </c>
    </row>
    <row r="77" spans="1:5" x14ac:dyDescent="0.2">
      <c r="A77" s="96" t="s">
        <v>115</v>
      </c>
      <c r="B77" s="96" t="s">
        <v>66</v>
      </c>
      <c r="C77" s="45">
        <v>0</v>
      </c>
      <c r="D77" s="96">
        <v>1</v>
      </c>
      <c r="E77" s="95">
        <f t="shared" si="2"/>
        <v>0</v>
      </c>
    </row>
    <row r="78" spans="1:5" x14ac:dyDescent="0.2">
      <c r="A78" s="96" t="s">
        <v>116</v>
      </c>
      <c r="B78" s="96" t="s">
        <v>66</v>
      </c>
      <c r="C78" s="45">
        <v>0</v>
      </c>
      <c r="D78" s="96">
        <v>1</v>
      </c>
      <c r="E78" s="95">
        <f t="shared" si="2"/>
        <v>0</v>
      </c>
    </row>
    <row r="79" spans="1:5" x14ac:dyDescent="0.2">
      <c r="A79" s="96" t="s">
        <v>117</v>
      </c>
      <c r="B79" s="96" t="s">
        <v>66</v>
      </c>
      <c r="C79" s="45">
        <v>0</v>
      </c>
      <c r="D79" s="96">
        <v>1</v>
      </c>
      <c r="E79" s="95">
        <f t="shared" si="2"/>
        <v>0</v>
      </c>
    </row>
    <row r="80" spans="1:5" x14ac:dyDescent="0.2">
      <c r="A80" s="27" t="s">
        <v>53</v>
      </c>
      <c r="B80" s="27"/>
      <c r="C80" s="27"/>
      <c r="D80" s="27"/>
      <c r="E80" s="27"/>
    </row>
    <row r="81" spans="1:5" x14ac:dyDescent="0.2">
      <c r="A81" s="97" t="s">
        <v>54</v>
      </c>
      <c r="B81" s="68" t="s">
        <v>73</v>
      </c>
      <c r="C81" s="45">
        <v>0</v>
      </c>
      <c r="D81" s="96">
        <v>8</v>
      </c>
      <c r="E81" s="40">
        <f>C81</f>
        <v>0</v>
      </c>
    </row>
    <row r="82" spans="1:5" x14ac:dyDescent="0.2">
      <c r="A82" s="97" t="s">
        <v>173</v>
      </c>
      <c r="B82" s="96" t="s">
        <v>73</v>
      </c>
      <c r="C82" s="45">
        <v>0</v>
      </c>
      <c r="D82" s="96">
        <v>8</v>
      </c>
      <c r="E82" s="95">
        <f t="shared" ref="E82:E86" si="3">C82*D82</f>
        <v>0</v>
      </c>
    </row>
    <row r="83" spans="1:5" x14ac:dyDescent="0.2">
      <c r="A83" s="101" t="s">
        <v>174</v>
      </c>
      <c r="B83" s="100" t="s">
        <v>73</v>
      </c>
      <c r="C83" s="50">
        <v>0</v>
      </c>
      <c r="D83" s="100">
        <v>8</v>
      </c>
      <c r="E83" s="95">
        <f t="shared" si="3"/>
        <v>0</v>
      </c>
    </row>
    <row r="84" spans="1:5" ht="15" customHeight="1" x14ac:dyDescent="0.2">
      <c r="A84" s="99" t="s">
        <v>175</v>
      </c>
      <c r="B84" s="98" t="s">
        <v>73</v>
      </c>
      <c r="C84" s="51">
        <v>0</v>
      </c>
      <c r="D84" s="98">
        <v>8</v>
      </c>
      <c r="E84" s="95">
        <f t="shared" si="3"/>
        <v>0</v>
      </c>
    </row>
    <row r="85" spans="1:5" x14ac:dyDescent="0.2">
      <c r="A85" s="97" t="s">
        <v>176</v>
      </c>
      <c r="B85" s="96" t="s">
        <v>73</v>
      </c>
      <c r="C85" s="45">
        <v>0</v>
      </c>
      <c r="D85" s="96">
        <v>8</v>
      </c>
      <c r="E85" s="95">
        <f t="shared" si="3"/>
        <v>0</v>
      </c>
    </row>
    <row r="86" spans="1:5" x14ac:dyDescent="0.2">
      <c r="A86" s="97" t="s">
        <v>177</v>
      </c>
      <c r="B86" s="96" t="s">
        <v>73</v>
      </c>
      <c r="C86" s="45">
        <v>0</v>
      </c>
      <c r="D86" s="96">
        <v>8</v>
      </c>
      <c r="E86" s="95">
        <f t="shared" si="3"/>
        <v>0</v>
      </c>
    </row>
    <row r="87" spans="1:5" x14ac:dyDescent="0.2">
      <c r="A87" s="27" t="s">
        <v>49</v>
      </c>
      <c r="B87" s="27"/>
      <c r="C87" s="27"/>
      <c r="D87" s="27"/>
      <c r="E87" s="113">
        <f>SUM(E4:E86)</f>
        <v>0</v>
      </c>
    </row>
  </sheetData>
  <sheetProtection algorithmName="SHA-512" hashValue="PXkdx+hjt+yj7kMff2C3enJJCJfT2NO2NPRJuujQdrDsL5SLl8h4mtfrr/wfTPMKk4EOO/IHCDfsIg5u7xWFzA==" saltValue="Hu2vVkTn8z4SrwcNix41o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d154f-6822-4241-a728-15e48acc3f46" xsi:nil="true"/>
    <lcf76f155ced4ddcb4097134ff3c332f xmlns="ba184f51-4917-4db1-9a5d-093fe358ac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FEBBB012CE948B2902A5E98F68DBF" ma:contentTypeVersion="11" ma:contentTypeDescription="Een nieuw document maken." ma:contentTypeScope="" ma:versionID="74ff8f62e8524f34c9a8cfa51c9bc221">
  <xsd:schema xmlns:xsd="http://www.w3.org/2001/XMLSchema" xmlns:xs="http://www.w3.org/2001/XMLSchema" xmlns:p="http://schemas.microsoft.com/office/2006/metadata/properties" xmlns:ns2="ba184f51-4917-4db1-9a5d-093fe358ac88" xmlns:ns3="7bad154f-6822-4241-a728-15e48acc3f46" targetNamespace="http://schemas.microsoft.com/office/2006/metadata/properties" ma:root="true" ma:fieldsID="dcc35b28a24c5cc8df2092d4a20ecb08" ns2:_="" ns3:_="">
    <xsd:import namespace="ba184f51-4917-4db1-9a5d-093fe358ac88"/>
    <xsd:import namespace="7bad154f-6822-4241-a728-15e48acc3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84f51-4917-4db1-9a5d-093fe358a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cda6d18-20bb-416d-8a9c-9436a0fd39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d154f-6822-4241-a728-15e48acc3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fd89be-9514-4aea-af70-0d11c13c0e9c}" ma:internalName="TaxCatchAll" ma:showField="CatchAllData" ma:web="7bad154f-6822-4241-a728-15e48acc3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7F951-D596-4020-A52C-BD596AC44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B500D0-5E73-4ECA-A09D-4AE61842DEE2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bad154f-6822-4241-a728-15e48acc3f46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ba184f51-4917-4db1-9a5d-093fe358ac8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2CE274E-8C26-4182-912A-0E27C43A2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84f51-4917-4db1-9a5d-093fe358ac88"/>
    <ds:schemaRef ds:uri="7bad154f-6822-4241-a728-15e48acc3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Instructie</vt:lpstr>
      <vt:lpstr>Perceel 1</vt:lpstr>
      <vt:lpstr>Perceel 2</vt:lpstr>
      <vt:lpstr>Perceel 3</vt:lpstr>
      <vt:lpstr>Perceel 4</vt:lpstr>
      <vt:lpstr>'Perceel 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der Zande</dc:creator>
  <cp:lastModifiedBy>Lennard Zuijderwijk</cp:lastModifiedBy>
  <cp:lastPrinted>2021-05-03T16:10:20Z</cp:lastPrinted>
  <dcterms:created xsi:type="dcterms:W3CDTF">2019-09-26T14:02:22Z</dcterms:created>
  <dcterms:modified xsi:type="dcterms:W3CDTF">2023-01-26T15:21:42Z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0x010100102FA5D4A80B564DB9B7C6DADC82EDC7</vt:lpwstr>
  </property>
  <property fmtid="{D5CDD505-2E9C-101B-9397-08002B2CF9AE}" pid="3" name="MediaServiceImageTags">
    <vt:lpwstr/>
  </property>
</Properties>
</file>