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Desktop\EUA's\000- KNMI - EUA KNMI Seismologische Instrumenten\Aanbestedingsdocumenten\Aanbestedingsdocumenten - Seismological Monitoring Equipment\Aanbestedingsdocs\"/>
    </mc:Choice>
  </mc:AlternateContent>
  <xr:revisionPtr revIDLastSave="0" documentId="8_{8651DDC6-B6BB-4040-8AE5-6EB449B1EF34}" xr6:coauthVersionLast="47" xr6:coauthVersionMax="47" xr10:uidLastSave="{00000000-0000-0000-0000-000000000000}"/>
  <bookViews>
    <workbookView xWindow="-120" yWindow="-120" windowWidth="25440" windowHeight="15390" xr2:uid="{00000000-000D-0000-FFFF-FFFF00000000}"/>
  </bookViews>
  <sheets>
    <sheet name="Lot 1 - Geophone string" sheetId="1" r:id="rId1"/>
    <sheet name="Blad1" sheetId="5" state="hidden" r:id="rId2"/>
  </sheets>
  <definedNames>
    <definedName name="_xlnm._FilterDatabase" localSheetId="0" hidden="1">'Lot 1 - Geophone string'!$B$5:$G$19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G26" i="1"/>
  <c r="G19" i="1" l="1"/>
  <c r="G27" i="1"/>
  <c r="G29" i="1" l="1"/>
</calcChain>
</file>

<file path=xl/sharedStrings.xml><?xml version="1.0" encoding="utf-8"?>
<sst xmlns="http://schemas.openxmlformats.org/spreadsheetml/2006/main" count="190" uniqueCount="113">
  <si>
    <t>Response form Lot 1 - Geophone string - Program of Requirements and awarding criteria</t>
  </si>
  <si>
    <t xml:space="preserve">Awarding criteria - Lot 1: Geophone string </t>
  </si>
  <si>
    <t>Type</t>
  </si>
  <si>
    <t>#</t>
  </si>
  <si>
    <t>Sensor quality consisting of:</t>
  </si>
  <si>
    <t>YES/NO / Max. points</t>
  </si>
  <si>
    <t>Answer Tenderer</t>
  </si>
  <si>
    <t>Score</t>
  </si>
  <si>
    <t>KO</t>
  </si>
  <si>
    <t>S1</t>
  </si>
  <si>
    <t>The provided sensor must be a 3 component (triaxel) long coil travel geophone</t>
  </si>
  <si>
    <t>Yes/No</t>
  </si>
  <si>
    <t>Not applicable</t>
  </si>
  <si>
    <t>S2</t>
  </si>
  <si>
    <t>The provided sensor must have differential output per component (signal distribution over 2 wires with opposite sign)</t>
  </si>
  <si>
    <t>S3</t>
  </si>
  <si>
    <t>The provided sensor must have a flat instrument response to ground velocity from 5 Hz to 100 Hz</t>
  </si>
  <si>
    <t>S4</t>
  </si>
  <si>
    <t>The provided sensor must have a self-noise that is below -175 dB (1 m/s reference) between 5 Hz and 100 Hz</t>
  </si>
  <si>
    <t>S5</t>
  </si>
  <si>
    <t>The provided sensor must have a dynamic range of at least 135 dB @ 5 Hz</t>
  </si>
  <si>
    <t>S6</t>
  </si>
  <si>
    <t xml:space="preserve">The provided sensor must have a rugged design (for multi-year operation) at 200m depth, in a wet borehole) </t>
  </si>
  <si>
    <t>&gt; 90</t>
  </si>
  <si>
    <t>≤60 days</t>
  </si>
  <si>
    <t>S7</t>
  </si>
  <si>
    <t>The provided sensor must have a sensitivity of at least 50 V/m/s, the higher the better (see S13)</t>
  </si>
  <si>
    <t>&gt;75 ≤ 90</t>
  </si>
  <si>
    <t>&gt;60 days ≤90 days</t>
  </si>
  <si>
    <t>S8</t>
  </si>
  <si>
    <t>The provoded sensor must have an operating temperature range between -30°C to 80°C</t>
  </si>
  <si>
    <t>50 ≤ 75</t>
  </si>
  <si>
    <t>&gt;90 ≤ 120 days</t>
  </si>
  <si>
    <t>S9</t>
  </si>
  <si>
    <t>The provided geophone string must not exceed a diameter of 140 mm at any point in the string</t>
  </si>
  <si>
    <t>&lt; 50</t>
  </si>
  <si>
    <t>&gt;120 days</t>
  </si>
  <si>
    <t>S10</t>
  </si>
  <si>
    <t>The delivered product will consist of 4x3-Component geophones molded in 205 meter string, with a spacing of 50m. Each molded geophones respectivly terminates on 55, 105, 155 and 205m cable</t>
  </si>
  <si>
    <t>S11</t>
  </si>
  <si>
    <t>The provided sensor and cables must be IP68 equivalent or higher rating</t>
  </si>
  <si>
    <t>S12</t>
  </si>
  <si>
    <t>Full datasheet with specifications, factory instrument response, cable drawings and self noise level curves is submitted</t>
  </si>
  <si>
    <t>D</t>
  </si>
  <si>
    <t>S13</t>
  </si>
  <si>
    <r>
      <rPr>
        <sz val="10"/>
        <color rgb="FF000000"/>
        <rFont val="Helvetica"/>
      </rPr>
      <t xml:space="preserve">Sensitivity &gt; 50 V/m/s (also see S8)
</t>
    </r>
    <r>
      <rPr>
        <i/>
        <sz val="10"/>
        <color rgb="FF000000"/>
        <rFont val="Helvetica"/>
      </rPr>
      <t>more than  90 V/m/s  - 50 points
75 - 90  V/m/s - 30 points
50 - 75  V/m/s - 15 points
Less than 50 - 0 points</t>
    </r>
  </si>
  <si>
    <r>
      <rPr>
        <b/>
        <sz val="12"/>
        <color theme="1"/>
        <rFont val="Helvetica"/>
        <family val="2"/>
      </rPr>
      <t>Total score S:</t>
    </r>
    <r>
      <rPr>
        <sz val="12"/>
        <color theme="1"/>
        <rFont val="Helvetica"/>
        <family val="2"/>
      </rPr>
      <t xml:space="preserve">
(if all knockout criteria are met)</t>
    </r>
  </si>
  <si>
    <t>Other criteria:</t>
  </si>
  <si>
    <t>Max. points</t>
  </si>
  <si>
    <t>Answer tenderer</t>
  </si>
  <si>
    <t>O1</t>
  </si>
  <si>
    <t>Tenderer complies to a delivery time up to 4 months maximum
faster is better (see # O5), longer is a knockout</t>
  </si>
  <si>
    <t>O2</t>
  </si>
  <si>
    <t>Warranty
Free of charge replacment of faulty components for (at least) 12 months
a component is deemd faulty if it causes the station to deviate from the knockout criteria</t>
  </si>
  <si>
    <t>O3</t>
  </si>
  <si>
    <r>
      <rPr>
        <b/>
        <sz val="10"/>
        <color rgb="FF000000"/>
        <rFont val="Helvetica"/>
      </rPr>
      <t xml:space="preserve">Environmental Awareness and sustainability
</t>
    </r>
    <r>
      <rPr>
        <sz val="10"/>
        <color rgb="FF000000"/>
        <rFont val="Helvetica"/>
      </rPr>
      <t xml:space="preserve">The Contracting Authority attaches great value to sustainable business practices and considers this to be a
joint responsibility. Tenderer is requested to substantiate the ways it's business, the manufacturing of the required product and usage of the product including service contributes to sustainability.
The more it can be demonstrated that sustainability is also pursued and realized by Tenderer in this procurement, the more points can be achieved for this criterion. (Please also see Descriptive Document 6.3.1)
Please add you substantiation in max. </t>
    </r>
    <r>
      <rPr>
        <b/>
        <sz val="10"/>
        <color rgb="FF000000"/>
        <rFont val="Helvetica"/>
      </rPr>
      <t>1 A4</t>
    </r>
    <r>
      <rPr>
        <sz val="10"/>
        <color rgb="FF000000"/>
        <rFont val="Helvetica"/>
      </rPr>
      <t xml:space="preserve"> in a MS Word- or PDF-file to your Tender (clearly marked witj "</t>
    </r>
    <r>
      <rPr>
        <b/>
        <sz val="10"/>
        <color rgb="FF000000"/>
        <rFont val="Helvetica"/>
      </rPr>
      <t>D O2 Environmental awareness and sustainability</t>
    </r>
    <r>
      <rPr>
        <sz val="10"/>
        <color rgb="FF000000"/>
        <rFont val="Helvetica"/>
      </rPr>
      <t xml:space="preserve">" in the file name). </t>
    </r>
  </si>
  <si>
    <r>
      <t xml:space="preserve">Is the substantiation provided with the Tender? 
</t>
    </r>
    <r>
      <rPr>
        <b/>
        <sz val="10"/>
        <color theme="1"/>
        <rFont val="Helvetica"/>
      </rPr>
      <t>Yes/No</t>
    </r>
    <r>
      <rPr>
        <sz val="10"/>
        <color theme="1"/>
        <rFont val="Helvetica"/>
      </rPr>
      <t xml:space="preserve">
(Max points: 100)</t>
    </r>
  </si>
  <si>
    <r>
      <t xml:space="preserve">Max score is </t>
    </r>
    <r>
      <rPr>
        <b/>
        <i/>
        <sz val="9"/>
        <color theme="1"/>
        <rFont val="Helvetica"/>
      </rPr>
      <t>100</t>
    </r>
    <r>
      <rPr>
        <i/>
        <sz val="9"/>
        <color theme="1"/>
        <rFont val="Helvetica"/>
        <family val="2"/>
      </rPr>
      <t xml:space="preserve">
The score for this criterion will be assessed by the assessment team on the basis of the substantiation provided </t>
    </r>
  </si>
  <si>
    <t>O4</t>
  </si>
  <si>
    <r>
      <rPr>
        <b/>
        <sz val="10"/>
        <color rgb="FF000000"/>
        <rFont val="Helvetica"/>
      </rPr>
      <t xml:space="preserve">Service and added value
</t>
    </r>
    <r>
      <rPr>
        <sz val="10"/>
        <color rgb="FF000000"/>
        <rFont val="Helvetica"/>
      </rPr>
      <t xml:space="preserve">Tenderer is requested to substantiate it's Service and Added value for Contracting Authority.
The more added value Tenderer can provide in terms of service, troubleshooting or extra feautures in the product, the better the score will be. (Please also see Descriptive Document 6.3.1)
Please add you substantiation in </t>
    </r>
    <r>
      <rPr>
        <b/>
        <sz val="10"/>
        <color rgb="FF000000"/>
        <rFont val="Helvetica"/>
      </rPr>
      <t>max. 2 A4's</t>
    </r>
    <r>
      <rPr>
        <sz val="10"/>
        <color rgb="FF000000"/>
        <rFont val="Helvetica"/>
      </rPr>
      <t xml:space="preserve"> in a MS Word- or PDF - file to your Tender (clearly marked with "</t>
    </r>
    <r>
      <rPr>
        <b/>
        <sz val="10"/>
        <color rgb="FF000000"/>
        <rFont val="Helvetica"/>
      </rPr>
      <t>D O3 Service and added value</t>
    </r>
    <r>
      <rPr>
        <sz val="10"/>
        <color rgb="FF000000"/>
        <rFont val="Helvetica"/>
      </rPr>
      <t xml:space="preserve">" in the file name). </t>
    </r>
  </si>
  <si>
    <r>
      <rPr>
        <sz val="10"/>
        <color rgb="FF000000"/>
        <rFont val="Helvetica"/>
      </rPr>
      <t xml:space="preserve">Is the substantiation provided with the Tender?
</t>
    </r>
    <r>
      <rPr>
        <b/>
        <sz val="10"/>
        <color rgb="FF000000"/>
        <rFont val="Helvetica"/>
      </rPr>
      <t xml:space="preserve">Yes/No
</t>
    </r>
    <r>
      <rPr>
        <sz val="10"/>
        <color rgb="FF000000"/>
        <rFont val="Helvetica"/>
      </rPr>
      <t xml:space="preserve">
(Max Points: 100)</t>
    </r>
  </si>
  <si>
    <t>O5</t>
  </si>
  <si>
    <r>
      <rPr>
        <b/>
        <sz val="10"/>
        <color theme="1"/>
        <rFont val="Helvetica"/>
      </rPr>
      <t>Faster delivery (Delivery of goods to address of KNMI in the Netherlands)</t>
    </r>
    <r>
      <rPr>
        <sz val="10"/>
        <color theme="1"/>
        <rFont val="Helvetica"/>
      </rPr>
      <t xml:space="preserve">
</t>
    </r>
    <r>
      <rPr>
        <i/>
        <sz val="10"/>
        <color rgb="FF000000"/>
        <rFont val="Helvetica"/>
      </rPr>
      <t xml:space="preserve">upto max. 60 days - 50 points
up to max. 90 days - 25 points
up to max. 120 days - 0 points
more than 120 days - 0 points </t>
    </r>
    <r>
      <rPr>
        <b/>
        <i/>
        <sz val="10"/>
        <color rgb="FF000000"/>
        <rFont val="Helvetica"/>
      </rPr>
      <t>(Also a K.O. Please also see requirement # O1)</t>
    </r>
    <r>
      <rPr>
        <i/>
        <sz val="10"/>
        <color rgb="FF000000"/>
        <rFont val="Helvetica"/>
      </rPr>
      <t xml:space="preserve">
Please note; the given term delivery time is included as a contractual agreement</t>
    </r>
    <r>
      <rPr>
        <sz val="10"/>
        <color rgb="FF000000"/>
        <rFont val="Helvetica"/>
      </rPr>
      <t>.</t>
    </r>
  </si>
  <si>
    <r>
      <rPr>
        <b/>
        <sz val="12"/>
        <color theme="1"/>
        <rFont val="Helvetica"/>
        <family val="2"/>
      </rPr>
      <t>Total score O:</t>
    </r>
    <r>
      <rPr>
        <sz val="12"/>
        <color theme="1"/>
        <rFont val="Helvetica"/>
        <family val="2"/>
      </rPr>
      <t xml:space="preserve">
(if all knockout criteria are met)</t>
    </r>
  </si>
  <si>
    <t>Total score Tenderer (S + O)</t>
  </si>
  <si>
    <t>Yes</t>
  </si>
  <si>
    <t>≤</t>
  </si>
  <si>
    <t>No</t>
  </si>
  <si>
    <t>≥</t>
  </si>
  <si>
    <t>0-1.5</t>
  </si>
  <si>
    <t>10 points</t>
  </si>
  <si>
    <t>1.5-3</t>
  </si>
  <si>
    <t>5 points</t>
  </si>
  <si>
    <t>&gt;3</t>
  </si>
  <si>
    <t>0 points</t>
  </si>
  <si>
    <t>S13 (Hz)</t>
  </si>
  <si>
    <t>&lt;0.01-&gt;50</t>
  </si>
  <si>
    <t>20 points</t>
  </si>
  <si>
    <t>&gt;0.01-&lt;50</t>
  </si>
  <si>
    <t>0.01 Hz-40 H</t>
  </si>
  <si>
    <t>S14</t>
  </si>
  <si>
    <t>&gt;10 Hz</t>
  </si>
  <si>
    <t>25 points</t>
  </si>
  <si>
    <t>&gt;0.08&lt;10</t>
  </si>
  <si>
    <t>12 points</t>
  </si>
  <si>
    <t>0.1-5 Hz</t>
  </si>
  <si>
    <t>S15</t>
  </si>
  <si>
    <t>&gt;150</t>
  </si>
  <si>
    <t>140≤150</t>
  </si>
  <si>
    <t>135 dB to 140 dB</t>
  </si>
  <si>
    <t>D14</t>
  </si>
  <si>
    <t>Resolution &gt; 24 bit @ 100 sps</t>
  </si>
  <si>
    <t>≤24</t>
  </si>
  <si>
    <t xml:space="preserve">0 points </t>
  </si>
  <si>
    <t>&gt;24</t>
  </si>
  <si>
    <t>D15</t>
  </si>
  <si>
    <t>30 points</t>
  </si>
  <si>
    <t>2-3</t>
  </si>
  <si>
    <t xml:space="preserve">10 points </t>
  </si>
  <si>
    <t xml:space="preserve">5 points </t>
  </si>
  <si>
    <t>D16</t>
  </si>
  <si>
    <t>D17</t>
  </si>
  <si>
    <t>D18</t>
  </si>
  <si>
    <t>D19</t>
  </si>
  <si>
    <t>W05</t>
  </si>
  <si>
    <t>0≤30</t>
  </si>
  <si>
    <t xml:space="preserve">20 points </t>
  </si>
  <si>
    <t>31≤60</t>
  </si>
  <si>
    <t>61≤90</t>
  </si>
  <si>
    <t>W06</t>
  </si>
  <si>
    <t>≥36</t>
  </si>
  <si>
    <t>&gt;12&lt;36</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</si>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</sst>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b/>
      <sz val="12"/>
      <color theme="1"/>
      <name val="Helvetica"/>
      <family val="2"/>
    </font>
    <font>
      <sz val="12"/>
      <color theme="1"/>
      <name val="Helvetica"/>
      <family val="2"/>
    </font>
    <font>
      <sz val="8"/>
      <name val="Calibri"/>
      <family val="2"/>
      <scheme val="minor"/>
    </font>
    <font>
      <b/>
      <sz val="12"/>
      <color theme="1"/>
      <name val="Calibri"/>
      <family val="2"/>
      <scheme val="minor"/>
    </font>
    <font>
      <sz val="12"/>
      <color theme="1"/>
      <name val="Times New Roman"/>
      <family val="1"/>
    </font>
    <font>
      <i/>
      <sz val="9"/>
      <color theme="1"/>
      <name val="Helvetica"/>
      <family val="2"/>
    </font>
    <font>
      <sz val="12"/>
      <color theme="1"/>
      <name val="Calibri"/>
      <family val="2"/>
    </font>
    <font>
      <sz val="10"/>
      <color theme="1"/>
      <name val="Helvetica"/>
    </font>
    <font>
      <sz val="10"/>
      <color rgb="FF000000"/>
      <name val="Helvetica"/>
    </font>
    <font>
      <i/>
      <sz val="10"/>
      <color rgb="FF000000"/>
      <name val="Helvetica"/>
    </font>
    <font>
      <i/>
      <sz val="10"/>
      <color theme="1"/>
      <name val="Helvetica"/>
    </font>
    <font>
      <b/>
      <sz val="10"/>
      <color theme="1"/>
      <name val="Helvetica"/>
    </font>
    <font>
      <sz val="9"/>
      <color theme="1"/>
      <name val="Helvetica"/>
      <family val="2"/>
    </font>
    <font>
      <b/>
      <i/>
      <sz val="9"/>
      <color theme="1"/>
      <name val="Helvetica"/>
    </font>
    <font>
      <b/>
      <sz val="10"/>
      <color rgb="FF000000"/>
      <name val="Helvetica"/>
    </font>
    <font>
      <b/>
      <i/>
      <sz val="10"/>
      <color rgb="FF000000"/>
      <name val="Helvetica"/>
    </font>
    <font>
      <sz val="12"/>
      <color rgb="FF000000"/>
      <name val="Arial"/>
      <family val="2"/>
      <charset val="1"/>
    </font>
    <font>
      <i/>
      <sz val="9"/>
      <color rgb="FF000000"/>
      <name val="Arial"/>
      <family val="2"/>
      <charset val="1"/>
    </font>
    <font>
      <sz val="10"/>
      <color theme="1"/>
      <name val="Helvetica"/>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FFFFF"/>
        <bgColor rgb="FFFFF2CC"/>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auto="1"/>
      </left>
      <right style="medium">
        <color indexed="64"/>
      </right>
      <top style="thin">
        <color auto="1"/>
      </top>
      <bottom style="thin">
        <color auto="1"/>
      </bottom>
      <diagonal/>
    </border>
  </borders>
  <cellStyleXfs count="1">
    <xf numFmtId="0" fontId="0" fillId="0" borderId="0"/>
  </cellStyleXfs>
  <cellXfs count="81">
    <xf numFmtId="0" fontId="0" fillId="0" borderId="0" xfId="0"/>
    <xf numFmtId="0" fontId="3" fillId="2" borderId="3" xfId="0" applyFont="1" applyFill="1" applyBorder="1" applyAlignment="1">
      <alignment vertical="top"/>
    </xf>
    <xf numFmtId="0" fontId="3" fillId="2" borderId="4" xfId="0" applyFont="1" applyFill="1" applyBorder="1" applyAlignment="1">
      <alignment vertical="top"/>
    </xf>
    <xf numFmtId="0" fontId="3" fillId="3" borderId="0" xfId="0" applyFont="1" applyFill="1" applyAlignment="1">
      <alignment vertical="top"/>
    </xf>
    <xf numFmtId="0" fontId="3" fillId="3" borderId="0" xfId="0" applyFont="1" applyFill="1" applyAlignment="1">
      <alignment horizontal="center" vertical="top"/>
    </xf>
    <xf numFmtId="0" fontId="3" fillId="3" borderId="0" xfId="0" applyFont="1" applyFill="1" applyAlignment="1">
      <alignment horizontal="right" vertical="top" wrapText="1"/>
    </xf>
    <xf numFmtId="0" fontId="2" fillId="3" borderId="0" xfId="0" applyFont="1" applyFill="1" applyAlignment="1">
      <alignment vertical="top"/>
    </xf>
    <xf numFmtId="0" fontId="2" fillId="3" borderId="0" xfId="0" applyFont="1" applyFill="1" applyAlignment="1">
      <alignment vertical="top" wrapText="1"/>
    </xf>
    <xf numFmtId="0" fontId="3" fillId="2" borderId="4"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8" xfId="0" applyFont="1" applyFill="1" applyBorder="1" applyAlignment="1">
      <alignment vertical="top" wrapText="1"/>
    </xf>
    <xf numFmtId="0" fontId="2" fillId="2" borderId="8" xfId="0" applyFont="1" applyFill="1" applyBorder="1" applyAlignment="1">
      <alignment horizontal="center" vertical="top"/>
    </xf>
    <xf numFmtId="0" fontId="2" fillId="2" borderId="3" xfId="0" applyFont="1" applyFill="1" applyBorder="1" applyAlignment="1">
      <alignment vertical="top"/>
    </xf>
    <xf numFmtId="0" fontId="2" fillId="2" borderId="4" xfId="0" applyFont="1" applyFill="1" applyBorder="1" applyAlignment="1">
      <alignment vertical="top"/>
    </xf>
    <xf numFmtId="0" fontId="2" fillId="3" borderId="11" xfId="0" applyFont="1" applyFill="1" applyBorder="1" applyAlignment="1">
      <alignment horizontal="center" vertical="top"/>
    </xf>
    <xf numFmtId="0" fontId="3" fillId="2" borderId="13" xfId="0" applyFont="1" applyFill="1" applyBorder="1" applyAlignment="1">
      <alignment horizontal="right" vertical="top" wrapText="1"/>
    </xf>
    <xf numFmtId="0" fontId="3" fillId="2" borderId="12" xfId="0" applyFont="1" applyFill="1" applyBorder="1" applyAlignment="1">
      <alignment vertical="top"/>
    </xf>
    <xf numFmtId="0" fontId="3" fillId="2" borderId="14" xfId="0" applyFont="1" applyFill="1" applyBorder="1" applyAlignment="1">
      <alignment vertical="top"/>
    </xf>
    <xf numFmtId="0" fontId="3" fillId="3" borderId="16" xfId="0" applyFont="1" applyFill="1" applyBorder="1" applyAlignment="1">
      <alignment vertical="top"/>
    </xf>
    <xf numFmtId="0" fontId="3" fillId="3" borderId="11" xfId="0" applyFont="1" applyFill="1" applyBorder="1" applyAlignment="1">
      <alignment horizontal="center" vertical="top"/>
    </xf>
    <xf numFmtId="0" fontId="2" fillId="2" borderId="4" xfId="0" applyFont="1" applyFill="1" applyBorder="1" applyAlignment="1">
      <alignment vertical="top" wrapText="1"/>
    </xf>
    <xf numFmtId="0" fontId="2" fillId="2" borderId="18" xfId="0" applyFont="1" applyFill="1" applyBorder="1" applyAlignment="1">
      <alignment horizontal="center" vertical="top"/>
    </xf>
    <xf numFmtId="0" fontId="2" fillId="3" borderId="0" xfId="0" applyFont="1" applyFill="1" applyAlignment="1">
      <alignment horizontal="center" vertical="top"/>
    </xf>
    <xf numFmtId="0" fontId="2" fillId="2" borderId="4" xfId="0" applyFont="1" applyFill="1" applyBorder="1" applyAlignment="1">
      <alignment horizontal="center" vertical="top" wrapText="1"/>
    </xf>
    <xf numFmtId="0" fontId="5" fillId="4" borderId="0" xfId="0" applyFont="1" applyFill="1"/>
    <xf numFmtId="0" fontId="2" fillId="2" borderId="19" xfId="0" applyFont="1" applyFill="1" applyBorder="1" applyAlignment="1">
      <alignment horizontal="center" vertical="top"/>
    </xf>
    <xf numFmtId="16" fontId="0" fillId="0" borderId="0" xfId="0" quotePrefix="1" applyNumberFormat="1"/>
    <xf numFmtId="0" fontId="0" fillId="0" borderId="0" xfId="0" applyAlignment="1">
      <alignment horizontal="left"/>
    </xf>
    <xf numFmtId="0" fontId="6" fillId="0" borderId="0" xfId="0" applyFont="1" applyAlignment="1">
      <alignment vertical="center"/>
    </xf>
    <xf numFmtId="0" fontId="7" fillId="3" borderId="1" xfId="0" applyFont="1" applyFill="1" applyBorder="1" applyAlignment="1">
      <alignment horizontal="center" vertical="top"/>
    </xf>
    <xf numFmtId="0" fontId="9" fillId="3" borderId="10" xfId="0" applyFont="1" applyFill="1" applyBorder="1" applyAlignment="1">
      <alignment vertical="top" wrapText="1"/>
    </xf>
    <xf numFmtId="0" fontId="9" fillId="3" borderId="1" xfId="0" applyFont="1" applyFill="1" applyBorder="1" applyAlignment="1">
      <alignment vertical="top" wrapText="1"/>
    </xf>
    <xf numFmtId="0" fontId="9" fillId="6" borderId="1" xfId="0" applyFont="1" applyFill="1" applyBorder="1" applyAlignment="1">
      <alignment vertical="top" wrapText="1"/>
    </xf>
    <xf numFmtId="0" fontId="9" fillId="6" borderId="1" xfId="0" applyFont="1" applyFill="1" applyBorder="1" applyAlignment="1">
      <alignment wrapText="1"/>
    </xf>
    <xf numFmtId="0" fontId="10" fillId="6" borderId="1" xfId="0" applyFont="1" applyFill="1" applyBorder="1" applyAlignment="1">
      <alignment vertical="top" wrapText="1"/>
    </xf>
    <xf numFmtId="0" fontId="9" fillId="3" borderId="10" xfId="0" applyFont="1" applyFill="1" applyBorder="1" applyAlignment="1">
      <alignment vertical="top"/>
    </xf>
    <xf numFmtId="0" fontId="9" fillId="3" borderId="10" xfId="0" applyFont="1" applyFill="1" applyBorder="1" applyAlignment="1">
      <alignment horizontal="center" vertical="top"/>
    </xf>
    <xf numFmtId="0" fontId="12" fillId="3" borderId="1" xfId="0" applyFont="1" applyFill="1" applyBorder="1" applyAlignment="1">
      <alignment horizontal="center" vertical="top"/>
    </xf>
    <xf numFmtId="0" fontId="9" fillId="3" borderId="2" xfId="0" applyFont="1" applyFill="1" applyBorder="1" applyAlignment="1">
      <alignment vertical="top"/>
    </xf>
    <xf numFmtId="0" fontId="9" fillId="3" borderId="1" xfId="0" applyFont="1" applyFill="1" applyBorder="1" applyAlignment="1">
      <alignment horizontal="center" vertical="top"/>
    </xf>
    <xf numFmtId="0" fontId="9" fillId="3" borderId="1" xfId="0" applyFont="1" applyFill="1" applyBorder="1" applyAlignment="1">
      <alignment horizontal="center" vertical="top" wrapText="1"/>
    </xf>
    <xf numFmtId="0" fontId="8" fillId="3" borderId="0" xfId="0" applyFont="1" applyFill="1" applyAlignment="1">
      <alignment vertical="top"/>
    </xf>
    <xf numFmtId="0" fontId="1" fillId="3" borderId="0" xfId="0" applyFont="1" applyFill="1" applyAlignment="1">
      <alignment vertical="top"/>
    </xf>
    <xf numFmtId="0" fontId="2" fillId="2" borderId="22" xfId="0" applyFont="1" applyFill="1" applyBorder="1" applyAlignment="1">
      <alignment horizontal="center" vertical="top"/>
    </xf>
    <xf numFmtId="0" fontId="2" fillId="2" borderId="23" xfId="0" applyFont="1" applyFill="1" applyBorder="1" applyAlignment="1">
      <alignment horizontal="center" vertical="top"/>
    </xf>
    <xf numFmtId="0" fontId="7" fillId="3" borderId="1" xfId="0" applyFont="1" applyFill="1" applyBorder="1" applyAlignment="1">
      <alignment horizontal="center" vertical="top" wrapText="1"/>
    </xf>
    <xf numFmtId="0" fontId="2" fillId="2" borderId="11" xfId="0" applyFont="1" applyFill="1" applyBorder="1" applyAlignment="1">
      <alignment horizontal="center" vertical="top" wrapText="1"/>
    </xf>
    <xf numFmtId="0" fontId="13" fillId="3" borderId="22" xfId="0" applyFont="1" applyFill="1" applyBorder="1" applyAlignment="1">
      <alignment horizontal="center" vertical="center"/>
    </xf>
    <xf numFmtId="0" fontId="13"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0" fillId="3" borderId="2" xfId="0" applyFont="1" applyFill="1" applyBorder="1" applyAlignment="1">
      <alignment vertical="top"/>
    </xf>
    <xf numFmtId="0" fontId="10" fillId="6" borderId="21" xfId="0" applyFont="1" applyFill="1" applyBorder="1" applyAlignment="1">
      <alignment vertical="top"/>
    </xf>
    <xf numFmtId="0" fontId="10" fillId="3" borderId="1" xfId="0" applyFont="1" applyFill="1" applyBorder="1" applyAlignment="1">
      <alignment vertical="top" wrapText="1"/>
    </xf>
    <xf numFmtId="0" fontId="10" fillId="3" borderId="1" xfId="0" applyFont="1" applyFill="1" applyBorder="1" applyAlignment="1">
      <alignment horizontal="center" vertical="top" wrapText="1"/>
    </xf>
    <xf numFmtId="0" fontId="13" fillId="3" borderId="9" xfId="0" applyFont="1" applyFill="1" applyBorder="1" applyAlignment="1">
      <alignment vertical="top"/>
    </xf>
    <xf numFmtId="0" fontId="13" fillId="3" borderId="2" xfId="0" applyFont="1" applyFill="1" applyBorder="1" applyAlignment="1">
      <alignment vertical="top"/>
    </xf>
    <xf numFmtId="0" fontId="13" fillId="6" borderId="2" xfId="0" applyFont="1" applyFill="1" applyBorder="1" applyAlignment="1">
      <alignment vertical="top"/>
    </xf>
    <xf numFmtId="0" fontId="13" fillId="3" borderId="2" xfId="0" applyFont="1" applyFill="1" applyBorder="1" applyAlignment="1">
      <alignment vertical="top" wrapText="1"/>
    </xf>
    <xf numFmtId="0" fontId="18" fillId="7" borderId="0" xfId="0" applyFont="1" applyFill="1" applyAlignment="1">
      <alignment vertical="top"/>
    </xf>
    <xf numFmtId="0" fontId="9" fillId="3" borderId="9" xfId="0" applyFont="1" applyFill="1" applyBorder="1" applyAlignment="1">
      <alignment vertical="top" wrapText="1"/>
    </xf>
    <xf numFmtId="0" fontId="9" fillId="3" borderId="10" xfId="0" applyFont="1" applyFill="1" applyBorder="1" applyAlignment="1">
      <alignment horizontal="center" vertical="top" wrapText="1"/>
    </xf>
    <xf numFmtId="0" fontId="19" fillId="7" borderId="24" xfId="0" applyFont="1" applyFill="1" applyBorder="1" applyAlignment="1">
      <alignment horizontal="center" vertical="top"/>
    </xf>
    <xf numFmtId="0" fontId="20" fillId="3" borderId="1" xfId="0" applyFont="1" applyFill="1" applyBorder="1" applyAlignment="1">
      <alignment horizontal="center" vertical="center"/>
    </xf>
    <xf numFmtId="0" fontId="10" fillId="6" borderId="20" xfId="0" applyFont="1" applyFill="1" applyBorder="1" applyAlignment="1">
      <alignment vertical="top"/>
    </xf>
    <xf numFmtId="0" fontId="2" fillId="2" borderId="4" xfId="0" applyFont="1" applyFill="1" applyBorder="1" applyAlignment="1">
      <alignment horizontal="center" vertical="center"/>
    </xf>
    <xf numFmtId="0" fontId="9" fillId="6" borderId="1" xfId="0" applyFont="1" applyFill="1" applyBorder="1" applyAlignment="1">
      <alignment vertical="top"/>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2" fillId="2" borderId="17" xfId="0" applyFont="1" applyFill="1" applyBorder="1" applyAlignment="1">
      <alignment horizontal="center" vertical="top"/>
    </xf>
    <xf numFmtId="0" fontId="2" fillId="2" borderId="15" xfId="0" applyFont="1" applyFill="1" applyBorder="1" applyAlignment="1">
      <alignment horizontal="right" vertical="top" wrapText="1"/>
    </xf>
    <xf numFmtId="0" fontId="2" fillId="2" borderId="11" xfId="0" applyFont="1" applyFill="1" applyBorder="1" applyAlignment="1">
      <alignment horizontal="right" vertical="top" wrapText="1"/>
    </xf>
    <xf numFmtId="0" fontId="2" fillId="2" borderId="19" xfId="0" applyFont="1" applyFill="1" applyBorder="1" applyAlignment="1">
      <alignment horizontal="right" vertical="top" wrapText="1"/>
    </xf>
    <xf numFmtId="0" fontId="2" fillId="5" borderId="8" xfId="0" applyFont="1" applyFill="1" applyBorder="1" applyAlignment="1" applyProtection="1">
      <alignment horizontal="center" vertical="top" wrapText="1"/>
      <protection locked="0"/>
    </xf>
    <xf numFmtId="0" fontId="3" fillId="5" borderId="10"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top"/>
      <protection locked="0"/>
    </xf>
    <xf numFmtId="0" fontId="9" fillId="5" borderId="1" xfId="0" applyFont="1" applyFill="1" applyBorder="1" applyAlignment="1" applyProtection="1">
      <alignment horizontal="center" vertical="top"/>
      <protection locked="0"/>
    </xf>
    <xf numFmtId="0" fontId="9" fillId="5" borderId="1" xfId="0" applyFont="1" applyFill="1" applyBorder="1" applyAlignment="1" applyProtection="1">
      <alignment horizontal="center" vertical="center"/>
      <protection locked="0"/>
    </xf>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G31"/>
  <sheetViews>
    <sheetView tabSelected="1" topLeftCell="A2" zoomScaleNormal="100" workbookViewId="0">
      <selection activeCell="D12" sqref="D12"/>
    </sheetView>
  </sheetViews>
  <sheetFormatPr defaultColWidth="10.875" defaultRowHeight="15" x14ac:dyDescent="0.25"/>
  <cols>
    <col min="1" max="1" width="5.5" style="3" customWidth="1"/>
    <col min="2" max="2" width="5.625" style="3" bestFit="1" customWidth="1"/>
    <col min="3" max="3" width="5.625" style="3" customWidth="1"/>
    <col min="4" max="4" width="81.625" style="3" bestFit="1" customWidth="1"/>
    <col min="5" max="5" width="11.5" style="4" bestFit="1" customWidth="1"/>
    <col min="6" max="6" width="15.125" style="4" customWidth="1"/>
    <col min="7" max="7" width="11.5" style="4" customWidth="1"/>
    <col min="8" max="8" width="3.625" style="3" customWidth="1"/>
    <col min="9" max="9" width="10.875" style="3" customWidth="1"/>
    <col min="10" max="10" width="7.375" style="3" hidden="1" customWidth="1"/>
    <col min="11" max="11" width="7.5" style="3" hidden="1" customWidth="1"/>
    <col min="12" max="12" width="14.875" style="3" hidden="1" customWidth="1"/>
    <col min="13" max="14" width="10.875" style="3" customWidth="1"/>
    <col min="15" max="16384" width="10.875" style="3"/>
  </cols>
  <sheetData>
    <row r="2" spans="2:12" ht="15.75" x14ac:dyDescent="0.25">
      <c r="B2" s="6" t="s">
        <v>0</v>
      </c>
    </row>
    <row r="4" spans="2:12" ht="16.5" thickBot="1" x14ac:dyDescent="0.3">
      <c r="B4" s="68" t="s">
        <v>1</v>
      </c>
      <c r="C4" s="69"/>
      <c r="D4" s="69"/>
      <c r="E4" s="69"/>
      <c r="F4" s="70"/>
      <c r="G4" s="69"/>
    </row>
    <row r="5" spans="2:12" ht="48" thickBot="1" x14ac:dyDescent="0.3">
      <c r="B5" s="14" t="s">
        <v>2</v>
      </c>
      <c r="C5" s="15" t="s">
        <v>3</v>
      </c>
      <c r="D5" s="22" t="s">
        <v>4</v>
      </c>
      <c r="E5" s="25" t="s">
        <v>5</v>
      </c>
      <c r="F5" s="74" t="s">
        <v>6</v>
      </c>
      <c r="G5" s="45" t="s">
        <v>7</v>
      </c>
    </row>
    <row r="6" spans="2:12" x14ac:dyDescent="0.25">
      <c r="B6" s="56" t="s">
        <v>8</v>
      </c>
      <c r="C6" s="37" t="s">
        <v>9</v>
      </c>
      <c r="D6" s="32" t="s">
        <v>10</v>
      </c>
      <c r="E6" s="38" t="s">
        <v>11</v>
      </c>
      <c r="F6" s="78"/>
      <c r="G6" s="39" t="s">
        <v>12</v>
      </c>
    </row>
    <row r="7" spans="2:12" ht="25.5" x14ac:dyDescent="0.25">
      <c r="B7" s="56" t="s">
        <v>8</v>
      </c>
      <c r="C7" s="37" t="s">
        <v>13</v>
      </c>
      <c r="D7" s="32" t="s">
        <v>14</v>
      </c>
      <c r="E7" s="38" t="s">
        <v>11</v>
      </c>
      <c r="F7" s="79"/>
      <c r="G7" s="39" t="s">
        <v>12</v>
      </c>
    </row>
    <row r="8" spans="2:12" x14ac:dyDescent="0.25">
      <c r="B8" s="57" t="s">
        <v>8</v>
      </c>
      <c r="C8" s="37" t="s">
        <v>15</v>
      </c>
      <c r="D8" s="33" t="s">
        <v>16</v>
      </c>
      <c r="E8" s="41" t="s">
        <v>11</v>
      </c>
      <c r="F8" s="79"/>
      <c r="G8" s="39" t="s">
        <v>12</v>
      </c>
    </row>
    <row r="9" spans="2:12" ht="14.25" customHeight="1" x14ac:dyDescent="0.25">
      <c r="B9" s="58" t="s">
        <v>8</v>
      </c>
      <c r="C9" s="37" t="s">
        <v>17</v>
      </c>
      <c r="D9" s="67" t="s">
        <v>18</v>
      </c>
      <c r="E9" s="41" t="s">
        <v>11</v>
      </c>
      <c r="F9" s="79"/>
      <c r="G9" s="39" t="s">
        <v>12</v>
      </c>
    </row>
    <row r="10" spans="2:12" ht="13.5" customHeight="1" x14ac:dyDescent="0.2">
      <c r="B10" s="58" t="s">
        <v>8</v>
      </c>
      <c r="C10" s="37" t="s">
        <v>19</v>
      </c>
      <c r="D10" s="35" t="s">
        <v>20</v>
      </c>
      <c r="E10" s="41" t="s">
        <v>11</v>
      </c>
      <c r="F10" s="79"/>
      <c r="G10" s="39" t="s">
        <v>12</v>
      </c>
      <c r="K10" s="43"/>
    </row>
    <row r="11" spans="2:12" x14ac:dyDescent="0.25">
      <c r="B11" s="57" t="s">
        <v>8</v>
      </c>
      <c r="C11" s="37" t="s">
        <v>21</v>
      </c>
      <c r="D11" s="33" t="s">
        <v>22</v>
      </c>
      <c r="E11" s="41" t="s">
        <v>11</v>
      </c>
      <c r="F11" s="79"/>
      <c r="G11" s="39" t="s">
        <v>12</v>
      </c>
      <c r="K11" s="44" t="s">
        <v>23</v>
      </c>
      <c r="L11" s="44" t="s">
        <v>24</v>
      </c>
    </row>
    <row r="12" spans="2:12" x14ac:dyDescent="0.25">
      <c r="B12" s="57" t="s">
        <v>8</v>
      </c>
      <c r="C12" s="37" t="s">
        <v>25</v>
      </c>
      <c r="D12" s="34" t="s">
        <v>26</v>
      </c>
      <c r="E12" s="41" t="s">
        <v>11</v>
      </c>
      <c r="F12" s="79"/>
      <c r="G12" s="39" t="s">
        <v>12</v>
      </c>
      <c r="K12" s="44" t="s">
        <v>27</v>
      </c>
      <c r="L12" s="44" t="s">
        <v>28</v>
      </c>
    </row>
    <row r="13" spans="2:12" x14ac:dyDescent="0.25">
      <c r="B13" s="57" t="s">
        <v>8</v>
      </c>
      <c r="C13" s="37" t="s">
        <v>29</v>
      </c>
      <c r="D13" s="33" t="s">
        <v>30</v>
      </c>
      <c r="E13" s="41" t="s">
        <v>11</v>
      </c>
      <c r="F13" s="79"/>
      <c r="G13" s="39" t="s">
        <v>12</v>
      </c>
      <c r="K13" s="44" t="s">
        <v>31</v>
      </c>
      <c r="L13" s="44" t="s">
        <v>32</v>
      </c>
    </row>
    <row r="14" spans="2:12" x14ac:dyDescent="0.25">
      <c r="B14" s="57" t="s">
        <v>8</v>
      </c>
      <c r="C14" s="37" t="s">
        <v>33</v>
      </c>
      <c r="D14" s="33" t="s">
        <v>34</v>
      </c>
      <c r="E14" s="41" t="s">
        <v>11</v>
      </c>
      <c r="F14" s="79"/>
      <c r="G14" s="39" t="s">
        <v>12</v>
      </c>
      <c r="K14" s="44" t="s">
        <v>35</v>
      </c>
      <c r="L14" s="44" t="s">
        <v>36</v>
      </c>
    </row>
    <row r="15" spans="2:12" ht="25.5" x14ac:dyDescent="0.25">
      <c r="B15" s="57" t="s">
        <v>8</v>
      </c>
      <c r="C15" s="37" t="s">
        <v>37</v>
      </c>
      <c r="D15" s="33" t="s">
        <v>38</v>
      </c>
      <c r="E15" s="41" t="s">
        <v>11</v>
      </c>
      <c r="F15" s="79"/>
      <c r="G15" s="39" t="s">
        <v>12</v>
      </c>
    </row>
    <row r="16" spans="2:12" x14ac:dyDescent="0.25">
      <c r="B16" s="57" t="s">
        <v>8</v>
      </c>
      <c r="C16" s="37" t="s">
        <v>39</v>
      </c>
      <c r="D16" s="33" t="s">
        <v>40</v>
      </c>
      <c r="E16" s="41" t="s">
        <v>11</v>
      </c>
      <c r="F16" s="79"/>
      <c r="G16" s="39" t="s">
        <v>12</v>
      </c>
    </row>
    <row r="17" spans="1:1021" ht="25.5" x14ac:dyDescent="0.25">
      <c r="B17" s="59" t="s">
        <v>8</v>
      </c>
      <c r="C17" s="37" t="s">
        <v>41</v>
      </c>
      <c r="D17" s="33" t="s">
        <v>42</v>
      </c>
      <c r="E17" s="42" t="s">
        <v>11</v>
      </c>
      <c r="F17" s="79"/>
      <c r="G17" s="39" t="s">
        <v>12</v>
      </c>
    </row>
    <row r="18" spans="1:1021" ht="72" customHeight="1" x14ac:dyDescent="0.25">
      <c r="B18" s="65" t="s">
        <v>43</v>
      </c>
      <c r="C18" s="53" t="s">
        <v>44</v>
      </c>
      <c r="D18" s="36" t="s">
        <v>45</v>
      </c>
      <c r="E18" s="49">
        <v>50</v>
      </c>
      <c r="F18" s="80"/>
      <c r="G18" s="51">
        <f>IF(F18="&lt; 50",0,IF(F18="50 ≤ 75",15,IF(F18="&gt;75 ≤ 90",30,IF(F18="&gt; 90",50,IF(F18="",)))))</f>
        <v>0</v>
      </c>
    </row>
    <row r="19" spans="1:1021" ht="36" customHeight="1" thickBot="1" x14ac:dyDescent="0.3">
      <c r="B19" s="1"/>
      <c r="C19" s="2"/>
      <c r="D19" s="8" t="s">
        <v>46</v>
      </c>
      <c r="E19" s="66">
        <v>50</v>
      </c>
      <c r="F19" s="23"/>
      <c r="G19" s="46">
        <f>G18</f>
        <v>0</v>
      </c>
    </row>
    <row r="20" spans="1:1021" x14ac:dyDescent="0.25">
      <c r="E20" s="21"/>
    </row>
    <row r="21" spans="1:1021" ht="31.5" x14ac:dyDescent="0.25">
      <c r="B21" s="10" t="s">
        <v>2</v>
      </c>
      <c r="C21" s="11" t="s">
        <v>3</v>
      </c>
      <c r="D21" s="12" t="s">
        <v>47</v>
      </c>
      <c r="E21" s="13" t="s">
        <v>48</v>
      </c>
      <c r="F21" s="74" t="s">
        <v>49</v>
      </c>
      <c r="G21" s="13" t="s">
        <v>7</v>
      </c>
    </row>
    <row r="22" spans="1:1021" ht="25.5" x14ac:dyDescent="0.25">
      <c r="B22" s="57" t="s">
        <v>8</v>
      </c>
      <c r="C22" s="40" t="s">
        <v>50</v>
      </c>
      <c r="D22" s="33" t="s">
        <v>51</v>
      </c>
      <c r="E22" s="62" t="s">
        <v>11</v>
      </c>
      <c r="F22" s="75"/>
      <c r="G22" s="31" t="s">
        <v>12</v>
      </c>
    </row>
    <row r="23" spans="1:1021" customFormat="1" ht="38.25" x14ac:dyDescent="0.25">
      <c r="A23" s="60"/>
      <c r="B23" s="61" t="s">
        <v>8</v>
      </c>
      <c r="C23" s="32" t="s">
        <v>52</v>
      </c>
      <c r="D23" s="32" t="s">
        <v>53</v>
      </c>
      <c r="E23" s="62" t="s">
        <v>11</v>
      </c>
      <c r="F23" s="76"/>
      <c r="G23" s="63" t="s">
        <v>12</v>
      </c>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c r="IW23" s="60"/>
      <c r="IX23" s="60"/>
      <c r="IY23" s="60"/>
      <c r="IZ23" s="60"/>
      <c r="JA23" s="60"/>
      <c r="JB23" s="60"/>
      <c r="JC23" s="60"/>
      <c r="JD23" s="60"/>
      <c r="JE23" s="60"/>
      <c r="JF23" s="60"/>
      <c r="JG23" s="60"/>
      <c r="JH23" s="60"/>
      <c r="JI23" s="60"/>
      <c r="JJ23" s="60"/>
      <c r="JK23" s="60"/>
      <c r="JL23" s="60"/>
      <c r="JM23" s="60"/>
      <c r="JN23" s="60"/>
      <c r="JO23" s="60"/>
      <c r="JP23" s="60"/>
      <c r="JQ23" s="60"/>
      <c r="JR23" s="60"/>
      <c r="JS23" s="60"/>
      <c r="JT23" s="60"/>
      <c r="JU23" s="60"/>
      <c r="JV23" s="60"/>
      <c r="JW23" s="60"/>
      <c r="JX23" s="60"/>
      <c r="JY23" s="60"/>
      <c r="JZ23" s="60"/>
      <c r="KA23" s="60"/>
      <c r="KB23" s="60"/>
      <c r="KC23" s="60"/>
      <c r="KD23" s="60"/>
      <c r="KE23" s="60"/>
      <c r="KF23" s="60"/>
      <c r="KG23" s="60"/>
      <c r="KH23" s="60"/>
      <c r="KI23" s="60"/>
      <c r="KJ23" s="60"/>
      <c r="KK23" s="60"/>
      <c r="KL23" s="60"/>
      <c r="KM23" s="60"/>
      <c r="KN23" s="60"/>
      <c r="KO23" s="60"/>
      <c r="KP23" s="60"/>
      <c r="KQ23" s="60"/>
      <c r="KR23" s="60"/>
      <c r="KS23" s="60"/>
      <c r="KT23" s="60"/>
      <c r="KU23" s="60"/>
      <c r="KV23" s="60"/>
      <c r="KW23" s="60"/>
      <c r="KX23" s="60"/>
      <c r="KY23" s="60"/>
      <c r="KZ23" s="60"/>
      <c r="LA23" s="60"/>
      <c r="LB23" s="60"/>
      <c r="LC23" s="60"/>
      <c r="LD23" s="60"/>
      <c r="LE23" s="60"/>
      <c r="LF23" s="60"/>
      <c r="LG23" s="60"/>
      <c r="LH23" s="60"/>
      <c r="LI23" s="60"/>
      <c r="LJ23" s="60"/>
      <c r="LK23" s="60"/>
      <c r="LL23" s="60"/>
      <c r="LM23" s="60"/>
      <c r="LN23" s="60"/>
      <c r="LO23" s="60"/>
      <c r="LP23" s="60"/>
      <c r="LQ23" s="60"/>
      <c r="LR23" s="60"/>
      <c r="LS23" s="60"/>
      <c r="LT23" s="60"/>
      <c r="LU23" s="60"/>
      <c r="LV23" s="60"/>
      <c r="LW23" s="60"/>
      <c r="LX23" s="60"/>
      <c r="LY23" s="60"/>
      <c r="LZ23" s="60"/>
      <c r="MA23" s="60"/>
      <c r="MB23" s="60"/>
      <c r="MC23" s="60"/>
      <c r="MD23" s="60"/>
      <c r="ME23" s="60"/>
      <c r="MF23" s="60"/>
      <c r="MG23" s="60"/>
      <c r="MH23" s="60"/>
      <c r="MI23" s="60"/>
      <c r="MJ23" s="60"/>
      <c r="MK23" s="60"/>
      <c r="ML23" s="60"/>
      <c r="MM23" s="60"/>
      <c r="MN23" s="60"/>
      <c r="MO23" s="60"/>
      <c r="MP23" s="60"/>
      <c r="MQ23" s="60"/>
      <c r="MR23" s="60"/>
      <c r="MS23" s="60"/>
      <c r="MT23" s="60"/>
      <c r="MU23" s="60"/>
      <c r="MV23" s="60"/>
      <c r="MW23" s="60"/>
      <c r="MX23" s="60"/>
      <c r="MY23" s="60"/>
      <c r="MZ23" s="60"/>
      <c r="NA23" s="60"/>
      <c r="NB23" s="60"/>
      <c r="NC23" s="60"/>
      <c r="ND23" s="60"/>
      <c r="NE23" s="60"/>
      <c r="NF23" s="60"/>
      <c r="NG23" s="60"/>
      <c r="NH23" s="60"/>
      <c r="NI23" s="60"/>
      <c r="NJ23" s="60"/>
      <c r="NK23" s="60"/>
      <c r="NL23" s="60"/>
      <c r="NM23" s="60"/>
      <c r="NN23" s="60"/>
      <c r="NO23" s="60"/>
      <c r="NP23" s="60"/>
      <c r="NQ23" s="60"/>
      <c r="NR23" s="60"/>
      <c r="NS23" s="60"/>
      <c r="NT23" s="60"/>
      <c r="NU23" s="60"/>
      <c r="NV23" s="60"/>
      <c r="NW23" s="60"/>
      <c r="NX23" s="60"/>
      <c r="NY23" s="60"/>
      <c r="NZ23" s="60"/>
      <c r="OA23" s="60"/>
      <c r="OB23" s="60"/>
      <c r="OC23" s="60"/>
      <c r="OD23" s="60"/>
      <c r="OE23" s="60"/>
      <c r="OF23" s="60"/>
      <c r="OG23" s="60"/>
      <c r="OH23" s="60"/>
      <c r="OI23" s="60"/>
      <c r="OJ23" s="60"/>
      <c r="OK23" s="60"/>
      <c r="OL23" s="60"/>
      <c r="OM23" s="60"/>
      <c r="ON23" s="60"/>
      <c r="OO23" s="60"/>
      <c r="OP23" s="60"/>
      <c r="OQ23" s="60"/>
      <c r="OR23" s="60"/>
      <c r="OS23" s="60"/>
      <c r="OT23" s="60"/>
      <c r="OU23" s="60"/>
      <c r="OV23" s="60"/>
      <c r="OW23" s="60"/>
      <c r="OX23" s="60"/>
      <c r="OY23" s="60"/>
      <c r="OZ23" s="60"/>
      <c r="PA23" s="60"/>
      <c r="PB23" s="60"/>
      <c r="PC23" s="60"/>
      <c r="PD23" s="60"/>
      <c r="PE23" s="60"/>
      <c r="PF23" s="60"/>
      <c r="PG23" s="60"/>
      <c r="PH23" s="60"/>
      <c r="PI23" s="60"/>
      <c r="PJ23" s="60"/>
      <c r="PK23" s="60"/>
      <c r="PL23" s="60"/>
      <c r="PM23" s="60"/>
      <c r="PN23" s="60"/>
      <c r="PO23" s="60"/>
      <c r="PP23" s="60"/>
      <c r="PQ23" s="60"/>
      <c r="PR23" s="60"/>
      <c r="PS23" s="60"/>
      <c r="PT23" s="60"/>
      <c r="PU23" s="60"/>
      <c r="PV23" s="60"/>
      <c r="PW23" s="60"/>
      <c r="PX23" s="60"/>
      <c r="PY23" s="60"/>
      <c r="PZ23" s="60"/>
      <c r="QA23" s="60"/>
      <c r="QB23" s="60"/>
      <c r="QC23" s="60"/>
      <c r="QD23" s="60"/>
      <c r="QE23" s="60"/>
      <c r="QF23" s="60"/>
      <c r="QG23" s="60"/>
      <c r="QH23" s="60"/>
      <c r="QI23" s="60"/>
      <c r="QJ23" s="60"/>
      <c r="QK23" s="60"/>
      <c r="QL23" s="60"/>
      <c r="QM23" s="60"/>
      <c r="QN23" s="60"/>
      <c r="QO23" s="60"/>
      <c r="QP23" s="60"/>
      <c r="QQ23" s="60"/>
      <c r="QR23" s="60"/>
      <c r="QS23" s="60"/>
      <c r="QT23" s="60"/>
      <c r="QU23" s="60"/>
      <c r="QV23" s="60"/>
      <c r="QW23" s="60"/>
      <c r="QX23" s="60"/>
      <c r="QY23" s="60"/>
      <c r="QZ23" s="60"/>
      <c r="RA23" s="60"/>
      <c r="RB23" s="60"/>
      <c r="RC23" s="60"/>
      <c r="RD23" s="60"/>
      <c r="RE23" s="60"/>
      <c r="RF23" s="60"/>
      <c r="RG23" s="60"/>
      <c r="RH23" s="60"/>
      <c r="RI23" s="60"/>
      <c r="RJ23" s="60"/>
      <c r="RK23" s="60"/>
      <c r="RL23" s="60"/>
      <c r="RM23" s="60"/>
      <c r="RN23" s="60"/>
      <c r="RO23" s="60"/>
      <c r="RP23" s="60"/>
      <c r="RQ23" s="60"/>
      <c r="RR23" s="60"/>
      <c r="RS23" s="60"/>
      <c r="RT23" s="60"/>
      <c r="RU23" s="60"/>
      <c r="RV23" s="60"/>
      <c r="RW23" s="60"/>
      <c r="RX23" s="60"/>
      <c r="RY23" s="60"/>
      <c r="RZ23" s="60"/>
      <c r="SA23" s="60"/>
      <c r="SB23" s="60"/>
      <c r="SC23" s="60"/>
      <c r="SD23" s="60"/>
      <c r="SE23" s="60"/>
      <c r="SF23" s="60"/>
      <c r="SG23" s="60"/>
      <c r="SH23" s="60"/>
      <c r="SI23" s="60"/>
      <c r="SJ23" s="60"/>
      <c r="SK23" s="60"/>
      <c r="SL23" s="60"/>
      <c r="SM23" s="60"/>
      <c r="SN23" s="60"/>
      <c r="SO23" s="60"/>
      <c r="SP23" s="60"/>
      <c r="SQ23" s="60"/>
      <c r="SR23" s="60"/>
      <c r="SS23" s="60"/>
      <c r="ST23" s="60"/>
      <c r="SU23" s="60"/>
      <c r="SV23" s="60"/>
      <c r="SW23" s="60"/>
      <c r="SX23" s="60"/>
      <c r="SY23" s="60"/>
      <c r="SZ23" s="60"/>
      <c r="TA23" s="60"/>
      <c r="TB23" s="60"/>
      <c r="TC23" s="60"/>
      <c r="TD23" s="60"/>
      <c r="TE23" s="60"/>
      <c r="TF23" s="60"/>
      <c r="TG23" s="60"/>
      <c r="TH23" s="60"/>
      <c r="TI23" s="60"/>
      <c r="TJ23" s="60"/>
      <c r="TK23" s="60"/>
      <c r="TL23" s="60"/>
      <c r="TM23" s="60"/>
      <c r="TN23" s="60"/>
      <c r="TO23" s="60"/>
      <c r="TP23" s="60"/>
      <c r="TQ23" s="60"/>
      <c r="TR23" s="60"/>
      <c r="TS23" s="60"/>
      <c r="TT23" s="60"/>
      <c r="TU23" s="60"/>
      <c r="TV23" s="60"/>
      <c r="TW23" s="60"/>
      <c r="TX23" s="60"/>
      <c r="TY23" s="60"/>
      <c r="TZ23" s="60"/>
      <c r="UA23" s="60"/>
      <c r="UB23" s="60"/>
      <c r="UC23" s="60"/>
      <c r="UD23" s="60"/>
      <c r="UE23" s="60"/>
      <c r="UF23" s="60"/>
      <c r="UG23" s="60"/>
      <c r="UH23" s="60"/>
      <c r="UI23" s="60"/>
      <c r="UJ23" s="60"/>
      <c r="UK23" s="60"/>
      <c r="UL23" s="60"/>
      <c r="UM23" s="60"/>
      <c r="UN23" s="60"/>
      <c r="UO23" s="60"/>
      <c r="UP23" s="60"/>
      <c r="UQ23" s="60"/>
      <c r="UR23" s="60"/>
      <c r="US23" s="60"/>
      <c r="UT23" s="60"/>
      <c r="UU23" s="60"/>
      <c r="UV23" s="60"/>
      <c r="UW23" s="60"/>
      <c r="UX23" s="60"/>
      <c r="UY23" s="60"/>
      <c r="UZ23" s="60"/>
      <c r="VA23" s="60"/>
      <c r="VB23" s="60"/>
      <c r="VC23" s="60"/>
      <c r="VD23" s="60"/>
      <c r="VE23" s="60"/>
      <c r="VF23" s="60"/>
      <c r="VG23" s="60"/>
      <c r="VH23" s="60"/>
      <c r="VI23" s="60"/>
      <c r="VJ23" s="60"/>
      <c r="VK23" s="60"/>
      <c r="VL23" s="60"/>
      <c r="VM23" s="60"/>
      <c r="VN23" s="60"/>
      <c r="VO23" s="60"/>
      <c r="VP23" s="60"/>
      <c r="VQ23" s="60"/>
      <c r="VR23" s="60"/>
      <c r="VS23" s="60"/>
      <c r="VT23" s="60"/>
      <c r="VU23" s="60"/>
      <c r="VV23" s="60"/>
      <c r="VW23" s="60"/>
      <c r="VX23" s="60"/>
      <c r="VY23" s="60"/>
      <c r="VZ23" s="60"/>
      <c r="WA23" s="60"/>
      <c r="WB23" s="60"/>
      <c r="WC23" s="60"/>
      <c r="WD23" s="60"/>
      <c r="WE23" s="60"/>
      <c r="WF23" s="60"/>
      <c r="WG23" s="60"/>
      <c r="WH23" s="60"/>
      <c r="WI23" s="60"/>
      <c r="WJ23" s="60"/>
      <c r="WK23" s="60"/>
      <c r="WL23" s="60"/>
      <c r="WM23" s="60"/>
      <c r="WN23" s="60"/>
      <c r="WO23" s="60"/>
      <c r="WP23" s="60"/>
      <c r="WQ23" s="60"/>
      <c r="WR23" s="60"/>
      <c r="WS23" s="60"/>
      <c r="WT23" s="60"/>
      <c r="WU23" s="60"/>
      <c r="WV23" s="60"/>
      <c r="WW23" s="60"/>
      <c r="WX23" s="60"/>
      <c r="WY23" s="60"/>
      <c r="WZ23" s="60"/>
      <c r="XA23" s="60"/>
      <c r="XB23" s="60"/>
      <c r="XC23" s="60"/>
      <c r="XD23" s="60"/>
      <c r="XE23" s="60"/>
      <c r="XF23" s="60"/>
      <c r="XG23" s="60"/>
      <c r="XH23" s="60"/>
      <c r="XI23" s="60"/>
      <c r="XJ23" s="60"/>
      <c r="XK23" s="60"/>
      <c r="XL23" s="60"/>
      <c r="XM23" s="60"/>
      <c r="XN23" s="60"/>
      <c r="XO23" s="60"/>
      <c r="XP23" s="60"/>
      <c r="XQ23" s="60"/>
      <c r="XR23" s="60"/>
      <c r="XS23" s="60"/>
      <c r="XT23" s="60"/>
      <c r="XU23" s="60"/>
      <c r="XV23" s="60"/>
      <c r="XW23" s="60"/>
      <c r="XX23" s="60"/>
      <c r="XY23" s="60"/>
      <c r="XZ23" s="60"/>
      <c r="YA23" s="60"/>
      <c r="YB23" s="60"/>
      <c r="YC23" s="60"/>
      <c r="YD23" s="60"/>
      <c r="YE23" s="60"/>
      <c r="YF23" s="60"/>
      <c r="YG23" s="60"/>
      <c r="YH23" s="60"/>
      <c r="YI23" s="60"/>
      <c r="YJ23" s="60"/>
      <c r="YK23" s="60"/>
      <c r="YL23" s="60"/>
      <c r="YM23" s="60"/>
      <c r="YN23" s="60"/>
      <c r="YO23" s="60"/>
      <c r="YP23" s="60"/>
      <c r="YQ23" s="60"/>
      <c r="YR23" s="60"/>
      <c r="YS23" s="60"/>
      <c r="YT23" s="60"/>
      <c r="YU23" s="60"/>
      <c r="YV23" s="60"/>
      <c r="YW23" s="60"/>
      <c r="YX23" s="60"/>
      <c r="YY23" s="60"/>
      <c r="YZ23" s="60"/>
      <c r="ZA23" s="60"/>
      <c r="ZB23" s="60"/>
      <c r="ZC23" s="60"/>
      <c r="ZD23" s="60"/>
      <c r="ZE23" s="60"/>
      <c r="ZF23" s="60"/>
      <c r="ZG23" s="60"/>
      <c r="ZH23" s="60"/>
      <c r="ZI23" s="60"/>
      <c r="ZJ23" s="60"/>
      <c r="ZK23" s="60"/>
      <c r="ZL23" s="60"/>
      <c r="ZM23" s="60"/>
      <c r="ZN23" s="60"/>
      <c r="ZO23" s="60"/>
      <c r="ZP23" s="60"/>
      <c r="ZQ23" s="60"/>
      <c r="ZR23" s="60"/>
      <c r="ZS23" s="60"/>
      <c r="ZT23" s="60"/>
      <c r="ZU23" s="60"/>
      <c r="ZV23" s="60"/>
      <c r="ZW23" s="60"/>
      <c r="ZX23" s="60"/>
      <c r="ZY23" s="60"/>
      <c r="ZZ23" s="60"/>
      <c r="AAA23" s="60"/>
      <c r="AAB23" s="60"/>
      <c r="AAC23" s="60"/>
      <c r="AAD23" s="60"/>
      <c r="AAE23" s="60"/>
      <c r="AAF23" s="60"/>
      <c r="AAG23" s="60"/>
      <c r="AAH23" s="60"/>
      <c r="AAI23" s="60"/>
      <c r="AAJ23" s="60"/>
      <c r="AAK23" s="60"/>
      <c r="AAL23" s="60"/>
      <c r="AAM23" s="60"/>
      <c r="AAN23" s="60"/>
      <c r="AAO23" s="60"/>
      <c r="AAP23" s="60"/>
      <c r="AAQ23" s="60"/>
      <c r="AAR23" s="60"/>
      <c r="AAS23" s="60"/>
      <c r="AAT23" s="60"/>
      <c r="AAU23" s="60"/>
      <c r="AAV23" s="60"/>
      <c r="AAW23" s="60"/>
      <c r="AAX23" s="60"/>
      <c r="AAY23" s="60"/>
      <c r="AAZ23" s="60"/>
      <c r="ABA23" s="60"/>
      <c r="ABB23" s="60"/>
      <c r="ABC23" s="60"/>
      <c r="ABD23" s="60"/>
      <c r="ABE23" s="60"/>
      <c r="ABF23" s="60"/>
      <c r="ABG23" s="60"/>
      <c r="ABH23" s="60"/>
      <c r="ABI23" s="60"/>
      <c r="ABJ23" s="60"/>
      <c r="ABK23" s="60"/>
      <c r="ABL23" s="60"/>
      <c r="ABM23" s="60"/>
      <c r="ABN23" s="60"/>
      <c r="ABO23" s="60"/>
      <c r="ABP23" s="60"/>
      <c r="ABQ23" s="60"/>
      <c r="ABR23" s="60"/>
      <c r="ABS23" s="60"/>
      <c r="ABT23" s="60"/>
      <c r="ABU23" s="60"/>
      <c r="ABV23" s="60"/>
      <c r="ABW23" s="60"/>
      <c r="ABX23" s="60"/>
      <c r="ABY23" s="60"/>
      <c r="ABZ23" s="60"/>
      <c r="ACA23" s="60"/>
      <c r="ACB23" s="60"/>
      <c r="ACC23" s="60"/>
      <c r="ACD23" s="60"/>
      <c r="ACE23" s="60"/>
      <c r="ACF23" s="60"/>
      <c r="ACG23" s="60"/>
      <c r="ACH23" s="60"/>
      <c r="ACI23" s="60"/>
      <c r="ACJ23" s="60"/>
      <c r="ACK23" s="60"/>
      <c r="ACL23" s="60"/>
      <c r="ACM23" s="60"/>
      <c r="ACN23" s="60"/>
      <c r="ACO23" s="60"/>
      <c r="ACP23" s="60"/>
      <c r="ACQ23" s="60"/>
      <c r="ACR23" s="60"/>
      <c r="ACS23" s="60"/>
      <c r="ACT23" s="60"/>
      <c r="ACU23" s="60"/>
      <c r="ACV23" s="60"/>
      <c r="ACW23" s="60"/>
      <c r="ACX23" s="60"/>
      <c r="ACY23" s="60"/>
      <c r="ACZ23" s="60"/>
      <c r="ADA23" s="60"/>
      <c r="ADB23" s="60"/>
      <c r="ADC23" s="60"/>
      <c r="ADD23" s="60"/>
      <c r="ADE23" s="60"/>
      <c r="ADF23" s="60"/>
      <c r="ADG23" s="60"/>
      <c r="ADH23" s="60"/>
      <c r="ADI23" s="60"/>
      <c r="ADJ23" s="60"/>
      <c r="ADK23" s="60"/>
      <c r="ADL23" s="60"/>
      <c r="ADM23" s="60"/>
      <c r="ADN23" s="60"/>
      <c r="ADO23" s="60"/>
      <c r="ADP23" s="60"/>
      <c r="ADQ23" s="60"/>
      <c r="ADR23" s="60"/>
      <c r="ADS23" s="60"/>
      <c r="ADT23" s="60"/>
      <c r="ADU23" s="60"/>
      <c r="ADV23" s="60"/>
      <c r="ADW23" s="60"/>
      <c r="ADX23" s="60"/>
      <c r="ADY23" s="60"/>
      <c r="ADZ23" s="60"/>
      <c r="AEA23" s="60"/>
      <c r="AEB23" s="60"/>
      <c r="AEC23" s="60"/>
      <c r="AED23" s="60"/>
      <c r="AEE23" s="60"/>
      <c r="AEF23" s="60"/>
      <c r="AEG23" s="60"/>
      <c r="AEH23" s="60"/>
      <c r="AEI23" s="60"/>
      <c r="AEJ23" s="60"/>
      <c r="AEK23" s="60"/>
      <c r="AEL23" s="60"/>
      <c r="AEM23" s="60"/>
      <c r="AEN23" s="60"/>
      <c r="AEO23" s="60"/>
      <c r="AEP23" s="60"/>
      <c r="AEQ23" s="60"/>
      <c r="AER23" s="60"/>
      <c r="AES23" s="60"/>
      <c r="AET23" s="60"/>
      <c r="AEU23" s="60"/>
      <c r="AEV23" s="60"/>
      <c r="AEW23" s="60"/>
      <c r="AEX23" s="60"/>
      <c r="AEY23" s="60"/>
      <c r="AEZ23" s="60"/>
      <c r="AFA23" s="60"/>
      <c r="AFB23" s="60"/>
      <c r="AFC23" s="60"/>
      <c r="AFD23" s="60"/>
      <c r="AFE23" s="60"/>
      <c r="AFF23" s="60"/>
      <c r="AFG23" s="60"/>
      <c r="AFH23" s="60"/>
      <c r="AFI23" s="60"/>
      <c r="AFJ23" s="60"/>
      <c r="AFK23" s="60"/>
      <c r="AFL23" s="60"/>
      <c r="AFM23" s="60"/>
      <c r="AFN23" s="60"/>
      <c r="AFO23" s="60"/>
      <c r="AFP23" s="60"/>
      <c r="AFQ23" s="60"/>
      <c r="AFR23" s="60"/>
      <c r="AFS23" s="60"/>
      <c r="AFT23" s="60"/>
      <c r="AFU23" s="60"/>
      <c r="AFV23" s="60"/>
      <c r="AFW23" s="60"/>
      <c r="AFX23" s="60"/>
      <c r="AFY23" s="60"/>
      <c r="AFZ23" s="60"/>
      <c r="AGA23" s="60"/>
      <c r="AGB23" s="60"/>
      <c r="AGC23" s="60"/>
      <c r="AGD23" s="60"/>
      <c r="AGE23" s="60"/>
      <c r="AGF23" s="60"/>
      <c r="AGG23" s="60"/>
      <c r="AGH23" s="60"/>
      <c r="AGI23" s="60"/>
      <c r="AGJ23" s="60"/>
      <c r="AGK23" s="60"/>
      <c r="AGL23" s="60"/>
      <c r="AGM23" s="60"/>
      <c r="AGN23" s="60"/>
      <c r="AGO23" s="60"/>
      <c r="AGP23" s="60"/>
      <c r="AGQ23" s="60"/>
      <c r="AGR23" s="60"/>
      <c r="AGS23" s="60"/>
      <c r="AGT23" s="60"/>
      <c r="AGU23" s="60"/>
      <c r="AGV23" s="60"/>
      <c r="AGW23" s="60"/>
      <c r="AGX23" s="60"/>
      <c r="AGY23" s="60"/>
      <c r="AGZ23" s="60"/>
      <c r="AHA23" s="60"/>
      <c r="AHB23" s="60"/>
      <c r="AHC23" s="60"/>
      <c r="AHD23" s="60"/>
      <c r="AHE23" s="60"/>
      <c r="AHF23" s="60"/>
      <c r="AHG23" s="60"/>
      <c r="AHH23" s="60"/>
      <c r="AHI23" s="60"/>
      <c r="AHJ23" s="60"/>
      <c r="AHK23" s="60"/>
      <c r="AHL23" s="60"/>
      <c r="AHM23" s="60"/>
      <c r="AHN23" s="60"/>
      <c r="AHO23" s="60"/>
      <c r="AHP23" s="60"/>
      <c r="AHQ23" s="60"/>
      <c r="AHR23" s="60"/>
      <c r="AHS23" s="60"/>
      <c r="AHT23" s="60"/>
      <c r="AHU23" s="60"/>
      <c r="AHV23" s="60"/>
      <c r="AHW23" s="60"/>
      <c r="AHX23" s="60"/>
      <c r="AHY23" s="60"/>
      <c r="AHZ23" s="60"/>
      <c r="AIA23" s="60"/>
      <c r="AIB23" s="60"/>
      <c r="AIC23" s="60"/>
      <c r="AID23" s="60"/>
      <c r="AIE23" s="60"/>
      <c r="AIF23" s="60"/>
      <c r="AIG23" s="60"/>
      <c r="AIH23" s="60"/>
      <c r="AII23" s="60"/>
      <c r="AIJ23" s="60"/>
      <c r="AIK23" s="60"/>
      <c r="AIL23" s="60"/>
      <c r="AIM23" s="60"/>
      <c r="AIN23" s="60"/>
      <c r="AIO23" s="60"/>
      <c r="AIP23" s="60"/>
      <c r="AIQ23" s="60"/>
      <c r="AIR23" s="60"/>
      <c r="AIS23" s="60"/>
      <c r="AIT23" s="60"/>
      <c r="AIU23" s="60"/>
      <c r="AIV23" s="60"/>
      <c r="AIW23" s="60"/>
      <c r="AIX23" s="60"/>
      <c r="AIY23" s="60"/>
      <c r="AIZ23" s="60"/>
      <c r="AJA23" s="60"/>
      <c r="AJB23" s="60"/>
      <c r="AJC23" s="60"/>
      <c r="AJD23" s="60"/>
      <c r="AJE23" s="60"/>
      <c r="AJF23" s="60"/>
      <c r="AJG23" s="60"/>
      <c r="AJH23" s="60"/>
      <c r="AJI23" s="60"/>
      <c r="AJJ23" s="60"/>
      <c r="AJK23" s="60"/>
      <c r="AJL23" s="60"/>
      <c r="AJM23" s="60"/>
      <c r="AJN23" s="60"/>
      <c r="AJO23" s="60"/>
      <c r="AJP23" s="60"/>
      <c r="AJQ23" s="60"/>
      <c r="AJR23" s="60"/>
      <c r="AJS23" s="60"/>
      <c r="AJT23" s="60"/>
      <c r="AJU23" s="60"/>
      <c r="AJV23" s="60"/>
      <c r="AJW23" s="60"/>
      <c r="AJX23" s="60"/>
      <c r="AJY23" s="60"/>
      <c r="AJZ23" s="60"/>
      <c r="AKA23" s="60"/>
      <c r="AKB23" s="60"/>
      <c r="AKC23" s="60"/>
      <c r="AKD23" s="60"/>
      <c r="AKE23" s="60"/>
      <c r="AKF23" s="60"/>
      <c r="AKG23" s="60"/>
      <c r="AKH23" s="60"/>
      <c r="AKI23" s="60"/>
      <c r="AKJ23" s="60"/>
      <c r="AKK23" s="60"/>
      <c r="AKL23" s="60"/>
      <c r="AKM23" s="60"/>
      <c r="AKN23" s="60"/>
      <c r="AKO23" s="60"/>
      <c r="AKP23" s="60"/>
      <c r="AKQ23" s="60"/>
      <c r="AKR23" s="60"/>
      <c r="AKS23" s="60"/>
      <c r="AKT23" s="60"/>
      <c r="AKU23" s="60"/>
      <c r="AKV23" s="60"/>
      <c r="AKW23" s="60"/>
      <c r="AKX23" s="60"/>
      <c r="AKY23" s="60"/>
      <c r="AKZ23" s="60"/>
      <c r="ALA23" s="60"/>
      <c r="ALB23" s="60"/>
      <c r="ALC23" s="60"/>
      <c r="ALD23" s="60"/>
      <c r="ALE23" s="60"/>
      <c r="ALF23" s="60"/>
      <c r="ALG23" s="60"/>
      <c r="ALH23" s="60"/>
      <c r="ALI23" s="60"/>
      <c r="ALJ23" s="60"/>
      <c r="ALK23" s="60"/>
      <c r="ALL23" s="60"/>
      <c r="ALM23" s="60"/>
      <c r="ALN23" s="60"/>
      <c r="ALO23" s="60"/>
      <c r="ALP23" s="60"/>
      <c r="ALQ23" s="60"/>
      <c r="ALR23" s="60"/>
      <c r="ALS23" s="60"/>
      <c r="ALT23" s="60"/>
      <c r="ALU23" s="60"/>
      <c r="ALV23" s="60"/>
      <c r="ALW23" s="60"/>
      <c r="ALX23" s="60"/>
      <c r="ALY23" s="60"/>
      <c r="ALZ23" s="60"/>
      <c r="AMA23" s="60"/>
      <c r="AMB23" s="60"/>
      <c r="AMC23" s="60"/>
      <c r="AMD23" s="60"/>
      <c r="AME23" s="60"/>
      <c r="AMF23" s="60"/>
      <c r="AMG23" s="60"/>
    </row>
    <row r="24" spans="1:1021" ht="144" x14ac:dyDescent="0.25">
      <c r="B24" s="40" t="s">
        <v>43</v>
      </c>
      <c r="C24" s="40" t="s">
        <v>54</v>
      </c>
      <c r="D24" s="54" t="s">
        <v>55</v>
      </c>
      <c r="E24" s="42" t="s">
        <v>56</v>
      </c>
      <c r="F24" s="76"/>
      <c r="G24" s="47" t="s">
        <v>57</v>
      </c>
    </row>
    <row r="25" spans="1:1021" ht="144" x14ac:dyDescent="0.25">
      <c r="B25" s="40" t="s">
        <v>43</v>
      </c>
      <c r="C25" s="52" t="s">
        <v>58</v>
      </c>
      <c r="D25" s="54" t="s">
        <v>59</v>
      </c>
      <c r="E25" s="55" t="s">
        <v>60</v>
      </c>
      <c r="F25" s="76"/>
      <c r="G25" s="47" t="s">
        <v>57</v>
      </c>
    </row>
    <row r="26" spans="1:1021" ht="95.25" customHeight="1" x14ac:dyDescent="0.25">
      <c r="B26" s="40" t="s">
        <v>43</v>
      </c>
      <c r="C26" s="52" t="s">
        <v>61</v>
      </c>
      <c r="D26" s="33" t="s">
        <v>62</v>
      </c>
      <c r="E26" s="50">
        <v>50</v>
      </c>
      <c r="F26" s="77"/>
      <c r="G26" s="64">
        <f>IF(F26="≤60 days",50,IF(F26="&gt;60 days ≤90 days",25,IF(F26="&gt;90 ≤ 120 days",0,IF(F26="&gt;120 days","K.O.",IF(F26="",)))))</f>
        <v>0</v>
      </c>
      <c r="J26" s="44"/>
      <c r="L26" s="3">
        <v>50</v>
      </c>
    </row>
    <row r="27" spans="1:1021" ht="30.75" x14ac:dyDescent="0.25">
      <c r="B27" s="19"/>
      <c r="C27" s="18"/>
      <c r="D27" s="17" t="s">
        <v>63</v>
      </c>
      <c r="E27" s="9">
        <v>250</v>
      </c>
      <c r="F27" s="23"/>
      <c r="G27" s="9">
        <f>SUM(G26:G26)</f>
        <v>0</v>
      </c>
      <c r="J27" s="44"/>
      <c r="L27" s="3">
        <v>35</v>
      </c>
    </row>
    <row r="28" spans="1:1021" ht="15.75" x14ac:dyDescent="0.25">
      <c r="B28" s="20"/>
      <c r="D28" s="5"/>
      <c r="E28" s="16"/>
      <c r="F28" s="24"/>
      <c r="G28" s="24"/>
      <c r="J28" s="44"/>
      <c r="L28" s="3">
        <v>15</v>
      </c>
    </row>
    <row r="29" spans="1:1021" ht="15.75" x14ac:dyDescent="0.25">
      <c r="B29" s="71" t="s">
        <v>64</v>
      </c>
      <c r="C29" s="72"/>
      <c r="D29" s="73"/>
      <c r="E29" s="48">
        <v>300</v>
      </c>
      <c r="F29" s="13"/>
      <c r="G29" s="27">
        <f>SUM(G19,G27)</f>
        <v>0</v>
      </c>
      <c r="J29" s="44"/>
      <c r="L29" s="3">
        <v>0</v>
      </c>
    </row>
    <row r="30" spans="1:1021" ht="15.75" x14ac:dyDescent="0.25">
      <c r="B30" s="6"/>
      <c r="C30" s="6"/>
      <c r="D30" s="7"/>
      <c r="E30" s="24"/>
      <c r="F30" s="24"/>
      <c r="G30" s="24"/>
    </row>
    <row r="31" spans="1:1021" ht="18" customHeight="1" x14ac:dyDescent="0.25"/>
  </sheetData>
  <sheetProtection algorithmName="SHA-512" hashValue="tvVeu0ys2vz1zQdxmbQNUGqXzsZ/4nUObO56Aex62UbCzL9BmrfAjCLA9tvT2262YSeorBdDwU272zuO2GooFw==" saltValue="OMgwQpz/TA1mGDi6UJlC9Q==" spinCount="100000" sheet="1" objects="1" scenarios="1"/>
  <mergeCells count="2">
    <mergeCell ref="B4:G4"/>
    <mergeCell ref="B29:D29"/>
  </mergeCells>
  <phoneticPr fontId="4" type="noConversion"/>
  <conditionalFormatting sqref="F22:F25 F6:F17">
    <cfRule type="cellIs" dxfId="0" priority="4" operator="equal">
      <formula>"No"</formula>
    </cfRule>
  </conditionalFormatting>
  <dataValidations count="2">
    <dataValidation type="list" allowBlank="1" showInputMessage="1" showErrorMessage="1" sqref="F26" xr:uid="{00000000-0002-0000-0000-000007000000}">
      <formula1>$L$11:$L$14</formula1>
    </dataValidation>
    <dataValidation type="list" allowBlank="1" showInputMessage="1" showErrorMessage="1" sqref="F18" xr:uid="{00000000-0002-0000-0000-000003000000}">
      <formula1>$K$11:$K$14</formula1>
    </dataValidation>
  </dataValidations>
  <pageMargins left="0.7" right="0.7" top="0.75" bottom="0.75" header="0.3" footer="0.3"/>
  <pageSetup paperSize="9" orientation="portrait" horizontalDpi="1200" verticalDpi="1200"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Blad1!$B$2:$B$3</xm:f>
          </x14:formula1>
          <xm:sqref>F22:F25 F6:F17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61"/>
  <sheetViews>
    <sheetView workbookViewId="0">
      <selection sqref="A1:XFD1048576"/>
    </sheetView>
  </sheetViews>
  <sheetFormatPr defaultColWidth="8.875" defaultRowHeight="15.75" x14ac:dyDescent="0.25"/>
  <cols>
    <col min="2" max="2" width="11.875" customWidth="1"/>
    <col min="10" max="10" width="9.875" customWidth="1"/>
  </cols>
  <sheetData>
    <row r="2" spans="2:3" x14ac:dyDescent="0.25">
      <c r="B2" t="s">
        <v>65</v>
      </c>
      <c r="C2" t="s">
        <v>66</v>
      </c>
    </row>
    <row r="3" spans="2:3" x14ac:dyDescent="0.25">
      <c r="B3" t="s">
        <v>67</v>
      </c>
      <c r="C3" t="s">
        <v>68</v>
      </c>
    </row>
    <row r="5" spans="2:3" x14ac:dyDescent="0.25">
      <c r="B5" s="26" t="s">
        <v>41</v>
      </c>
    </row>
    <row r="6" spans="2:3" x14ac:dyDescent="0.25">
      <c r="B6" t="s">
        <v>69</v>
      </c>
      <c r="C6" t="s">
        <v>70</v>
      </c>
    </row>
    <row r="7" spans="2:3" x14ac:dyDescent="0.25">
      <c r="B7" t="s">
        <v>71</v>
      </c>
      <c r="C7" t="s">
        <v>72</v>
      </c>
    </row>
    <row r="8" spans="2:3" x14ac:dyDescent="0.25">
      <c r="B8" t="s">
        <v>73</v>
      </c>
      <c r="C8" t="s">
        <v>74</v>
      </c>
    </row>
    <row r="11" spans="2:3" x14ac:dyDescent="0.25">
      <c r="B11" s="26" t="s">
        <v>75</v>
      </c>
    </row>
    <row r="12" spans="2:3" x14ac:dyDescent="0.25">
      <c r="B12" t="s">
        <v>76</v>
      </c>
      <c r="C12" t="s">
        <v>77</v>
      </c>
    </row>
    <row r="13" spans="2:3" x14ac:dyDescent="0.25">
      <c r="B13" t="s">
        <v>78</v>
      </c>
      <c r="C13" t="s">
        <v>70</v>
      </c>
    </row>
    <row r="14" spans="2:3" x14ac:dyDescent="0.25">
      <c r="B14" t="s">
        <v>79</v>
      </c>
      <c r="C14" t="s">
        <v>74</v>
      </c>
    </row>
    <row r="16" spans="2:3" x14ac:dyDescent="0.25">
      <c r="B16" s="26" t="s">
        <v>80</v>
      </c>
    </row>
    <row r="17" spans="2:5" x14ac:dyDescent="0.25">
      <c r="B17" t="s">
        <v>81</v>
      </c>
      <c r="C17" t="s">
        <v>82</v>
      </c>
      <c r="E17" s="30"/>
    </row>
    <row r="18" spans="2:5" x14ac:dyDescent="0.25">
      <c r="B18" t="s">
        <v>83</v>
      </c>
      <c r="C18" t="s">
        <v>84</v>
      </c>
      <c r="E18" s="30"/>
    </row>
    <row r="19" spans="2:5" x14ac:dyDescent="0.25">
      <c r="B19" t="s">
        <v>85</v>
      </c>
      <c r="C19" t="s">
        <v>74</v>
      </c>
      <c r="E19" s="30"/>
    </row>
    <row r="21" spans="2:5" x14ac:dyDescent="0.25">
      <c r="B21" s="26" t="s">
        <v>86</v>
      </c>
    </row>
    <row r="22" spans="2:5" x14ac:dyDescent="0.25">
      <c r="B22" t="s">
        <v>87</v>
      </c>
      <c r="C22" t="s">
        <v>70</v>
      </c>
    </row>
    <row r="23" spans="2:5" x14ac:dyDescent="0.25">
      <c r="B23" t="s">
        <v>88</v>
      </c>
      <c r="C23" t="s">
        <v>72</v>
      </c>
    </row>
    <row r="24" spans="2:5" x14ac:dyDescent="0.25">
      <c r="B24" t="s">
        <v>89</v>
      </c>
      <c r="C24" t="s">
        <v>74</v>
      </c>
    </row>
    <row r="26" spans="2:5" x14ac:dyDescent="0.25">
      <c r="B26" s="26" t="s">
        <v>90</v>
      </c>
    </row>
    <row r="27" spans="2:5" x14ac:dyDescent="0.25">
      <c r="B27" t="s">
        <v>91</v>
      </c>
    </row>
    <row r="28" spans="2:5" x14ac:dyDescent="0.25">
      <c r="B28" t="s">
        <v>92</v>
      </c>
      <c r="C28" t="s">
        <v>93</v>
      </c>
    </row>
    <row r="29" spans="2:5" x14ac:dyDescent="0.25">
      <c r="B29" t="s">
        <v>94</v>
      </c>
      <c r="C29" t="s">
        <v>70</v>
      </c>
    </row>
    <row r="31" spans="2:5" x14ac:dyDescent="0.25">
      <c r="B31" s="26" t="s">
        <v>95</v>
      </c>
    </row>
    <row r="32" spans="2:5" x14ac:dyDescent="0.25">
      <c r="B32" t="s">
        <v>73</v>
      </c>
      <c r="C32" t="s">
        <v>96</v>
      </c>
    </row>
    <row r="33" spans="2:3" x14ac:dyDescent="0.25">
      <c r="B33" s="28" t="s">
        <v>97</v>
      </c>
      <c r="C33" t="s">
        <v>98</v>
      </c>
    </row>
    <row r="34" spans="2:3" x14ac:dyDescent="0.25">
      <c r="B34" s="29">
        <v>1</v>
      </c>
      <c r="C34" t="s">
        <v>99</v>
      </c>
    </row>
    <row r="35" spans="2:3" x14ac:dyDescent="0.25">
      <c r="B35" s="29">
        <v>0</v>
      </c>
      <c r="C35" t="s">
        <v>74</v>
      </c>
    </row>
    <row r="37" spans="2:3" x14ac:dyDescent="0.25">
      <c r="B37" s="26" t="s">
        <v>100</v>
      </c>
    </row>
    <row r="38" spans="2:3" x14ac:dyDescent="0.25">
      <c r="B38" t="s">
        <v>65</v>
      </c>
      <c r="C38" t="s">
        <v>72</v>
      </c>
    </row>
    <row r="39" spans="2:3" x14ac:dyDescent="0.25">
      <c r="B39" t="s">
        <v>67</v>
      </c>
      <c r="C39" t="s">
        <v>74</v>
      </c>
    </row>
    <row r="41" spans="2:3" x14ac:dyDescent="0.25">
      <c r="B41" s="26" t="s">
        <v>101</v>
      </c>
    </row>
    <row r="42" spans="2:3" x14ac:dyDescent="0.25">
      <c r="B42" t="s">
        <v>65</v>
      </c>
      <c r="C42" t="s">
        <v>72</v>
      </c>
    </row>
    <row r="43" spans="2:3" x14ac:dyDescent="0.25">
      <c r="B43" t="s">
        <v>67</v>
      </c>
      <c r="C43" t="s">
        <v>74</v>
      </c>
    </row>
    <row r="45" spans="2:3" x14ac:dyDescent="0.25">
      <c r="B45" s="26" t="s">
        <v>102</v>
      </c>
    </row>
    <row r="46" spans="2:3" x14ac:dyDescent="0.25">
      <c r="B46" t="s">
        <v>65</v>
      </c>
      <c r="C46" t="s">
        <v>70</v>
      </c>
    </row>
    <row r="47" spans="2:3" x14ac:dyDescent="0.25">
      <c r="B47" t="s">
        <v>67</v>
      </c>
      <c r="C47" t="s">
        <v>74</v>
      </c>
    </row>
    <row r="49" spans="2:3" x14ac:dyDescent="0.25">
      <c r="B49" s="26" t="s">
        <v>103</v>
      </c>
    </row>
    <row r="50" spans="2:3" x14ac:dyDescent="0.25">
      <c r="B50" t="s">
        <v>71</v>
      </c>
      <c r="C50" t="s">
        <v>72</v>
      </c>
    </row>
    <row r="51" spans="2:3" x14ac:dyDescent="0.25">
      <c r="B51" t="s">
        <v>73</v>
      </c>
      <c r="C51" t="s">
        <v>74</v>
      </c>
    </row>
    <row r="53" spans="2:3" x14ac:dyDescent="0.25">
      <c r="B53" s="26" t="s">
        <v>104</v>
      </c>
    </row>
    <row r="54" spans="2:3" x14ac:dyDescent="0.25">
      <c r="B54" t="s">
        <v>105</v>
      </c>
      <c r="C54" t="s">
        <v>106</v>
      </c>
    </row>
    <row r="55" spans="2:3" x14ac:dyDescent="0.25">
      <c r="B55" t="s">
        <v>107</v>
      </c>
      <c r="C55" t="s">
        <v>70</v>
      </c>
    </row>
    <row r="56" spans="2:3" x14ac:dyDescent="0.25">
      <c r="B56" t="s">
        <v>108</v>
      </c>
      <c r="C56" t="s">
        <v>74</v>
      </c>
    </row>
    <row r="58" spans="2:3" x14ac:dyDescent="0.25">
      <c r="B58" s="26" t="s">
        <v>109</v>
      </c>
    </row>
    <row r="59" spans="2:3" x14ac:dyDescent="0.25">
      <c r="B59" t="s">
        <v>110</v>
      </c>
      <c r="C59" t="s">
        <v>70</v>
      </c>
    </row>
    <row r="60" spans="2:3" x14ac:dyDescent="0.25">
      <c r="B60" t="s">
        <v>111</v>
      </c>
      <c r="C60" t="s">
        <v>72</v>
      </c>
    </row>
    <row r="61" spans="2:3" x14ac:dyDescent="0.25">
      <c r="B61" t="s">
        <v>112</v>
      </c>
      <c r="C61" t="s">
        <v>93</v>
      </c>
    </row>
  </sheetData>
  <sheetProtection algorithmName="SHA-512" hashValue="7C3L7FIIrt/guZJ10P1V7WPFYMekpwXX11FBLAXIvM1gAPqV88OENQ5AXef4ANOLd4WhRiiAs1KLAzU1AbSizQ==" saltValue="KEhR93khH0FHs545Wt6u1A==" spinCount="100000" sheet="1" objects="1" scenario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Lot 1 - Geophone string</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Schaap, E.J. (Ervin) - IBI-FenI</cp:lastModifiedBy>
  <cp:revision/>
  <dcterms:created xsi:type="dcterms:W3CDTF">2021-01-15T14:15:45Z</dcterms:created>
  <dcterms:modified xsi:type="dcterms:W3CDTF">2023-05-31T07:22:47Z</dcterms:modified>
  <cp:category/>
  <cp:contentStatus/>
</cp:coreProperties>
</file>