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sclnx-my.sharepoint.com/personal/htimmermans_tasclinx_com/Documents/Projecten/SVHW/Opdracht SVHW2022-01/Deurwaardersdiensten/"/>
    </mc:Choice>
  </mc:AlternateContent>
  <xr:revisionPtr revIDLastSave="0" documentId="14_{F464BD4D-389A-4461-A122-054ECCF44CCF}" xr6:coauthVersionLast="47" xr6:coauthVersionMax="47" xr10:uidLastSave="{00000000-0000-0000-0000-000000000000}"/>
  <bookViews>
    <workbookView xWindow="29085" yWindow="2923" windowWidth="20531" windowHeight="10693" xr2:uid="{C53E5B17-39AC-B049-8451-092473F15172}"/>
  </bookViews>
  <sheets>
    <sheet name="Voorblad" sheetId="7" r:id="rId1"/>
    <sheet name="Inschrijver" sheetId="2" r:id="rId2"/>
    <sheet name="Prijsopgave" sheetId="1" r:id="rId3"/>
  </sheets>
  <definedNames>
    <definedName name="_xlnm.Print_Area" localSheetId="1">Inschrijver!$A$1:$D$9</definedName>
    <definedName name="_xlnm.Print_Area" localSheetId="2">Prijsopgave!$A$1:$D$2</definedName>
    <definedName name="_xlnm.Print_Area" localSheetId="0">Voorblad!$A$1:$B$48</definedName>
    <definedName name="_xlnm.Print_Titles" localSheetId="2">Prijsopgave!#REF!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D25" i="1" s="1"/>
  <c r="B23" i="1"/>
  <c r="B22" i="1"/>
  <c r="B21" i="1"/>
  <c r="B20" i="1"/>
  <c r="D21" i="1" l="1"/>
  <c r="D20" i="1"/>
  <c r="D22" i="1"/>
  <c r="D23" i="1"/>
  <c r="D24" i="1"/>
  <c r="D26" i="1" l="1"/>
  <c r="B4" i="1" s="1"/>
  <c r="C4" i="1" s="1"/>
</calcChain>
</file>

<file path=xl/sharedStrings.xml><?xml version="1.0" encoding="utf-8"?>
<sst xmlns="http://schemas.openxmlformats.org/spreadsheetml/2006/main" count="50" uniqueCount="43">
  <si>
    <t>Bijlage 4. Prijsopgave</t>
  </si>
  <si>
    <t>Versie: 1.0</t>
  </si>
  <si>
    <t>Datum: 15-11-2022</t>
  </si>
  <si>
    <t>TenderNed: 384825</t>
  </si>
  <si>
    <t>SVHW</t>
  </si>
  <si>
    <t>Rijksstraatweg 3b</t>
  </si>
  <si>
    <t>Postbus 7059</t>
  </si>
  <si>
    <t>3286 ZH Klaaswaal</t>
  </si>
  <si>
    <t>www.svhw.nl</t>
  </si>
  <si>
    <t>(0186) 57 72 00</t>
  </si>
  <si>
    <t>Gegevens Inschrijver</t>
  </si>
  <si>
    <t>Inschrijver</t>
  </si>
  <si>
    <t xml:space="preserve">Onderneming
 </t>
  </si>
  <si>
    <t xml:space="preserve">Naam
 </t>
  </si>
  <si>
    <t xml:space="preserve">Functie
 </t>
  </si>
  <si>
    <t xml:space="preserve">Datum
 </t>
  </si>
  <si>
    <t xml:space="preserve">Handtekening
 </t>
  </si>
  <si>
    <t>Prijsopgave</t>
  </si>
  <si>
    <t>Beoordeling en punten</t>
  </si>
  <si>
    <t>Prijs</t>
  </si>
  <si>
    <t>Score</t>
  </si>
  <si>
    <t>Max. punten</t>
  </si>
  <si>
    <t>All-in totaalprijs / TCO per jaar</t>
  </si>
  <si>
    <t>Bandbreedtes Prijsopgave</t>
  </si>
  <si>
    <t>Minimum</t>
  </si>
  <si>
    <t>Maximum</t>
  </si>
  <si>
    <t>Bellen</t>
  </si>
  <si>
    <t>HB laten betekenen</t>
  </si>
  <si>
    <t>Huisbezoek</t>
  </si>
  <si>
    <t>Beheer klantportaal en managementinformatie</t>
  </si>
  <si>
    <t>All-in totaalprijs</t>
  </si>
  <si>
    <t>Opbouw totaalprijs</t>
  </si>
  <si>
    <t>Prijs/dossier</t>
  </si>
  <si>
    <t>Aantal dossiers/jaar</t>
  </si>
  <si>
    <t>Totaalprijs/jaar</t>
  </si>
  <si>
    <t>Scenario A - Bellen</t>
  </si>
  <si>
    <t>Scenario B - HB laten betekenen</t>
  </si>
  <si>
    <t>Sceanrio C - Bellen en HB laten betekenen</t>
  </si>
  <si>
    <t>Scenario D - Bellen, huisbezoek en HB laten betekenen</t>
  </si>
  <si>
    <t>Beslagleggingen</t>
  </si>
  <si>
    <t>All-in totaalprijs op jaarbasis</t>
  </si>
  <si>
    <t>Toelichting</t>
  </si>
  <si>
    <t>EA Deurwaardersdiensten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</si>
</sst>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2"/>
      <color theme="1"/>
      <name val="Calibri"/>
      <family val="2"/>
      <scheme val="minor"/>
    </font>
    <font>
      <sz val="9"/>
      <color theme="1"/>
      <name val="Lucida Sans Unicode"/>
    </font>
    <font>
      <b/>
      <sz val="14"/>
      <color rgb="FF004996"/>
      <name val="Lucida Sans Unicode"/>
    </font>
    <font>
      <b/>
      <sz val="9"/>
      <color theme="1"/>
      <name val="Lucida Sans Unicode"/>
    </font>
    <font>
      <sz val="8"/>
      <name val="Calibri"/>
      <family val="2"/>
      <scheme val="minor"/>
    </font>
    <font>
      <b/>
      <sz val="20"/>
      <color rgb="FF004996"/>
      <name val="Calibri"/>
      <family val="2"/>
      <scheme val="minor"/>
    </font>
    <font>
      <sz val="14"/>
      <color rgb="FF004996"/>
      <name val="Lucida Sans Unicode"/>
    </font>
    <font>
      <b/>
      <sz val="11"/>
      <color theme="1"/>
      <name val="Calibri"/>
      <family val="2"/>
      <scheme val="minor"/>
    </font>
    <font>
      <sz val="9"/>
      <name val="Lucida Sans Unicode"/>
    </font>
    <font>
      <b/>
      <sz val="9"/>
      <color theme="0"/>
      <name val="Lucida Sans Unicode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0" xfId="0" applyFont="1" applyFill="1" applyAlignment="1">
      <alignment horizontal="left" vertical="center"/>
    </xf>
    <xf numFmtId="0" fontId="1" fillId="3" borderId="0" xfId="0" applyFont="1" applyFill="1"/>
    <xf numFmtId="0" fontId="1" fillId="3" borderId="1" xfId="0" applyFont="1" applyFill="1" applyBorder="1"/>
    <xf numFmtId="0" fontId="3" fillId="3" borderId="0" xfId="0" applyFont="1" applyFill="1"/>
    <xf numFmtId="0" fontId="1" fillId="3" borderId="3" xfId="0" applyFont="1" applyFill="1" applyBorder="1"/>
    <xf numFmtId="0" fontId="6" fillId="3" borderId="4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0" xfId="0" quotePrefix="1" applyFont="1" applyFill="1"/>
    <xf numFmtId="0" fontId="1" fillId="3" borderId="2" xfId="0" applyFont="1" applyFill="1" applyBorder="1" applyAlignment="1">
      <alignment wrapText="1"/>
    </xf>
    <xf numFmtId="0" fontId="1" fillId="3" borderId="0" xfId="0" applyFont="1" applyFill="1" applyAlignment="1">
      <alignment horizontal="center"/>
    </xf>
    <xf numFmtId="0" fontId="1" fillId="3" borderId="2" xfId="0" applyFont="1" applyFill="1" applyBorder="1" applyAlignment="1">
      <alignment vertical="center" wrapText="1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3" fillId="3" borderId="2" xfId="0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left" vertical="top"/>
    </xf>
    <xf numFmtId="164" fontId="1" fillId="2" borderId="2" xfId="0" applyNumberFormat="1" applyFont="1" applyFill="1" applyBorder="1" applyAlignment="1" applyProtection="1">
      <alignment horizontal="right" vertical="top" wrapText="1"/>
      <protection locked="0"/>
    </xf>
    <xf numFmtId="0" fontId="3" fillId="3" borderId="2" xfId="0" applyFont="1" applyFill="1" applyBorder="1" applyAlignment="1">
      <alignment horizontal="left" vertical="top"/>
    </xf>
    <xf numFmtId="164" fontId="1" fillId="3" borderId="0" xfId="0" applyNumberFormat="1" applyFont="1" applyFill="1" applyAlignment="1">
      <alignment horizontal="right" vertical="top" wrapText="1"/>
    </xf>
    <xf numFmtId="0" fontId="3" fillId="3" borderId="6" xfId="0" applyFont="1" applyFill="1" applyBorder="1" applyAlignment="1">
      <alignment vertical="top"/>
    </xf>
    <xf numFmtId="0" fontId="8" fillId="3" borderId="2" xfId="0" applyFont="1" applyFill="1" applyBorder="1" applyAlignment="1">
      <alignment horizontal="right" vertical="top"/>
    </xf>
    <xf numFmtId="0" fontId="7" fillId="3" borderId="0" xfId="0" applyFont="1" applyFill="1"/>
    <xf numFmtId="164" fontId="1" fillId="3" borderId="2" xfId="0" applyNumberFormat="1" applyFont="1" applyFill="1" applyBorder="1" applyAlignment="1" applyProtection="1">
      <alignment horizontal="right" vertical="top" wrapText="1"/>
      <protection locked="0"/>
    </xf>
    <xf numFmtId="164" fontId="9" fillId="4" borderId="2" xfId="0" applyNumberFormat="1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right" vertical="top"/>
    </xf>
    <xf numFmtId="4" fontId="9" fillId="4" borderId="2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left" vertical="top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</cellXfs>
  <cellStyles count="1">
    <cellStyle name="Standa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20</xdr:row>
      <xdr:rowOff>114300</xdr:rowOff>
    </xdr:from>
    <xdr:to>
      <xdr:col>1</xdr:col>
      <xdr:colOff>4445000</xdr:colOff>
      <xdr:row>31</xdr:row>
      <xdr:rowOff>72630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BB37048-1275-C743-B9D7-67AB59BBA0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71600" y="4318000"/>
          <a:ext cx="3340100" cy="219353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7692E-9621-4546-885F-BBD3DA0F3B12}">
  <dimension ref="A1:D48"/>
  <sheetViews>
    <sheetView tabSelected="1" zoomScaleNormal="100" workbookViewId="0">
      <selection activeCell="B13" sqref="B13"/>
    </sheetView>
  </sheetViews>
  <sheetFormatPr defaultColWidth="8.33203125" defaultRowHeight="12.15" x14ac:dyDescent="0.2"/>
  <cols>
    <col min="1" max="1" width="3.44140625" style="2" customWidth="1"/>
    <col min="2" max="2" width="76" style="2" customWidth="1"/>
    <col min="3" max="3" width="3.44140625" style="2" customWidth="1"/>
    <col min="4" max="16384" width="8.33203125" style="2"/>
  </cols>
  <sheetData>
    <row r="1" spans="1:4" ht="17.850000000000001" x14ac:dyDescent="0.2">
      <c r="A1" s="1"/>
    </row>
    <row r="2" spans="1:4" x14ac:dyDescent="0.2">
      <c r="B2" s="3"/>
    </row>
    <row r="10" spans="1:4" x14ac:dyDescent="0.2">
      <c r="A10" s="4"/>
      <c r="B10" s="4"/>
      <c r="C10" s="4"/>
      <c r="D10" s="4"/>
    </row>
    <row r="11" spans="1:4" ht="21.05" customHeight="1" x14ac:dyDescent="0.2"/>
    <row r="12" spans="1:4" ht="6.95" customHeight="1" x14ac:dyDescent="0.2">
      <c r="B12" s="5"/>
    </row>
    <row r="13" spans="1:4" ht="26.4" x14ac:dyDescent="0.45">
      <c r="B13" s="24" t="s">
        <v>42</v>
      </c>
    </row>
    <row r="14" spans="1:4" ht="17.850000000000001" x14ac:dyDescent="0.25">
      <c r="B14" s="6" t="s">
        <v>0</v>
      </c>
    </row>
    <row r="15" spans="1:4" ht="6.95" customHeight="1" x14ac:dyDescent="0.2">
      <c r="B15" s="7"/>
    </row>
    <row r="36" spans="2:2" x14ac:dyDescent="0.2">
      <c r="B36" s="2" t="s">
        <v>1</v>
      </c>
    </row>
    <row r="37" spans="2:2" x14ac:dyDescent="0.2">
      <c r="B37" s="2" t="s">
        <v>2</v>
      </c>
    </row>
    <row r="38" spans="2:2" x14ac:dyDescent="0.2">
      <c r="B38" s="2" t="s">
        <v>3</v>
      </c>
    </row>
    <row r="39" spans="2:2" ht="10" customHeight="1" x14ac:dyDescent="0.2"/>
    <row r="40" spans="2:2" x14ac:dyDescent="0.2">
      <c r="B40" s="2" t="s">
        <v>4</v>
      </c>
    </row>
    <row r="41" spans="2:2" x14ac:dyDescent="0.2">
      <c r="B41" s="2" t="s">
        <v>5</v>
      </c>
    </row>
    <row r="42" spans="2:2" x14ac:dyDescent="0.2">
      <c r="B42" s="2" t="s">
        <v>6</v>
      </c>
    </row>
    <row r="43" spans="2:2" x14ac:dyDescent="0.2">
      <c r="B43" s="2" t="s">
        <v>7</v>
      </c>
    </row>
    <row r="44" spans="2:2" x14ac:dyDescent="0.2">
      <c r="B44" s="2" t="s">
        <v>8</v>
      </c>
    </row>
    <row r="45" spans="2:2" x14ac:dyDescent="0.2">
      <c r="B45" s="8" t="s">
        <v>9</v>
      </c>
    </row>
    <row r="48" spans="2:2" x14ac:dyDescent="0.2">
      <c r="B48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F1C3D-AA24-C84E-91F4-38D22E7A5063}">
  <dimension ref="A1:F8"/>
  <sheetViews>
    <sheetView zoomScaleNormal="100" workbookViewId="0">
      <selection activeCell="A12" sqref="A12"/>
    </sheetView>
  </sheetViews>
  <sheetFormatPr defaultColWidth="8.33203125" defaultRowHeight="12.15" x14ac:dyDescent="0.2"/>
  <cols>
    <col min="1" max="1" width="21.6640625" style="2" customWidth="1"/>
    <col min="2" max="2" width="1.109375" style="2" customWidth="1"/>
    <col min="3" max="3" width="2.6640625" style="2" customWidth="1"/>
    <col min="4" max="4" width="56.33203125" style="2" customWidth="1"/>
    <col min="5" max="16384" width="8.33203125" style="2"/>
  </cols>
  <sheetData>
    <row r="1" spans="1:6" ht="17.850000000000001" x14ac:dyDescent="0.2">
      <c r="A1" s="1" t="s">
        <v>10</v>
      </c>
    </row>
    <row r="2" spans="1:6" ht="10" customHeight="1" x14ac:dyDescent="0.2"/>
    <row r="3" spans="1:6" x14ac:dyDescent="0.2">
      <c r="A3" s="28" t="s">
        <v>11</v>
      </c>
      <c r="B3" s="29"/>
      <c r="C3" s="29"/>
      <c r="D3" s="30"/>
      <c r="E3" s="10"/>
      <c r="F3" s="10"/>
    </row>
    <row r="4" spans="1:6" ht="24.25" x14ac:dyDescent="0.2">
      <c r="A4" s="11" t="s">
        <v>12</v>
      </c>
      <c r="B4" s="31"/>
      <c r="C4" s="32"/>
      <c r="D4" s="33"/>
      <c r="E4" s="10"/>
      <c r="F4" s="10"/>
    </row>
    <row r="5" spans="1:6" ht="24.25" x14ac:dyDescent="0.2">
      <c r="A5" s="9" t="s">
        <v>13</v>
      </c>
      <c r="B5" s="27"/>
      <c r="C5" s="27"/>
      <c r="D5" s="27"/>
    </row>
    <row r="6" spans="1:6" ht="24.25" x14ac:dyDescent="0.2">
      <c r="A6" s="9" t="s">
        <v>14</v>
      </c>
      <c r="B6" s="27"/>
      <c r="C6" s="27"/>
      <c r="D6" s="27"/>
    </row>
    <row r="7" spans="1:6" ht="24.25" x14ac:dyDescent="0.2">
      <c r="A7" s="9" t="s">
        <v>15</v>
      </c>
      <c r="B7" s="27"/>
      <c r="C7" s="27"/>
      <c r="D7" s="27"/>
    </row>
    <row r="8" spans="1:6" ht="24.25" x14ac:dyDescent="0.2">
      <c r="A8" s="9" t="s">
        <v>16</v>
      </c>
      <c r="B8" s="27"/>
      <c r="C8" s="27"/>
      <c r="D8" s="27"/>
    </row>
  </sheetData>
  <mergeCells count="6">
    <mergeCell ref="B8:D8"/>
    <mergeCell ref="B7:D7"/>
    <mergeCell ref="A3:D3"/>
    <mergeCell ref="B4:D4"/>
    <mergeCell ref="B5:D5"/>
    <mergeCell ref="B6:D6"/>
  </mergeCells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71D73-DA49-5C4A-A7A0-D905955792A0}">
  <dimension ref="A1:D29"/>
  <sheetViews>
    <sheetView zoomScaleNormal="100" workbookViewId="0">
      <selection activeCell="D15" sqref="D15"/>
    </sheetView>
  </sheetViews>
  <sheetFormatPr defaultColWidth="8.33203125" defaultRowHeight="12.15" x14ac:dyDescent="0.3"/>
  <cols>
    <col min="1" max="1" width="50" style="12" customWidth="1"/>
    <col min="2" max="4" width="20.88671875" style="12" customWidth="1"/>
    <col min="5" max="16384" width="8.33203125" style="12"/>
  </cols>
  <sheetData>
    <row r="1" spans="1:4" ht="17.850000000000001" x14ac:dyDescent="0.3">
      <c r="A1" s="13" t="s">
        <v>17</v>
      </c>
      <c r="B1" s="13"/>
    </row>
    <row r="2" spans="1:4" ht="10" customHeight="1" x14ac:dyDescent="0.3"/>
    <row r="3" spans="1:4" x14ac:dyDescent="0.3">
      <c r="A3" s="19" t="s">
        <v>18</v>
      </c>
      <c r="B3" s="14" t="s">
        <v>19</v>
      </c>
      <c r="C3" s="14" t="s">
        <v>20</v>
      </c>
      <c r="D3" s="14" t="s">
        <v>21</v>
      </c>
    </row>
    <row r="4" spans="1:4" x14ac:dyDescent="0.3">
      <c r="A4" s="15" t="s">
        <v>22</v>
      </c>
      <c r="B4" s="23">
        <f>D26</f>
        <v>0</v>
      </c>
      <c r="C4" s="26" t="str">
        <f>IF(OR(B4&lt;B11, B4&gt;C11, B14&lt;B7, B14&gt;C7, B15&lt;B8, B15&gt;C8, B16&lt;B9, B16&gt; C9, B17&lt;B10, B17&gt; C10), "ONGELDIG", D4-((D4/(C11-B11))*(B4-B11)))</f>
        <v>ONGELDIG</v>
      </c>
      <c r="D4" s="20">
        <v>400</v>
      </c>
    </row>
    <row r="6" spans="1:4" ht="14.3" x14ac:dyDescent="0.25">
      <c r="A6" s="21" t="s">
        <v>23</v>
      </c>
      <c r="B6" s="14" t="s">
        <v>24</v>
      </c>
      <c r="C6" s="14" t="s">
        <v>25</v>
      </c>
    </row>
    <row r="7" spans="1:4" x14ac:dyDescent="0.3">
      <c r="A7" s="15" t="s">
        <v>26</v>
      </c>
      <c r="B7" s="22">
        <v>6</v>
      </c>
      <c r="C7" s="22">
        <v>9</v>
      </c>
    </row>
    <row r="8" spans="1:4" x14ac:dyDescent="0.3">
      <c r="A8" s="15" t="s">
        <v>27</v>
      </c>
      <c r="B8" s="22">
        <v>15</v>
      </c>
      <c r="C8" s="22">
        <v>21</v>
      </c>
    </row>
    <row r="9" spans="1:4" x14ac:dyDescent="0.3">
      <c r="A9" s="15" t="s">
        <v>28</v>
      </c>
      <c r="B9" s="22">
        <v>30</v>
      </c>
      <c r="C9" s="22">
        <v>45</v>
      </c>
    </row>
    <row r="10" spans="1:4" x14ac:dyDescent="0.3">
      <c r="A10" s="15" t="s">
        <v>29</v>
      </c>
      <c r="B10" s="22">
        <v>1000</v>
      </c>
      <c r="C10" s="22">
        <v>5000</v>
      </c>
    </row>
    <row r="11" spans="1:4" x14ac:dyDescent="0.3">
      <c r="A11" s="15" t="s">
        <v>30</v>
      </c>
      <c r="B11" s="22">
        <v>205315</v>
      </c>
      <c r="C11" s="22">
        <v>296441</v>
      </c>
    </row>
    <row r="13" spans="1:4" ht="14.3" x14ac:dyDescent="0.25">
      <c r="A13" s="21" t="s">
        <v>23</v>
      </c>
      <c r="B13" s="14" t="s">
        <v>17</v>
      </c>
    </row>
    <row r="14" spans="1:4" x14ac:dyDescent="0.3">
      <c r="A14" s="15" t="s">
        <v>26</v>
      </c>
      <c r="B14" s="16">
        <v>0</v>
      </c>
    </row>
    <row r="15" spans="1:4" x14ac:dyDescent="0.3">
      <c r="A15" s="15" t="s">
        <v>27</v>
      </c>
      <c r="B15" s="16">
        <v>0</v>
      </c>
    </row>
    <row r="16" spans="1:4" x14ac:dyDescent="0.3">
      <c r="A16" s="15" t="s">
        <v>28</v>
      </c>
      <c r="B16" s="16">
        <v>0</v>
      </c>
    </row>
    <row r="17" spans="1:4" x14ac:dyDescent="0.3">
      <c r="A17" s="15" t="s">
        <v>29</v>
      </c>
      <c r="B17" s="16">
        <v>0</v>
      </c>
    </row>
    <row r="18" spans="1:4" x14ac:dyDescent="0.3">
      <c r="B18" s="18"/>
    </row>
    <row r="19" spans="1:4" x14ac:dyDescent="0.3">
      <c r="A19" s="17" t="s">
        <v>31</v>
      </c>
      <c r="B19" s="14" t="s">
        <v>32</v>
      </c>
      <c r="C19" s="14" t="s">
        <v>33</v>
      </c>
      <c r="D19" s="14" t="s">
        <v>34</v>
      </c>
    </row>
    <row r="20" spans="1:4" x14ac:dyDescent="0.3">
      <c r="A20" s="15" t="s">
        <v>35</v>
      </c>
      <c r="B20" s="22">
        <f>B14</f>
        <v>0</v>
      </c>
      <c r="C20" s="25">
        <v>1000</v>
      </c>
      <c r="D20" s="22">
        <f t="shared" ref="D20:D23" si="0">B20*C20</f>
        <v>0</v>
      </c>
    </row>
    <row r="21" spans="1:4" x14ac:dyDescent="0.3">
      <c r="A21" s="15" t="s">
        <v>36</v>
      </c>
      <c r="B21" s="22">
        <f>B15</f>
        <v>0</v>
      </c>
      <c r="C21" s="25">
        <v>7021</v>
      </c>
      <c r="D21" s="22">
        <f t="shared" ref="D21" si="1">B21*C21</f>
        <v>0</v>
      </c>
    </row>
    <row r="22" spans="1:4" x14ac:dyDescent="0.3">
      <c r="A22" s="15" t="s">
        <v>37</v>
      </c>
      <c r="B22" s="22">
        <f>B14+B15</f>
        <v>0</v>
      </c>
      <c r="C22" s="25">
        <v>2000</v>
      </c>
      <c r="D22" s="22">
        <f t="shared" si="0"/>
        <v>0</v>
      </c>
    </row>
    <row r="23" spans="1:4" x14ac:dyDescent="0.3">
      <c r="A23" s="15" t="s">
        <v>38</v>
      </c>
      <c r="B23" s="22">
        <f>B14+B15+B16</f>
        <v>0</v>
      </c>
      <c r="C23" s="25">
        <v>1000</v>
      </c>
      <c r="D23" s="22">
        <f t="shared" si="0"/>
        <v>0</v>
      </c>
    </row>
    <row r="24" spans="1:4" x14ac:dyDescent="0.3">
      <c r="A24" s="15" t="s">
        <v>39</v>
      </c>
      <c r="B24" s="22">
        <v>0</v>
      </c>
      <c r="C24" s="25">
        <v>931</v>
      </c>
      <c r="D24" s="22">
        <f>B24*C24</f>
        <v>0</v>
      </c>
    </row>
    <row r="25" spans="1:4" x14ac:dyDescent="0.3">
      <c r="A25" s="15" t="s">
        <v>29</v>
      </c>
      <c r="B25" s="22">
        <f>B17</f>
        <v>0</v>
      </c>
      <c r="C25" s="25"/>
      <c r="D25" s="22">
        <f>B25</f>
        <v>0</v>
      </c>
    </row>
    <row r="26" spans="1:4" x14ac:dyDescent="0.3">
      <c r="A26" s="15" t="s">
        <v>40</v>
      </c>
      <c r="B26" s="22"/>
      <c r="C26" s="25"/>
      <c r="D26" s="22">
        <f>SUM(D20:D25)</f>
        <v>0</v>
      </c>
    </row>
    <row r="27" spans="1:4" x14ac:dyDescent="0.3">
      <c r="B27" s="18"/>
    </row>
    <row r="28" spans="1:4" x14ac:dyDescent="0.3">
      <c r="A28" s="34" t="s">
        <v>41</v>
      </c>
      <c r="B28" s="34"/>
      <c r="C28" s="34"/>
      <c r="D28" s="34"/>
    </row>
    <row r="29" spans="1:4" ht="64" customHeight="1" x14ac:dyDescent="0.3">
      <c r="A29" s="35"/>
      <c r="B29" s="36"/>
      <c r="C29" s="36"/>
      <c r="D29" s="37"/>
    </row>
  </sheetData>
  <mergeCells count="2">
    <mergeCell ref="A28:D28"/>
    <mergeCell ref="A29:D29"/>
  </mergeCells>
  <phoneticPr fontId="4" type="noConversion"/>
  <conditionalFormatting sqref="C4">
    <cfRule type="expression" dxfId="5" priority="12">
      <formula>B4&lt;B11</formula>
    </cfRule>
    <cfRule type="expression" dxfId="4" priority="13">
      <formula>B4&gt;C11</formula>
    </cfRule>
  </conditionalFormatting>
  <conditionalFormatting sqref="B14">
    <cfRule type="cellIs" dxfId="3" priority="4" operator="notBetween">
      <formula>$B$7</formula>
      <formula>$C$7</formula>
    </cfRule>
  </conditionalFormatting>
  <conditionalFormatting sqref="B15">
    <cfRule type="cellIs" dxfId="2" priority="3" operator="notBetween">
      <formula>$B$8</formula>
      <formula>$C$8</formula>
    </cfRule>
  </conditionalFormatting>
  <conditionalFormatting sqref="B16">
    <cfRule type="cellIs" dxfId="1" priority="2" operator="notBetween">
      <formula>$B$9</formula>
      <formula>$C$9</formula>
    </cfRule>
  </conditionalFormatting>
  <conditionalFormatting sqref="B17">
    <cfRule type="cellIs" dxfId="0" priority="1" operator="notBetween">
      <formula>$B$10</formula>
      <formula>$C$10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7A896F5374745B16A12A54C02D999" ma:contentTypeVersion="2" ma:contentTypeDescription="Een nieuw document maken." ma:contentTypeScope="" ma:versionID="ca75ce63263e3072d335b73934ecfa02">
  <xsd:schema xmlns:xsd="http://www.w3.org/2001/XMLSchema" xmlns:xs="http://www.w3.org/2001/XMLSchema" xmlns:p="http://schemas.microsoft.com/office/2006/metadata/properties" xmlns:ns2="6dfdff19-df79-4c15-a254-05301dfb7cb8" targetNamespace="http://schemas.microsoft.com/office/2006/metadata/properties" ma:root="true" ma:fieldsID="a32a530ae03a92669e8d3787014245e2" ns2:_="">
    <xsd:import namespace="6dfdff19-df79-4c15-a254-05301dfb7c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dff19-df79-4c15-a254-05301dfb7c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4B8918-94AB-49D7-AE63-FA0B7D118738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6dfdff19-df79-4c15-a254-05301dfb7cb8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70F4E40-A515-4BBB-8331-A03025076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fdff19-df79-4c15-a254-05301dfb7c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E02BCD-6E1A-4D47-8A1B-2CB50A39F1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Voorblad</vt:lpstr>
      <vt:lpstr>Inschrijver</vt:lpstr>
      <vt:lpstr>Prijsopgave</vt:lpstr>
      <vt:lpstr>Inschrijver!Afdrukbereik</vt:lpstr>
      <vt:lpstr>Prijsopgave!Afdrukbereik</vt:lpstr>
      <vt:lpstr>Voorblad!Afdrukbereik</vt:lpstr>
    </vt:vector>
  </TitlesOfParts>
  <Manager/>
  <Company>SVHW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Aanbesteding taxatieapplicatie en objectenbeheer</dc:subject>
  <dc:creator>Bart Geerdink</dc:creator>
  <cp:keywords/>
  <dc:description/>
  <cp:lastModifiedBy>Herman Timmermans</cp:lastModifiedBy>
  <cp:revision/>
  <dcterms:created xsi:type="dcterms:W3CDTF">2020-03-26T21:51:59Z</dcterms:created>
  <dcterms:modified xsi:type="dcterms:W3CDTF">2022-11-14T20:49:09Z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0x0101006567A896F5374745B16A12A54C02D999</vt:lpwstr>
  </property>
  <property fmtid="{D5CDD505-2E9C-101B-9397-08002B2CF9AE}" pid="3" name="Order">
    <vt:r8>2700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