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iv\Taakgroep-Inkoop\2. Contracten\EA 2023\31181204 E&amp;I platformen Noordzee (SDJ)\5. Vragenronde\NvI 3\"/>
    </mc:Choice>
  </mc:AlternateContent>
  <bookViews>
    <workbookView xWindow="0" yWindow="0" windowWidth="28800" windowHeight="11895"/>
  </bookViews>
  <sheets>
    <sheet name="Prijsformulier zaaknr 3118120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" i="1" l="1"/>
  <c r="E159" i="1" l="1"/>
  <c r="C160" i="1"/>
  <c r="E158" i="1"/>
  <c r="E157" i="1"/>
  <c r="E156" i="1"/>
  <c r="E155" i="1"/>
  <c r="E154" i="1"/>
  <c r="E137" i="1"/>
  <c r="E136" i="1"/>
  <c r="E135" i="1"/>
  <c r="E131" i="1"/>
  <c r="E130" i="1"/>
  <c r="E126" i="1"/>
  <c r="E125" i="1"/>
  <c r="E121" i="1"/>
  <c r="E120" i="1"/>
  <c r="E119" i="1"/>
  <c r="E118" i="1"/>
  <c r="E109" i="1"/>
  <c r="E108" i="1"/>
  <c r="E107" i="1"/>
  <c r="E103" i="1"/>
  <c r="E104" i="1" s="1"/>
  <c r="E95" i="1"/>
  <c r="E94" i="1"/>
  <c r="E93" i="1"/>
  <c r="E89" i="1"/>
  <c r="E88" i="1"/>
  <c r="E87" i="1"/>
  <c r="E83" i="1"/>
  <c r="E82" i="1"/>
  <c r="E81" i="1"/>
  <c r="E77" i="1"/>
  <c r="E76" i="1"/>
  <c r="E75" i="1"/>
  <c r="E74" i="1"/>
  <c r="E78" i="1" s="1"/>
  <c r="E70" i="1"/>
  <c r="E69" i="1"/>
  <c r="E65" i="1"/>
  <c r="E64" i="1"/>
  <c r="E63" i="1"/>
  <c r="E59" i="1"/>
  <c r="E58" i="1"/>
  <c r="E57" i="1"/>
  <c r="E53" i="1"/>
  <c r="E52" i="1"/>
  <c r="E51" i="1"/>
  <c r="E54" i="1" s="1"/>
  <c r="E44" i="1"/>
  <c r="E43" i="1"/>
  <c r="E42" i="1"/>
  <c r="E41" i="1"/>
  <c r="E40" i="1"/>
  <c r="E39" i="1"/>
  <c r="E45" i="1" s="1"/>
  <c r="E47" i="1" s="1"/>
  <c r="E32" i="1"/>
  <c r="E30" i="1"/>
  <c r="E29" i="1"/>
  <c r="E31" i="1"/>
  <c r="E28" i="1"/>
  <c r="E24" i="1"/>
  <c r="E23" i="1"/>
  <c r="E22" i="1"/>
  <c r="E21" i="1"/>
  <c r="E20" i="1"/>
  <c r="E19" i="1"/>
  <c r="E15" i="1"/>
  <c r="E14" i="1"/>
  <c r="E13" i="1"/>
  <c r="E12" i="1"/>
  <c r="E11" i="1"/>
  <c r="E10" i="1"/>
  <c r="E9" i="1"/>
  <c r="E8" i="1"/>
  <c r="E7" i="1"/>
  <c r="E84" i="1" l="1"/>
  <c r="E60" i="1"/>
  <c r="E33" i="1"/>
  <c r="E25" i="1"/>
  <c r="E16" i="1"/>
  <c r="E35" i="1" s="1"/>
  <c r="E139" i="1"/>
  <c r="E132" i="1"/>
  <c r="E127" i="1"/>
  <c r="E122" i="1"/>
  <c r="E90" i="1"/>
  <c r="E96" i="1"/>
  <c r="E71" i="1"/>
  <c r="E110" i="1"/>
  <c r="E66" i="1"/>
  <c r="E160" i="1"/>
  <c r="E141" i="1" l="1"/>
  <c r="E163" i="1" s="1"/>
</calcChain>
</file>

<file path=xl/sharedStrings.xml><?xml version="1.0" encoding="utf-8"?>
<sst xmlns="http://schemas.openxmlformats.org/spreadsheetml/2006/main" count="170" uniqueCount="141">
  <si>
    <t>Nr</t>
  </si>
  <si>
    <t>Omschrijving</t>
  </si>
  <si>
    <t>Prijs per eenheid</t>
  </si>
  <si>
    <t>Totalen</t>
  </si>
  <si>
    <t>Initiatie Fase</t>
  </si>
  <si>
    <t>1.1</t>
  </si>
  <si>
    <t xml:space="preserve">Levering  kasten </t>
  </si>
  <si>
    <t>Buitenkast (zie bijlage 4, appendix 4.7)</t>
  </si>
  <si>
    <t>Subtotaal</t>
  </si>
  <si>
    <t>1.2</t>
  </si>
  <si>
    <t>Levering overige materialen</t>
  </si>
  <si>
    <t>Raritan (zie bijlage 4, appendix 4.6)</t>
  </si>
  <si>
    <t>Moxa ((zie bijlage 4, appendix 4.6)</t>
  </si>
  <si>
    <t>Smart PDU ((zie bijlage 4, appendix 4.6)</t>
  </si>
  <si>
    <t>Junction boxen (zie bijlage 3)</t>
  </si>
  <si>
    <t>Werkschakelaar (zie bijlage 3)</t>
  </si>
  <si>
    <t>Surge Arrestors (zie bijlage 3)</t>
  </si>
  <si>
    <t>1.3</t>
  </si>
  <si>
    <t>Engineering en overige diensten</t>
  </si>
  <si>
    <t>Uitvoeren verificatie platform OEC</t>
  </si>
  <si>
    <t>Projectmanagement</t>
  </si>
  <si>
    <t>MOCKUP Fase-Locatie ON</t>
  </si>
  <si>
    <t>2.1</t>
  </si>
  <si>
    <t>Engineering, inbouw, installatie en overige diensten</t>
  </si>
  <si>
    <t xml:space="preserve">Inbouw en installatie Binnenkast nr.1 </t>
  </si>
  <si>
    <t>Inbouw en installatie Binnenkasten nrs. 2 t/m 6</t>
  </si>
  <si>
    <t>Inbouw en installatie Binnenkasten nrs. 7 en 8</t>
  </si>
  <si>
    <t>Inbouw en installatie Buitenkast</t>
  </si>
  <si>
    <t>Engineering &amp; opstellen/update tekeningen</t>
  </si>
  <si>
    <t xml:space="preserve"> </t>
  </si>
  <si>
    <t>MOCKUP Fase-installatie sensoren- Locatie OEC</t>
  </si>
  <si>
    <t>3.1</t>
  </si>
  <si>
    <t>Marifonie VHF Kustwacht (S01-RWS-VHF)</t>
  </si>
  <si>
    <t>Marifonie VHF Maritime RX antenne</t>
  </si>
  <si>
    <t>Marifonie VHF Maritime TX antenne</t>
  </si>
  <si>
    <t>Indoor unit</t>
  </si>
  <si>
    <t>3.2</t>
  </si>
  <si>
    <t>Marifonie VHF (external Party / TNT) (S04-TNT-VHF)</t>
  </si>
  <si>
    <t>3.3</t>
  </si>
  <si>
    <t xml:space="preserve">Marifonie VHF (external Party / WPO) </t>
  </si>
  <si>
    <t>Cabinet (compleet aangeleverd) (stelpost)</t>
  </si>
  <si>
    <t>3.4</t>
  </si>
  <si>
    <t>Netpos (S06-RWS-NTP)</t>
  </si>
  <si>
    <t>RX antenne</t>
  </si>
  <si>
    <t>3.5</t>
  </si>
  <si>
    <t>AIS VHF (S31-RWS-AIS)</t>
  </si>
  <si>
    <t>AIS VHF Antenna (TX)</t>
  </si>
  <si>
    <t>AIS VHF Antenna (RX)</t>
  </si>
  <si>
    <t xml:space="preserve">AIS GPS Antenna </t>
  </si>
  <si>
    <t>3.6</t>
  </si>
  <si>
    <t>Tetra / DMR (external party / WPO) (S34-VTF-TTR)</t>
  </si>
  <si>
    <t>RX Tetra Antenna #1</t>
  </si>
  <si>
    <t>RX/TX Tetra Antenna #1</t>
  </si>
  <si>
    <t>GPS Tetra Antenna #1</t>
  </si>
  <si>
    <t>3.7</t>
  </si>
  <si>
    <t>Lora (S58-RWS-LRA)</t>
  </si>
  <si>
    <t>LoRa Antenna 01A</t>
  </si>
  <si>
    <t>LoRA Antenna on top of panel 01B</t>
  </si>
  <si>
    <t>3.8</t>
  </si>
  <si>
    <t>LiDAR (S18-RWS-LDR)</t>
  </si>
  <si>
    <t>ZX LiDAR 300M</t>
  </si>
  <si>
    <t xml:space="preserve">Air Mar Weather Station </t>
  </si>
  <si>
    <t xml:space="preserve">Indoor unit </t>
  </si>
  <si>
    <t>3.9</t>
  </si>
  <si>
    <t>Nautical radar (S30-RWS-NRA)</t>
  </si>
  <si>
    <t>Nautical Radar bar (wordt uitgevoerd door radar leverancier)</t>
  </si>
  <si>
    <t>Nautical radar transceiver (wordt uitgevoerd door radar leverancier)</t>
  </si>
  <si>
    <t>Nautical Radar pedestal (wordt uitgevoerd door radar leverancier)</t>
  </si>
  <si>
    <t>ACU Motor Controller (wordt uitgevoerd door radar leverancier)</t>
  </si>
  <si>
    <t>Outdoor cabinet</t>
  </si>
  <si>
    <t>3.10</t>
  </si>
  <si>
    <t>Current Measurement Buoy  (S25-RWS-CMB)</t>
  </si>
  <si>
    <t>CMB antenne North</t>
  </si>
  <si>
    <t>CMB antenne South</t>
  </si>
  <si>
    <t>3.11</t>
  </si>
  <si>
    <t>3.12</t>
  </si>
  <si>
    <t>PTZ camera (S29-RWS-CAM)</t>
  </si>
  <si>
    <t>PTZ Camera</t>
  </si>
  <si>
    <t>Fixed Dome Camera A</t>
  </si>
  <si>
    <t>Fixed Dome Camera B</t>
  </si>
  <si>
    <t>PoE injector PTZ Camera</t>
  </si>
  <si>
    <t>3.13</t>
  </si>
  <si>
    <t>Advanced Thermische Camera (ATC) camera (S55-RWS-ATC)</t>
  </si>
  <si>
    <t>ATC Camera (future)</t>
  </si>
  <si>
    <t>PoE injector ATC Camera (future)</t>
  </si>
  <si>
    <t>Standaard Thermische Camera (STC) camera (S54-RWS-STC)</t>
  </si>
  <si>
    <t>STC Camera</t>
  </si>
  <si>
    <t>PoE injector STC Camera</t>
  </si>
  <si>
    <t>3.14</t>
  </si>
  <si>
    <t>Diensten</t>
  </si>
  <si>
    <t>Certificering kasten, conform NEN (8 x binnenkasten en 1 buitenkast)</t>
  </si>
  <si>
    <t>Demontage en klaarmaken voor transport</t>
  </si>
  <si>
    <t>Update documentatie (bv. equipment lijst) en tekeningen (b.v. Electrical Drawing Package)</t>
  </si>
  <si>
    <t>Stelpost materialen basis van offerte</t>
  </si>
  <si>
    <t>Reservering inkoop en levering reservedelen, extra materialen etc.</t>
  </si>
  <si>
    <t>Reservering diensten op basis van uurtarief/nacalculatie</t>
  </si>
  <si>
    <t>Reservering voor ondersteuning Systeem Intgratie Test (SIT)</t>
  </si>
  <si>
    <t>Reservering voor ondersteuning installatie en testen op werf (HAT)</t>
  </si>
  <si>
    <t>Reservering update documentatie na onshore en offshore fase (as-built documentatie).</t>
  </si>
  <si>
    <t>Ondersteuning werkzaamheden op het OEC</t>
  </si>
  <si>
    <t>Tarieven:</t>
  </si>
  <si>
    <t>Uren</t>
  </si>
  <si>
    <t>Tarief</t>
  </si>
  <si>
    <t>Consultant</t>
  </si>
  <si>
    <t>Projectondersteuner</t>
  </si>
  <si>
    <t>Engineer (sr)</t>
  </si>
  <si>
    <t>Engineer (jr)</t>
  </si>
  <si>
    <t>Tekenaar</t>
  </si>
  <si>
    <t>TOTALEN OVEREENKOMST</t>
  </si>
  <si>
    <t>Indoor unit (compleet aangeleverd)(stelpost)</t>
  </si>
  <si>
    <t>TOTAAL ENGINEERING</t>
  </si>
  <si>
    <t xml:space="preserve">TOTAAL LEVERING </t>
  </si>
  <si>
    <t>Opstellen/afstemmen bestellijsten</t>
  </si>
  <si>
    <t>Opstellen/afstemmen Projectmanagent Plan</t>
  </si>
  <si>
    <t>Aanpassen van documentatie set (aanvulling en aanscherping)</t>
  </si>
  <si>
    <t>Projectmanagement Initiatiefase</t>
  </si>
  <si>
    <t>Aantal eenheden</t>
  </si>
  <si>
    <t>Projectmanagement Mockfase (locatie ON)</t>
  </si>
  <si>
    <t>Projectmanagement Mockfase (locatie OG)</t>
  </si>
  <si>
    <t>Toelichting prijsformulier:</t>
  </si>
  <si>
    <t>Aan de stelpost voor extra materialen op basis van offerte kunnen geen rechten aan worden ontleend.</t>
  </si>
  <si>
    <t>De daadwerkelijke opdrachtwaarde van de variabele posten (gele cellen) wordt bepaald op basis van nacalculatie (zie ook bijlage B).</t>
  </si>
  <si>
    <t>De groene cellen dienen door de Inschrijver te worden ingevuld. Voor achterliggende informatie wordt u verwezen naar het Beschrijvend Document o.a. hoofstuk 5.3 incl. alle bijlagen</t>
  </si>
  <si>
    <t>BIJLAGE I, Prijsformulier, zaaknummer: 31181204</t>
  </si>
  <si>
    <t>Engineering &amp; Installatiediensten MIVSP</t>
  </si>
  <si>
    <t>TOTAAL INSTALLATIE</t>
  </si>
  <si>
    <t>3.15</t>
  </si>
  <si>
    <t>TOTAAL STELPOST MATERIALEN</t>
  </si>
  <si>
    <t>TOTAAL RESERVERING</t>
  </si>
  <si>
    <t>Totaal Indicatieve opdrachtwaarde</t>
  </si>
  <si>
    <t>De indicatieve opdrachtwaarde in cel E 163 dient voor de beoordeling van de inschrijving.</t>
  </si>
  <si>
    <t>VERVALLEN</t>
  </si>
  <si>
    <t>VERVALLEN (zie antwoord op vraag 27)</t>
  </si>
  <si>
    <t>Binnenkast nr. 1, exlusief materialen onder post 1.2 (zie bijlage 4, appendix 4.6)</t>
  </si>
  <si>
    <t>Binnenkast nr. 2, exlusief materialen onder post 1.2 (zie bijlage 4, appendix 4.6)</t>
  </si>
  <si>
    <t>Binnenkast nr. 3, exlusief materialen onder post 1.2 (zie bijlage 4, appendix 4.6)</t>
  </si>
  <si>
    <t>Binnenkast nr. 4, exlusief materialen onder post 1.2 (zie bijlage 4, appendix 4.6)</t>
  </si>
  <si>
    <t>Binnenkast nr. 5, exlusief materialen onder post 1.2 (zie bijlage 4, appendix 4.6)</t>
  </si>
  <si>
    <t>Binnenkast nr. 6, exlusief materialen onder post 1.2 (zie bijlage 4, appendix 4.6)</t>
  </si>
  <si>
    <t>Binnenkast nr. 7, exlusief materialen onder post 1.2 (zie bijlage 4, appendix 4.6)</t>
  </si>
  <si>
    <t>Binnenkast nr. 8, exlusief materialen onder post 1.2 (zie bijlage 4, appendix 4.6)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</si>
</sst>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"/>
  </numFmts>
  <fonts count="19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sz val="14"/>
      <color theme="1"/>
      <name val="Verdana"/>
      <family val="2"/>
    </font>
    <font>
      <sz val="16"/>
      <color theme="1"/>
      <name val="Verdana"/>
      <family val="2"/>
    </font>
    <font>
      <b/>
      <sz val="16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i/>
      <sz val="9"/>
      <name val="Verdana"/>
      <family val="2"/>
    </font>
    <font>
      <b/>
      <i/>
      <sz val="9"/>
      <color theme="1"/>
      <name val="Verdana"/>
      <family val="2"/>
    </font>
    <font>
      <i/>
      <sz val="9"/>
      <color theme="1"/>
      <name val="Verdana"/>
      <family val="2"/>
    </font>
    <font>
      <b/>
      <sz val="16"/>
      <color theme="1"/>
      <name val="Verdana"/>
      <family val="2"/>
    </font>
    <font>
      <b/>
      <i/>
      <sz val="9"/>
      <name val="Verdana"/>
      <family val="2"/>
    </font>
    <font>
      <b/>
      <sz val="9"/>
      <color rgb="FFFF0000"/>
      <name val="Verdana"/>
      <family val="2"/>
    </font>
    <font>
      <sz val="9"/>
      <color theme="0" tint="-0.34998626667073579"/>
      <name val="Verdana"/>
      <family val="2"/>
    </font>
    <font>
      <b/>
      <sz val="9"/>
      <color theme="0" tint="-0.34998626667073579"/>
      <name val="Verdana"/>
      <family val="2"/>
    </font>
    <font>
      <i/>
      <sz val="9"/>
      <color theme="0" tint="-0.34998626667073579"/>
      <name val="Verdana"/>
      <family val="2"/>
    </font>
    <font>
      <b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8" fillId="0" borderId="0" xfId="0" applyFont="1"/>
    <xf numFmtId="164" fontId="1" fillId="0" borderId="0" xfId="0" applyNumberFormat="1" applyFont="1"/>
    <xf numFmtId="0" fontId="1" fillId="3" borderId="0" xfId="0" applyFont="1" applyFill="1"/>
    <xf numFmtId="0" fontId="0" fillId="0" borderId="0" xfId="0" applyBorder="1" applyAlignment="1">
      <alignment vertical="top"/>
    </xf>
    <xf numFmtId="0" fontId="1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1" fillId="0" borderId="0" xfId="0" applyFont="1" applyBorder="1"/>
    <xf numFmtId="0" fontId="8" fillId="0" borderId="0" xfId="0" applyFont="1" applyBorder="1" applyAlignment="1">
      <alignment horizontal="right" vertical="top"/>
    </xf>
    <xf numFmtId="0" fontId="9" fillId="0" borderId="0" xfId="0" applyFont="1" applyBorder="1" applyAlignment="1">
      <alignment horizontal="right"/>
    </xf>
    <xf numFmtId="0" fontId="7" fillId="0" borderId="0" xfId="0" applyFont="1" applyBorder="1"/>
    <xf numFmtId="0" fontId="3" fillId="0" borderId="0" xfId="0" applyFont="1" applyBorder="1"/>
    <xf numFmtId="0" fontId="0" fillId="0" borderId="0" xfId="0" applyBorder="1"/>
    <xf numFmtId="0" fontId="10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3" fillId="0" borderId="0" xfId="0" applyFont="1" applyBorder="1" applyAlignment="1">
      <alignment horizontal="right" vertical="top"/>
    </xf>
    <xf numFmtId="0" fontId="9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right" vertical="top" indent="1"/>
    </xf>
    <xf numFmtId="0" fontId="15" fillId="0" borderId="0" xfId="0" applyFont="1" applyBorder="1" applyAlignment="1">
      <alignment horizontal="right" vertical="top"/>
    </xf>
    <xf numFmtId="0" fontId="16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right" vertical="top"/>
    </xf>
    <xf numFmtId="0" fontId="9" fillId="0" borderId="0" xfId="0" applyFont="1" applyBorder="1" applyAlignment="1">
      <alignment horizontal="left" vertical="top"/>
    </xf>
    <xf numFmtId="0" fontId="1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2" fillId="0" borderId="0" xfId="0" applyFont="1" applyBorder="1"/>
    <xf numFmtId="0" fontId="0" fillId="3" borderId="0" xfId="0" applyFill="1" applyBorder="1"/>
    <xf numFmtId="0" fontId="1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 indent="2"/>
    </xf>
    <xf numFmtId="0" fontId="15" fillId="0" borderId="0" xfId="0" applyFont="1" applyBorder="1" applyAlignment="1">
      <alignment vertical="top"/>
    </xf>
    <xf numFmtId="0" fontId="0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" fillId="3" borderId="0" xfId="0" applyFont="1" applyFill="1" applyBorder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4" fontId="1" fillId="0" borderId="0" xfId="0" applyNumberFormat="1" applyFont="1" applyBorder="1" applyAlignment="1">
      <alignment horizontal="center" vertical="top"/>
    </xf>
    <xf numFmtId="4" fontId="3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4" fontId="2" fillId="0" borderId="0" xfId="0" applyNumberFormat="1" applyFont="1" applyBorder="1" applyAlignment="1">
      <alignment horizontal="center" vertical="top"/>
    </xf>
    <xf numFmtId="4" fontId="8" fillId="4" borderId="0" xfId="0" applyNumberFormat="1" applyFont="1" applyFill="1" applyBorder="1" applyAlignment="1" applyProtection="1">
      <alignment horizontal="center" vertical="top"/>
      <protection locked="0"/>
    </xf>
    <xf numFmtId="4" fontId="8" fillId="0" borderId="0" xfId="0" applyNumberFormat="1" applyFont="1" applyBorder="1" applyAlignment="1">
      <alignment horizontal="center" vertical="top"/>
    </xf>
    <xf numFmtId="4" fontId="7" fillId="0" borderId="0" xfId="0" applyNumberFormat="1" applyFont="1" applyBorder="1" applyAlignment="1">
      <alignment horizontal="center" vertical="top"/>
    </xf>
    <xf numFmtId="4" fontId="3" fillId="0" borderId="0" xfId="0" applyNumberFormat="1" applyFont="1" applyBorder="1" applyAlignment="1">
      <alignment horizontal="center" vertical="top"/>
    </xf>
    <xf numFmtId="4" fontId="15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1" fillId="3" borderId="0" xfId="0" applyNumberFormat="1" applyFont="1" applyFill="1" applyBorder="1" applyAlignment="1">
      <alignment horizontal="center" vertical="top"/>
    </xf>
    <xf numFmtId="4" fontId="1" fillId="0" borderId="0" xfId="0" applyNumberFormat="1" applyFont="1" applyBorder="1" applyAlignment="1">
      <alignment horizontal="center"/>
    </xf>
    <xf numFmtId="4" fontId="7" fillId="2" borderId="0" xfId="0" applyNumberFormat="1" applyFont="1" applyFill="1" applyBorder="1" applyAlignment="1">
      <alignment horizontal="center" vertical="top"/>
    </xf>
    <xf numFmtId="4" fontId="8" fillId="2" borderId="0" xfId="0" applyNumberFormat="1" applyFont="1" applyFill="1" applyBorder="1" applyAlignment="1">
      <alignment horizontal="center" vertical="top"/>
    </xf>
    <xf numFmtId="4" fontId="3" fillId="2" borderId="0" xfId="0" applyNumberFormat="1" applyFont="1" applyFill="1" applyBorder="1" applyAlignment="1">
      <alignment horizontal="center" vertical="top"/>
    </xf>
    <xf numFmtId="4" fontId="18" fillId="0" borderId="0" xfId="0" applyNumberFormat="1" applyFont="1" applyBorder="1" applyAlignment="1">
      <alignment horizontal="center" vertical="top"/>
    </xf>
    <xf numFmtId="4" fontId="8" fillId="0" borderId="0" xfId="0" applyNumberFormat="1" applyFont="1" applyFill="1" applyBorder="1" applyAlignment="1" applyProtection="1">
      <alignment horizontal="center" vertical="top"/>
    </xf>
    <xf numFmtId="0" fontId="6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top"/>
    </xf>
    <xf numFmtId="4" fontId="15" fillId="5" borderId="0" xfId="0" applyNumberFormat="1" applyFont="1" applyFill="1" applyBorder="1" applyAlignment="1">
      <alignment horizontal="center" vertical="top"/>
    </xf>
    <xf numFmtId="4" fontId="8" fillId="5" borderId="0" xfId="0" applyNumberFormat="1" applyFont="1" applyFill="1" applyBorder="1" applyAlignment="1" applyProtection="1">
      <alignment horizontal="center" vertical="top"/>
      <protection locked="0"/>
    </xf>
    <xf numFmtId="4" fontId="8" fillId="5" borderId="0" xfId="0" applyNumberFormat="1" applyFont="1" applyFill="1" applyBorder="1" applyAlignment="1">
      <alignment horizontal="center" vertical="top"/>
    </xf>
    <xf numFmtId="4" fontId="1" fillId="5" borderId="0" xfId="0" applyNumberFormat="1" applyFont="1" applyFill="1" applyBorder="1" applyAlignment="1">
      <alignment horizontal="center" vertical="top"/>
    </xf>
    <xf numFmtId="0" fontId="0" fillId="0" borderId="0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4720166</xdr:colOff>
      <xdr:row>0</xdr:row>
      <xdr:rowOff>0</xdr:rowOff>
    </xdr:from>
    <xdr:to>
      <xdr:col>5</xdr:col>
      <xdr:colOff>387539</xdr:colOff>
      <xdr:row>2</xdr:row>
      <xdr:rowOff>137854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5833" y="0"/>
          <a:ext cx="3139206" cy="11644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8"/>
  <sheetViews>
    <sheetView showGridLines="0" tabSelected="1" zoomScale="90" zoomScaleNormal="90" workbookViewId="0">
      <selection activeCell="D28" sqref="D28"/>
    </sheetView>
  </sheetViews>
  <sheetFormatPr defaultColWidth="8" defaultRowHeight="11.25" x14ac:dyDescent="0.15"/>
  <cols>
    <col min="1" max="1" width="6.125" style="45" customWidth="1"/>
    <col min="2" max="2" width="65.375" style="2" customWidth="1"/>
    <col min="3" max="3" width="9.625" style="53" customWidth="1"/>
    <col min="4" max="4" width="10.75" style="63" bestFit="1" customWidth="1"/>
    <col min="5" max="5" width="12.375" style="63" bestFit="1" customWidth="1"/>
    <col min="6" max="6" width="8" style="2"/>
    <col min="7" max="7" width="8.875" style="2" bestFit="1" customWidth="1"/>
    <col min="8" max="16384" width="8" style="2"/>
  </cols>
  <sheetData>
    <row r="1" spans="1:6" ht="39" customHeight="1" x14ac:dyDescent="0.15">
      <c r="B1" s="1" t="s">
        <v>123</v>
      </c>
    </row>
    <row r="2" spans="1:6" ht="42" customHeight="1" x14ac:dyDescent="0.15">
      <c r="B2" s="9" t="s">
        <v>124</v>
      </c>
      <c r="C2" s="54"/>
      <c r="D2" s="64"/>
      <c r="E2" s="64"/>
    </row>
    <row r="3" spans="1:6" s="3" customFormat="1" ht="30" customHeight="1" x14ac:dyDescent="0.15">
      <c r="A3" s="46" t="s">
        <v>0</v>
      </c>
      <c r="B3" s="52" t="s">
        <v>1</v>
      </c>
      <c r="C3" s="11" t="s">
        <v>116</v>
      </c>
      <c r="D3" s="65" t="s">
        <v>2</v>
      </c>
      <c r="E3" s="71" t="s">
        <v>3</v>
      </c>
      <c r="F3" t="s">
        <v>29</v>
      </c>
    </row>
    <row r="4" spans="1:6" s="3" customFormat="1" x14ac:dyDescent="0.15">
      <c r="A4" s="45"/>
      <c r="B4" s="12"/>
      <c r="C4" s="55"/>
      <c r="D4" s="66"/>
      <c r="E4" s="64"/>
    </row>
    <row r="5" spans="1:6" s="4" customFormat="1" ht="19.5" x14ac:dyDescent="0.25">
      <c r="A5" s="47">
        <v>1</v>
      </c>
      <c r="B5" s="81" t="s">
        <v>4</v>
      </c>
      <c r="C5" s="81"/>
      <c r="D5" s="81"/>
      <c r="E5" s="81"/>
    </row>
    <row r="6" spans="1:6" ht="11.25" customHeight="1" x14ac:dyDescent="0.15">
      <c r="A6" s="10" t="s">
        <v>5</v>
      </c>
      <c r="B6" s="13" t="s">
        <v>6</v>
      </c>
      <c r="C6" s="56"/>
      <c r="D6" s="67"/>
      <c r="E6" s="67"/>
    </row>
    <row r="7" spans="1:6" ht="11.25" customHeight="1" x14ac:dyDescent="0.15">
      <c r="B7" s="87" t="s">
        <v>133</v>
      </c>
      <c r="C7" s="57">
        <v>1</v>
      </c>
      <c r="D7" s="68">
        <v>0</v>
      </c>
      <c r="E7" s="69">
        <f>C7*D7</f>
        <v>0</v>
      </c>
    </row>
    <row r="8" spans="1:6" ht="11.25" customHeight="1" x14ac:dyDescent="0.15">
      <c r="B8" s="87" t="s">
        <v>134</v>
      </c>
      <c r="C8" s="57">
        <v>1</v>
      </c>
      <c r="D8" s="68">
        <v>0</v>
      </c>
      <c r="E8" s="69">
        <f t="shared" ref="E8:E15" si="0">C8*D8</f>
        <v>0</v>
      </c>
    </row>
    <row r="9" spans="1:6" ht="11.25" customHeight="1" x14ac:dyDescent="0.15">
      <c r="B9" s="87" t="s">
        <v>135</v>
      </c>
      <c r="C9" s="57">
        <v>1</v>
      </c>
      <c r="D9" s="68">
        <v>0</v>
      </c>
      <c r="E9" s="69">
        <f t="shared" si="0"/>
        <v>0</v>
      </c>
    </row>
    <row r="10" spans="1:6" ht="11.25" customHeight="1" x14ac:dyDescent="0.15">
      <c r="B10" s="87" t="s">
        <v>136</v>
      </c>
      <c r="C10" s="57">
        <v>1</v>
      </c>
      <c r="D10" s="68">
        <v>0</v>
      </c>
      <c r="E10" s="69">
        <f t="shared" si="0"/>
        <v>0</v>
      </c>
    </row>
    <row r="11" spans="1:6" ht="11.25" customHeight="1" x14ac:dyDescent="0.15">
      <c r="B11" s="87" t="s">
        <v>137</v>
      </c>
      <c r="C11" s="57">
        <v>1</v>
      </c>
      <c r="D11" s="68">
        <v>0</v>
      </c>
      <c r="E11" s="69">
        <f t="shared" si="0"/>
        <v>0</v>
      </c>
    </row>
    <row r="12" spans="1:6" ht="11.25" customHeight="1" x14ac:dyDescent="0.15">
      <c r="B12" s="87" t="s">
        <v>138</v>
      </c>
      <c r="C12" s="57">
        <v>1</v>
      </c>
      <c r="D12" s="68">
        <v>0</v>
      </c>
      <c r="E12" s="69">
        <f t="shared" si="0"/>
        <v>0</v>
      </c>
    </row>
    <row r="13" spans="1:6" ht="11.25" customHeight="1" x14ac:dyDescent="0.15">
      <c r="B13" s="87" t="s">
        <v>139</v>
      </c>
      <c r="C13" s="57">
        <v>1</v>
      </c>
      <c r="D13" s="68">
        <v>0</v>
      </c>
      <c r="E13" s="69">
        <f t="shared" si="0"/>
        <v>0</v>
      </c>
    </row>
    <row r="14" spans="1:6" ht="11.25" customHeight="1" x14ac:dyDescent="0.15">
      <c r="B14" s="87" t="s">
        <v>140</v>
      </c>
      <c r="C14" s="57">
        <v>1</v>
      </c>
      <c r="D14" s="68">
        <v>0</v>
      </c>
      <c r="E14" s="69">
        <f t="shared" si="0"/>
        <v>0</v>
      </c>
    </row>
    <row r="15" spans="1:6" ht="11.25" customHeight="1" x14ac:dyDescent="0.15">
      <c r="B15" s="14" t="s">
        <v>7</v>
      </c>
      <c r="C15" s="57">
        <v>1</v>
      </c>
      <c r="D15" s="68">
        <v>0</v>
      </c>
      <c r="E15" s="69">
        <f t="shared" si="0"/>
        <v>0</v>
      </c>
    </row>
    <row r="16" spans="1:6" ht="11.25" customHeight="1" x14ac:dyDescent="0.15">
      <c r="B16" s="16" t="s">
        <v>8</v>
      </c>
      <c r="C16" s="56"/>
      <c r="D16" s="64"/>
      <c r="E16" s="64">
        <f>SUM(E7:E15)</f>
        <v>0</v>
      </c>
    </row>
    <row r="17" spans="1:5" ht="11.25" customHeight="1" x14ac:dyDescent="0.15">
      <c r="B17" s="17"/>
      <c r="C17" s="56"/>
      <c r="D17" s="69"/>
      <c r="E17" s="69"/>
    </row>
    <row r="18" spans="1:5" ht="11.25" customHeight="1" x14ac:dyDescent="0.15">
      <c r="A18" s="10" t="s">
        <v>9</v>
      </c>
      <c r="B18" s="17" t="s">
        <v>10</v>
      </c>
      <c r="C18" s="56"/>
      <c r="D18" s="64"/>
      <c r="E18" s="64"/>
    </row>
    <row r="19" spans="1:5" ht="11.25" customHeight="1" x14ac:dyDescent="0.15">
      <c r="B19" s="14" t="s">
        <v>11</v>
      </c>
      <c r="C19" s="54">
        <v>8</v>
      </c>
      <c r="D19" s="68">
        <v>0</v>
      </c>
      <c r="E19" s="69">
        <f t="shared" ref="E19:E24" si="1">C19*D19</f>
        <v>0</v>
      </c>
    </row>
    <row r="20" spans="1:5" ht="11.25" customHeight="1" x14ac:dyDescent="0.15">
      <c r="B20" s="14" t="s">
        <v>12</v>
      </c>
      <c r="C20" s="54">
        <v>8</v>
      </c>
      <c r="D20" s="68">
        <v>0</v>
      </c>
      <c r="E20" s="69">
        <f t="shared" si="1"/>
        <v>0</v>
      </c>
    </row>
    <row r="21" spans="1:5" ht="11.25" customHeight="1" x14ac:dyDescent="0.15">
      <c r="B21" s="14" t="s">
        <v>13</v>
      </c>
      <c r="C21" s="54">
        <v>16</v>
      </c>
      <c r="D21" s="68">
        <v>0</v>
      </c>
      <c r="E21" s="69">
        <f t="shared" si="1"/>
        <v>0</v>
      </c>
    </row>
    <row r="22" spans="1:5" ht="11.25" customHeight="1" x14ac:dyDescent="0.15">
      <c r="B22" s="14" t="s">
        <v>14</v>
      </c>
      <c r="C22" s="54">
        <v>20</v>
      </c>
      <c r="D22" s="68">
        <v>0</v>
      </c>
      <c r="E22" s="69">
        <f t="shared" si="1"/>
        <v>0</v>
      </c>
    </row>
    <row r="23" spans="1:5" ht="11.25" customHeight="1" x14ac:dyDescent="0.15">
      <c r="B23" s="14" t="s">
        <v>15</v>
      </c>
      <c r="C23" s="54">
        <v>5</v>
      </c>
      <c r="D23" s="68">
        <v>0</v>
      </c>
      <c r="E23" s="69">
        <f t="shared" si="1"/>
        <v>0</v>
      </c>
    </row>
    <row r="24" spans="1:5" ht="11.25" customHeight="1" x14ac:dyDescent="0.15">
      <c r="B24" s="14" t="s">
        <v>16</v>
      </c>
      <c r="C24" s="54">
        <v>25</v>
      </c>
      <c r="D24" s="68">
        <v>0</v>
      </c>
      <c r="E24" s="69">
        <f t="shared" si="1"/>
        <v>0</v>
      </c>
    </row>
    <row r="25" spans="1:5" ht="11.25" customHeight="1" x14ac:dyDescent="0.15">
      <c r="B25" s="16" t="s">
        <v>8</v>
      </c>
      <c r="C25" s="54"/>
      <c r="D25" s="69"/>
      <c r="E25" s="69">
        <f>SUM(E19:E24)</f>
        <v>0</v>
      </c>
    </row>
    <row r="26" spans="1:5" ht="11.25" customHeight="1" x14ac:dyDescent="0.15">
      <c r="B26" s="14"/>
      <c r="C26" s="54"/>
      <c r="D26" s="69"/>
      <c r="E26" s="69"/>
    </row>
    <row r="27" spans="1:5" ht="11.25" customHeight="1" x14ac:dyDescent="0.15">
      <c r="A27" s="10" t="s">
        <v>17</v>
      </c>
      <c r="B27" s="18" t="s">
        <v>18</v>
      </c>
      <c r="C27" s="54"/>
      <c r="D27" s="69"/>
      <c r="E27" s="69"/>
    </row>
    <row r="28" spans="1:5" ht="11.25" customHeight="1" x14ac:dyDescent="0.15">
      <c r="B28" s="19" t="s">
        <v>113</v>
      </c>
      <c r="C28" s="54">
        <v>1</v>
      </c>
      <c r="D28" s="68">
        <v>0</v>
      </c>
      <c r="E28" s="69">
        <f t="shared" ref="E28:E32" si="2">C28*D28</f>
        <v>0</v>
      </c>
    </row>
    <row r="29" spans="1:5" ht="11.25" customHeight="1" x14ac:dyDescent="0.15">
      <c r="B29" s="19" t="s">
        <v>112</v>
      </c>
      <c r="C29" s="54">
        <v>1</v>
      </c>
      <c r="D29" s="68">
        <v>0</v>
      </c>
      <c r="E29" s="69">
        <f t="shared" si="2"/>
        <v>0</v>
      </c>
    </row>
    <row r="30" spans="1:5" ht="11.25" customHeight="1" x14ac:dyDescent="0.15">
      <c r="B30" s="19" t="s">
        <v>114</v>
      </c>
      <c r="C30" s="54">
        <v>1</v>
      </c>
      <c r="D30" s="68">
        <v>0</v>
      </c>
      <c r="E30" s="69">
        <f t="shared" si="2"/>
        <v>0</v>
      </c>
    </row>
    <row r="31" spans="1:5" ht="11.25" customHeight="1" x14ac:dyDescent="0.15">
      <c r="B31" s="14" t="s">
        <v>19</v>
      </c>
      <c r="C31" s="54">
        <v>1</v>
      </c>
      <c r="D31" s="68">
        <v>0</v>
      </c>
      <c r="E31" s="69">
        <f>C31*D31</f>
        <v>0</v>
      </c>
    </row>
    <row r="32" spans="1:5" ht="11.25" customHeight="1" x14ac:dyDescent="0.15">
      <c r="B32" s="19" t="s">
        <v>115</v>
      </c>
      <c r="C32" s="54">
        <v>1</v>
      </c>
      <c r="D32" s="68">
        <v>0</v>
      </c>
      <c r="E32" s="69">
        <f t="shared" si="2"/>
        <v>0</v>
      </c>
    </row>
    <row r="33" spans="1:6" ht="11.25" customHeight="1" x14ac:dyDescent="0.15">
      <c r="B33" s="16" t="s">
        <v>8</v>
      </c>
      <c r="C33" s="54"/>
      <c r="D33" s="69"/>
      <c r="E33" s="69">
        <f>SUM(E28:E32)</f>
        <v>0</v>
      </c>
    </row>
    <row r="34" spans="1:6" ht="11.25" customHeight="1" x14ac:dyDescent="0.15">
      <c r="B34" s="14"/>
      <c r="C34" s="54"/>
      <c r="D34" s="69"/>
      <c r="E34" s="69"/>
    </row>
    <row r="35" spans="1:6" ht="11.25" customHeight="1" x14ac:dyDescent="0.15">
      <c r="B35" s="20" t="s">
        <v>111</v>
      </c>
      <c r="C35" s="46"/>
      <c r="D35" s="70"/>
      <c r="E35" s="70">
        <f>SUM(E33+E25+E16)</f>
        <v>0</v>
      </c>
    </row>
    <row r="36" spans="1:6" ht="11.25" customHeight="1" x14ac:dyDescent="0.15">
      <c r="B36" s="21" t="s">
        <v>29</v>
      </c>
      <c r="C36" s="54"/>
      <c r="D36" s="69"/>
      <c r="E36" s="69"/>
    </row>
    <row r="37" spans="1:6" ht="21.75" customHeight="1" x14ac:dyDescent="0.15">
      <c r="A37" s="48">
        <v>2</v>
      </c>
      <c r="B37" s="22" t="s">
        <v>21</v>
      </c>
      <c r="C37" s="54"/>
      <c r="D37" s="69"/>
      <c r="E37" s="69"/>
    </row>
    <row r="38" spans="1:6" ht="12.75" customHeight="1" x14ac:dyDescent="0.15">
      <c r="A38" s="10" t="s">
        <v>22</v>
      </c>
      <c r="B38" s="23" t="s">
        <v>23</v>
      </c>
      <c r="C38" s="54"/>
      <c r="D38" s="69"/>
      <c r="E38" s="69"/>
    </row>
    <row r="39" spans="1:6" ht="11.25" customHeight="1" x14ac:dyDescent="0.15">
      <c r="B39" s="24" t="s">
        <v>24</v>
      </c>
      <c r="C39" s="54">
        <v>1</v>
      </c>
      <c r="D39" s="68">
        <v>0</v>
      </c>
      <c r="E39" s="69">
        <f t="shared" ref="E39:E44" si="3">C39*D39</f>
        <v>0</v>
      </c>
    </row>
    <row r="40" spans="1:6" ht="11.25" customHeight="1" x14ac:dyDescent="0.15">
      <c r="B40" s="24" t="s">
        <v>25</v>
      </c>
      <c r="C40" s="54">
        <v>5</v>
      </c>
      <c r="D40" s="68">
        <v>0</v>
      </c>
      <c r="E40" s="69">
        <f t="shared" si="3"/>
        <v>0</v>
      </c>
    </row>
    <row r="41" spans="1:6" ht="11.25" customHeight="1" x14ac:dyDescent="0.15">
      <c r="B41" s="24" t="s">
        <v>26</v>
      </c>
      <c r="C41" s="54">
        <v>2</v>
      </c>
      <c r="D41" s="68">
        <v>0</v>
      </c>
      <c r="E41" s="69">
        <f t="shared" si="3"/>
        <v>0</v>
      </c>
    </row>
    <row r="42" spans="1:6" ht="11.25" customHeight="1" x14ac:dyDescent="0.15">
      <c r="B42" s="24" t="s">
        <v>27</v>
      </c>
      <c r="C42" s="54">
        <v>1</v>
      </c>
      <c r="D42" s="68">
        <v>0</v>
      </c>
      <c r="E42" s="69">
        <f t="shared" si="3"/>
        <v>0</v>
      </c>
    </row>
    <row r="43" spans="1:6" ht="11.25" customHeight="1" x14ac:dyDescent="0.15">
      <c r="B43" s="24" t="s">
        <v>28</v>
      </c>
      <c r="C43" s="54">
        <v>1</v>
      </c>
      <c r="D43" s="68">
        <v>0</v>
      </c>
      <c r="E43" s="69">
        <f t="shared" si="3"/>
        <v>0</v>
      </c>
    </row>
    <row r="44" spans="1:6" ht="11.25" customHeight="1" x14ac:dyDescent="0.15">
      <c r="B44" s="25" t="s">
        <v>117</v>
      </c>
      <c r="C44" s="54">
        <v>1</v>
      </c>
      <c r="D44" s="68">
        <v>0</v>
      </c>
      <c r="E44" s="69">
        <f t="shared" si="3"/>
        <v>0</v>
      </c>
    </row>
    <row r="45" spans="1:6" ht="11.25" customHeight="1" x14ac:dyDescent="0.15">
      <c r="B45" s="16" t="s">
        <v>8</v>
      </c>
      <c r="C45" s="54"/>
      <c r="D45" s="69"/>
      <c r="E45" s="69">
        <f>SUM(E39:E44)</f>
        <v>0</v>
      </c>
    </row>
    <row r="46" spans="1:6" ht="11.25" customHeight="1" x14ac:dyDescent="0.15">
      <c r="B46" s="24"/>
      <c r="C46" s="54"/>
      <c r="D46" s="69"/>
      <c r="E46" s="69"/>
    </row>
    <row r="47" spans="1:6" ht="11.25" customHeight="1" x14ac:dyDescent="0.15">
      <c r="B47" s="26" t="s">
        <v>110</v>
      </c>
      <c r="C47" s="58"/>
      <c r="D47" s="71"/>
      <c r="E47" s="71">
        <f>E45</f>
        <v>0</v>
      </c>
      <c r="F47" s="2" t="s">
        <v>29</v>
      </c>
    </row>
    <row r="48" spans="1:6" ht="11.25" customHeight="1" x14ac:dyDescent="0.15">
      <c r="B48" s="27" t="s">
        <v>29</v>
      </c>
      <c r="C48" s="56"/>
      <c r="D48" s="64"/>
      <c r="E48" s="64"/>
    </row>
    <row r="49" spans="1:5" ht="38.25" customHeight="1" x14ac:dyDescent="0.15">
      <c r="A49" s="48">
        <v>3</v>
      </c>
      <c r="B49" s="28" t="s">
        <v>30</v>
      </c>
      <c r="C49" s="56"/>
      <c r="D49" s="64"/>
      <c r="E49" s="64"/>
    </row>
    <row r="50" spans="1:5" s="5" customFormat="1" ht="11.25" customHeight="1" x14ac:dyDescent="0.15">
      <c r="A50" s="15" t="s">
        <v>31</v>
      </c>
      <c r="B50" s="29" t="s">
        <v>32</v>
      </c>
      <c r="C50" s="56"/>
      <c r="D50" s="64"/>
      <c r="E50" s="64"/>
    </row>
    <row r="51" spans="1:5" ht="11.25" customHeight="1" x14ac:dyDescent="0.15">
      <c r="B51" s="30" t="s">
        <v>33</v>
      </c>
      <c r="C51" s="57">
        <v>1</v>
      </c>
      <c r="D51" s="68">
        <v>0</v>
      </c>
      <c r="E51" s="69">
        <f t="shared" ref="E51:E53" si="4">C51*D51</f>
        <v>0</v>
      </c>
    </row>
    <row r="52" spans="1:5" ht="11.25" customHeight="1" x14ac:dyDescent="0.15">
      <c r="B52" s="30" t="s">
        <v>34</v>
      </c>
      <c r="C52" s="57">
        <v>2</v>
      </c>
      <c r="D52" s="68">
        <v>0</v>
      </c>
      <c r="E52" s="69">
        <f t="shared" si="4"/>
        <v>0</v>
      </c>
    </row>
    <row r="53" spans="1:5" ht="11.25" customHeight="1" x14ac:dyDescent="0.15">
      <c r="B53" s="30" t="s">
        <v>35</v>
      </c>
      <c r="C53" s="57">
        <v>8</v>
      </c>
      <c r="D53" s="68">
        <v>0</v>
      </c>
      <c r="E53" s="69">
        <f t="shared" si="4"/>
        <v>0</v>
      </c>
    </row>
    <row r="54" spans="1:5" ht="11.25" customHeight="1" x14ac:dyDescent="0.15">
      <c r="B54" s="27" t="s">
        <v>8</v>
      </c>
      <c r="C54" s="56"/>
      <c r="D54" s="64"/>
      <c r="E54" s="64">
        <f>SUM(E51:E53)</f>
        <v>0</v>
      </c>
    </row>
    <row r="55" spans="1:5" ht="11.25" customHeight="1" x14ac:dyDescent="0.15">
      <c r="B55" s="29"/>
      <c r="C55" s="56"/>
      <c r="D55" s="64"/>
      <c r="E55" s="64"/>
    </row>
    <row r="56" spans="1:5" s="5" customFormat="1" ht="11.25" customHeight="1" x14ac:dyDescent="0.15">
      <c r="A56" s="15" t="s">
        <v>36</v>
      </c>
      <c r="B56" s="29" t="s">
        <v>37</v>
      </c>
      <c r="C56" s="56"/>
      <c r="D56" s="64"/>
      <c r="E56" s="64"/>
    </row>
    <row r="57" spans="1:5" ht="11.25" customHeight="1" x14ac:dyDescent="0.15">
      <c r="B57" s="30" t="s">
        <v>33</v>
      </c>
      <c r="C57" s="57">
        <v>3</v>
      </c>
      <c r="D57" s="68">
        <v>0</v>
      </c>
      <c r="E57" s="69">
        <f t="shared" ref="E57:E59" si="5">C57*D57</f>
        <v>0</v>
      </c>
    </row>
    <row r="58" spans="1:5" ht="11.25" customHeight="1" x14ac:dyDescent="0.15">
      <c r="B58" s="30" t="s">
        <v>34</v>
      </c>
      <c r="C58" s="57">
        <v>2</v>
      </c>
      <c r="D58" s="68">
        <v>0</v>
      </c>
      <c r="E58" s="69">
        <f t="shared" si="5"/>
        <v>0</v>
      </c>
    </row>
    <row r="59" spans="1:5" ht="11.25" customHeight="1" x14ac:dyDescent="0.15">
      <c r="B59" s="30" t="s">
        <v>109</v>
      </c>
      <c r="C59" s="57">
        <v>1</v>
      </c>
      <c r="D59" s="80">
        <v>1000</v>
      </c>
      <c r="E59" s="69">
        <f t="shared" si="5"/>
        <v>1000</v>
      </c>
    </row>
    <row r="60" spans="1:5" ht="11.25" customHeight="1" x14ac:dyDescent="0.15">
      <c r="B60" s="27" t="s">
        <v>8</v>
      </c>
      <c r="C60" s="56"/>
      <c r="D60" s="64"/>
      <c r="E60" s="64">
        <f>SUM(E57:E59)</f>
        <v>1000</v>
      </c>
    </row>
    <row r="61" spans="1:5" ht="11.25" customHeight="1" x14ac:dyDescent="0.15">
      <c r="B61" s="31"/>
      <c r="C61" s="56"/>
      <c r="D61" s="64"/>
      <c r="E61" s="64"/>
    </row>
    <row r="62" spans="1:5" s="5" customFormat="1" ht="11.25" customHeight="1" x14ac:dyDescent="0.15">
      <c r="A62" s="15" t="s">
        <v>38</v>
      </c>
      <c r="B62" s="29" t="s">
        <v>39</v>
      </c>
      <c r="C62" s="56"/>
      <c r="D62" s="64"/>
      <c r="E62" s="64"/>
    </row>
    <row r="63" spans="1:5" ht="11.25" customHeight="1" x14ac:dyDescent="0.15">
      <c r="B63" s="30" t="s">
        <v>33</v>
      </c>
      <c r="C63" s="57">
        <v>3</v>
      </c>
      <c r="D63" s="68">
        <v>0</v>
      </c>
      <c r="E63" s="69">
        <f t="shared" ref="E63:E65" si="6">C63*D63</f>
        <v>0</v>
      </c>
    </row>
    <row r="64" spans="1:5" ht="11.25" customHeight="1" x14ac:dyDescent="0.15">
      <c r="B64" s="30" t="s">
        <v>34</v>
      </c>
      <c r="C64" s="57">
        <v>2</v>
      </c>
      <c r="D64" s="68">
        <v>0</v>
      </c>
      <c r="E64" s="69">
        <f t="shared" si="6"/>
        <v>0</v>
      </c>
    </row>
    <row r="65" spans="1:5" ht="11.25" customHeight="1" x14ac:dyDescent="0.15">
      <c r="B65" s="30" t="s">
        <v>40</v>
      </c>
      <c r="C65" s="57">
        <v>1</v>
      </c>
      <c r="D65" s="80">
        <v>1000</v>
      </c>
      <c r="E65" s="69">
        <f t="shared" si="6"/>
        <v>1000</v>
      </c>
    </row>
    <row r="66" spans="1:5" ht="11.25" customHeight="1" x14ac:dyDescent="0.15">
      <c r="B66" s="27" t="s">
        <v>8</v>
      </c>
      <c r="C66" s="56"/>
      <c r="D66" s="64"/>
      <c r="E66" s="64">
        <f>SUM(E63:E65)</f>
        <v>1000</v>
      </c>
    </row>
    <row r="67" spans="1:5" ht="11.25" customHeight="1" x14ac:dyDescent="0.15">
      <c r="B67" s="31"/>
      <c r="C67" s="56"/>
      <c r="D67" s="64"/>
      <c r="E67" s="64"/>
    </row>
    <row r="68" spans="1:5" s="5" customFormat="1" ht="11.25" customHeight="1" x14ac:dyDescent="0.15">
      <c r="A68" s="49" t="s">
        <v>41</v>
      </c>
      <c r="B68" s="29" t="s">
        <v>42</v>
      </c>
      <c r="C68" s="56"/>
      <c r="D68" s="64"/>
      <c r="E68" s="64"/>
    </row>
    <row r="69" spans="1:5" ht="11.25" customHeight="1" x14ac:dyDescent="0.15">
      <c r="B69" s="30" t="s">
        <v>43</v>
      </c>
      <c r="C69" s="57">
        <v>1</v>
      </c>
      <c r="D69" s="68">
        <v>0</v>
      </c>
      <c r="E69" s="69">
        <f t="shared" ref="E69:E70" si="7">C69*D69</f>
        <v>0</v>
      </c>
    </row>
    <row r="70" spans="1:5" ht="11.25" customHeight="1" x14ac:dyDescent="0.15">
      <c r="B70" s="30" t="s">
        <v>35</v>
      </c>
      <c r="C70" s="57">
        <v>1</v>
      </c>
      <c r="D70" s="68">
        <v>0</v>
      </c>
      <c r="E70" s="69">
        <f t="shared" si="7"/>
        <v>0</v>
      </c>
    </row>
    <row r="71" spans="1:5" ht="11.25" customHeight="1" x14ac:dyDescent="0.15">
      <c r="B71" s="27" t="s">
        <v>8</v>
      </c>
      <c r="C71" s="56"/>
      <c r="D71" s="64"/>
      <c r="E71" s="64">
        <f>SUM(E69:E70)</f>
        <v>0</v>
      </c>
    </row>
    <row r="72" spans="1:5" ht="11.25" customHeight="1" x14ac:dyDescent="0.15">
      <c r="B72" s="31"/>
      <c r="C72" s="56"/>
      <c r="D72" s="64"/>
      <c r="E72" s="64"/>
    </row>
    <row r="73" spans="1:5" s="5" customFormat="1" ht="11.25" customHeight="1" x14ac:dyDescent="0.15">
      <c r="A73" s="15" t="s">
        <v>44</v>
      </c>
      <c r="B73" s="29" t="s">
        <v>45</v>
      </c>
      <c r="C73" s="56"/>
      <c r="D73" s="64"/>
      <c r="E73" s="64"/>
    </row>
    <row r="74" spans="1:5" ht="11.25" customHeight="1" x14ac:dyDescent="0.15">
      <c r="B74" s="24" t="s">
        <v>46</v>
      </c>
      <c r="C74" s="57">
        <v>1</v>
      </c>
      <c r="D74" s="68">
        <v>0</v>
      </c>
      <c r="E74" s="69">
        <f t="shared" ref="E74:E77" si="8">C74*D74</f>
        <v>0</v>
      </c>
    </row>
    <row r="75" spans="1:5" ht="11.25" customHeight="1" x14ac:dyDescent="0.15">
      <c r="B75" s="24" t="s">
        <v>47</v>
      </c>
      <c r="C75" s="57">
        <v>1</v>
      </c>
      <c r="D75" s="68">
        <v>0</v>
      </c>
      <c r="E75" s="69">
        <f t="shared" si="8"/>
        <v>0</v>
      </c>
    </row>
    <row r="76" spans="1:5" ht="11.25" customHeight="1" x14ac:dyDescent="0.15">
      <c r="B76" s="24" t="s">
        <v>48</v>
      </c>
      <c r="C76" s="57">
        <v>1</v>
      </c>
      <c r="D76" s="68">
        <v>0</v>
      </c>
      <c r="E76" s="69">
        <f t="shared" si="8"/>
        <v>0</v>
      </c>
    </row>
    <row r="77" spans="1:5" ht="11.25" customHeight="1" x14ac:dyDescent="0.15">
      <c r="B77" s="30" t="s">
        <v>35</v>
      </c>
      <c r="C77" s="57">
        <v>1</v>
      </c>
      <c r="D77" s="68">
        <v>0</v>
      </c>
      <c r="E77" s="69">
        <f t="shared" si="8"/>
        <v>0</v>
      </c>
    </row>
    <row r="78" spans="1:5" ht="11.25" customHeight="1" x14ac:dyDescent="0.15">
      <c r="B78" s="27" t="s">
        <v>8</v>
      </c>
      <c r="C78" s="56"/>
      <c r="D78" s="64"/>
      <c r="E78" s="64">
        <f>SUM(E74:E77)</f>
        <v>0</v>
      </c>
    </row>
    <row r="79" spans="1:5" ht="11.25" customHeight="1" x14ac:dyDescent="0.15">
      <c r="B79" s="29"/>
      <c r="C79" s="56"/>
      <c r="D79" s="64"/>
      <c r="E79" s="64"/>
    </row>
    <row r="80" spans="1:5" ht="11.25" customHeight="1" x14ac:dyDescent="0.15">
      <c r="A80" s="15" t="s">
        <v>49</v>
      </c>
      <c r="B80" s="29" t="s">
        <v>50</v>
      </c>
      <c r="C80" s="56"/>
      <c r="D80" s="64"/>
      <c r="E80" s="64"/>
    </row>
    <row r="81" spans="1:5" ht="11.25" customHeight="1" x14ac:dyDescent="0.15">
      <c r="B81" s="24" t="s">
        <v>51</v>
      </c>
      <c r="C81" s="57">
        <v>2</v>
      </c>
      <c r="D81" s="68">
        <v>0</v>
      </c>
      <c r="E81" s="69">
        <f t="shared" ref="E81:E83" si="9">C81*D81</f>
        <v>0</v>
      </c>
    </row>
    <row r="82" spans="1:5" ht="11.25" customHeight="1" x14ac:dyDescent="0.15">
      <c r="B82" s="24" t="s">
        <v>52</v>
      </c>
      <c r="C82" s="57">
        <v>2</v>
      </c>
      <c r="D82" s="68">
        <v>0</v>
      </c>
      <c r="E82" s="69">
        <f t="shared" si="9"/>
        <v>0</v>
      </c>
    </row>
    <row r="83" spans="1:5" ht="11.25" customHeight="1" x14ac:dyDescent="0.15">
      <c r="B83" s="24" t="s">
        <v>53</v>
      </c>
      <c r="C83" s="57">
        <v>2</v>
      </c>
      <c r="D83" s="68">
        <v>0</v>
      </c>
      <c r="E83" s="69">
        <f t="shared" si="9"/>
        <v>0</v>
      </c>
    </row>
    <row r="84" spans="1:5" ht="11.25" customHeight="1" x14ac:dyDescent="0.15">
      <c r="B84" s="27" t="s">
        <v>8</v>
      </c>
      <c r="C84" s="56"/>
      <c r="D84" s="64"/>
      <c r="E84" s="64">
        <f>SUM(E81:E83)</f>
        <v>0</v>
      </c>
    </row>
    <row r="85" spans="1:5" ht="11.25" customHeight="1" x14ac:dyDescent="0.15">
      <c r="B85" s="31"/>
      <c r="C85" s="56"/>
      <c r="D85" s="64"/>
      <c r="E85" s="64"/>
    </row>
    <row r="86" spans="1:5" ht="11.25" customHeight="1" x14ac:dyDescent="0.15">
      <c r="A86" s="15" t="s">
        <v>54</v>
      </c>
      <c r="B86" s="29" t="s">
        <v>55</v>
      </c>
      <c r="C86" s="56"/>
      <c r="D86" s="64"/>
      <c r="E86" s="64"/>
    </row>
    <row r="87" spans="1:5" ht="11.25" customHeight="1" x14ac:dyDescent="0.15">
      <c r="B87" s="24" t="s">
        <v>56</v>
      </c>
      <c r="C87" s="57">
        <v>1</v>
      </c>
      <c r="D87" s="68">
        <v>0</v>
      </c>
      <c r="E87" s="69">
        <f t="shared" ref="E87:E89" si="10">C87*D87</f>
        <v>0</v>
      </c>
    </row>
    <row r="88" spans="1:5" ht="11.25" customHeight="1" x14ac:dyDescent="0.15">
      <c r="B88" s="24" t="s">
        <v>57</v>
      </c>
      <c r="C88" s="57">
        <v>1</v>
      </c>
      <c r="D88" s="68">
        <v>0</v>
      </c>
      <c r="E88" s="69">
        <f t="shared" si="10"/>
        <v>0</v>
      </c>
    </row>
    <row r="89" spans="1:5" ht="11.25" customHeight="1" x14ac:dyDescent="0.15">
      <c r="B89" s="24" t="s">
        <v>35</v>
      </c>
      <c r="C89" s="57">
        <v>3</v>
      </c>
      <c r="D89" s="68">
        <v>0</v>
      </c>
      <c r="E89" s="69">
        <f t="shared" si="10"/>
        <v>0</v>
      </c>
    </row>
    <row r="90" spans="1:5" ht="11.25" customHeight="1" x14ac:dyDescent="0.15">
      <c r="B90" s="27" t="s">
        <v>8</v>
      </c>
      <c r="C90" s="56"/>
      <c r="D90" s="64"/>
      <c r="E90" s="64">
        <f>SUM(E87:E89)</f>
        <v>0</v>
      </c>
    </row>
    <row r="91" spans="1:5" ht="11.25" customHeight="1" x14ac:dyDescent="0.15">
      <c r="B91" s="31"/>
      <c r="C91" s="56"/>
      <c r="D91" s="64"/>
      <c r="E91" s="64"/>
    </row>
    <row r="92" spans="1:5" s="5" customFormat="1" ht="11.25" customHeight="1" x14ac:dyDescent="0.15">
      <c r="A92" s="15" t="s">
        <v>58</v>
      </c>
      <c r="B92" s="29" t="s">
        <v>59</v>
      </c>
      <c r="C92" s="56"/>
      <c r="D92" s="64"/>
      <c r="E92" s="64"/>
    </row>
    <row r="93" spans="1:5" ht="11.25" customHeight="1" x14ac:dyDescent="0.15">
      <c r="B93" s="24" t="s">
        <v>60</v>
      </c>
      <c r="C93" s="57">
        <v>1</v>
      </c>
      <c r="D93" s="68">
        <v>0</v>
      </c>
      <c r="E93" s="69">
        <f t="shared" ref="E93:E95" si="11">C93*D93</f>
        <v>0</v>
      </c>
    </row>
    <row r="94" spans="1:5" ht="11.25" customHeight="1" x14ac:dyDescent="0.15">
      <c r="B94" s="24" t="s">
        <v>61</v>
      </c>
      <c r="C94" s="57">
        <v>1</v>
      </c>
      <c r="D94" s="68">
        <v>0</v>
      </c>
      <c r="E94" s="69">
        <f t="shared" si="11"/>
        <v>0</v>
      </c>
    </row>
    <row r="95" spans="1:5" ht="11.25" customHeight="1" x14ac:dyDescent="0.15">
      <c r="B95" s="30" t="s">
        <v>62</v>
      </c>
      <c r="C95" s="57">
        <v>1</v>
      </c>
      <c r="D95" s="68">
        <v>0</v>
      </c>
      <c r="E95" s="69">
        <f t="shared" si="11"/>
        <v>0</v>
      </c>
    </row>
    <row r="96" spans="1:5" ht="11.25" customHeight="1" x14ac:dyDescent="0.15">
      <c r="B96" s="27" t="s">
        <v>8</v>
      </c>
      <c r="C96" s="56"/>
      <c r="D96" s="64"/>
      <c r="E96" s="64">
        <f>SUM(E93:E95)</f>
        <v>0</v>
      </c>
    </row>
    <row r="97" spans="1:5" ht="11.25" customHeight="1" x14ac:dyDescent="0.15">
      <c r="B97" s="31"/>
      <c r="C97" s="56"/>
      <c r="D97" s="64"/>
      <c r="E97" s="64"/>
    </row>
    <row r="98" spans="1:5" s="5" customFormat="1" ht="11.25" customHeight="1" x14ac:dyDescent="0.15">
      <c r="A98" s="15" t="s">
        <v>63</v>
      </c>
      <c r="B98" s="29" t="s">
        <v>64</v>
      </c>
      <c r="C98" s="56"/>
      <c r="D98" s="64"/>
      <c r="E98" s="64"/>
    </row>
    <row r="99" spans="1:5" ht="11.25" customHeight="1" x14ac:dyDescent="0.15">
      <c r="B99" s="32" t="s">
        <v>65</v>
      </c>
      <c r="C99" s="57"/>
      <c r="D99" s="69"/>
      <c r="E99" s="69"/>
    </row>
    <row r="100" spans="1:5" ht="11.25" customHeight="1" x14ac:dyDescent="0.15">
      <c r="B100" s="32" t="s">
        <v>66</v>
      </c>
      <c r="C100" s="57"/>
      <c r="D100" s="69"/>
      <c r="E100" s="69"/>
    </row>
    <row r="101" spans="1:5" ht="11.25" customHeight="1" x14ac:dyDescent="0.15">
      <c r="B101" s="32" t="s">
        <v>67</v>
      </c>
      <c r="C101" s="57"/>
      <c r="D101" s="69"/>
      <c r="E101" s="69"/>
    </row>
    <row r="102" spans="1:5" ht="11.25" customHeight="1" x14ac:dyDescent="0.15">
      <c r="B102" s="24" t="s">
        <v>68</v>
      </c>
      <c r="C102" s="57"/>
      <c r="D102" s="69"/>
      <c r="E102" s="69"/>
    </row>
    <row r="103" spans="1:5" ht="11.25" customHeight="1" x14ac:dyDescent="0.15">
      <c r="B103" s="30" t="s">
        <v>69</v>
      </c>
      <c r="C103" s="57">
        <v>1</v>
      </c>
      <c r="D103" s="68">
        <v>0</v>
      </c>
      <c r="E103" s="69">
        <f t="shared" ref="E103" si="12">C103*D103</f>
        <v>0</v>
      </c>
    </row>
    <row r="104" spans="1:5" ht="11.25" customHeight="1" x14ac:dyDescent="0.15">
      <c r="B104" s="33" t="s">
        <v>8</v>
      </c>
      <c r="C104" s="56"/>
      <c r="D104" s="64"/>
      <c r="E104" s="64">
        <f>SUM(E103:E103)</f>
        <v>0</v>
      </c>
    </row>
    <row r="105" spans="1:5" ht="11.25" customHeight="1" x14ac:dyDescent="0.15">
      <c r="B105" s="31"/>
      <c r="C105" s="56"/>
      <c r="D105" s="64"/>
      <c r="E105" s="64"/>
    </row>
    <row r="106" spans="1:5" s="5" customFormat="1" ht="11.25" customHeight="1" x14ac:dyDescent="0.15">
      <c r="A106" s="10" t="s">
        <v>70</v>
      </c>
      <c r="B106" s="29" t="s">
        <v>71</v>
      </c>
      <c r="C106" s="56"/>
      <c r="D106" s="64"/>
      <c r="E106" s="64"/>
    </row>
    <row r="107" spans="1:5" ht="11.25" customHeight="1" x14ac:dyDescent="0.15">
      <c r="B107" s="24" t="s">
        <v>72</v>
      </c>
      <c r="C107" s="57">
        <v>1</v>
      </c>
      <c r="D107" s="68">
        <v>0</v>
      </c>
      <c r="E107" s="69">
        <f t="shared" ref="E107:E109" si="13">C107*D107</f>
        <v>0</v>
      </c>
    </row>
    <row r="108" spans="1:5" ht="11.25" customHeight="1" x14ac:dyDescent="0.15">
      <c r="B108" s="24" t="s">
        <v>73</v>
      </c>
      <c r="C108" s="57">
        <v>1</v>
      </c>
      <c r="D108" s="68">
        <v>0</v>
      </c>
      <c r="E108" s="69">
        <f t="shared" si="13"/>
        <v>0</v>
      </c>
    </row>
    <row r="109" spans="1:5" ht="11.25" customHeight="1" x14ac:dyDescent="0.15">
      <c r="B109" s="24" t="s">
        <v>35</v>
      </c>
      <c r="C109" s="57">
        <v>1</v>
      </c>
      <c r="D109" s="68">
        <v>0</v>
      </c>
      <c r="E109" s="69">
        <f t="shared" si="13"/>
        <v>0</v>
      </c>
    </row>
    <row r="110" spans="1:5" ht="11.25" customHeight="1" x14ac:dyDescent="0.15">
      <c r="B110" s="27" t="s">
        <v>8</v>
      </c>
      <c r="C110" s="56"/>
      <c r="D110" s="64"/>
      <c r="E110" s="64">
        <f>SUM(E107:E109)</f>
        <v>0</v>
      </c>
    </row>
    <row r="111" spans="1:5" ht="11.25" customHeight="1" x14ac:dyDescent="0.15">
      <c r="B111" s="31"/>
      <c r="C111" s="56"/>
      <c r="D111" s="64"/>
      <c r="E111" s="64"/>
    </row>
    <row r="112" spans="1:5" ht="11.25" customHeight="1" x14ac:dyDescent="0.15">
      <c r="A112" s="10" t="s">
        <v>74</v>
      </c>
      <c r="B112" s="29" t="s">
        <v>132</v>
      </c>
      <c r="C112" s="56"/>
      <c r="D112" s="64"/>
      <c r="E112" s="64"/>
    </row>
    <row r="113" spans="1:5" ht="11.25" customHeight="1" x14ac:dyDescent="0.15">
      <c r="B113" s="32" t="s">
        <v>131</v>
      </c>
      <c r="C113" s="59"/>
      <c r="D113" s="83"/>
      <c r="E113" s="83"/>
    </row>
    <row r="114" spans="1:5" ht="11.25" customHeight="1" x14ac:dyDescent="0.15">
      <c r="B114" s="82" t="s">
        <v>131</v>
      </c>
      <c r="C114" s="57"/>
      <c r="D114" s="84"/>
      <c r="E114" s="85"/>
    </row>
    <row r="115" spans="1:5" ht="11.25" customHeight="1" x14ac:dyDescent="0.15">
      <c r="B115" s="27"/>
      <c r="C115" s="56"/>
      <c r="D115" s="86"/>
      <c r="E115" s="86"/>
    </row>
    <row r="116" spans="1:5" ht="12" customHeight="1" x14ac:dyDescent="0.15">
      <c r="B116" s="31"/>
      <c r="C116" s="56"/>
      <c r="D116" s="64"/>
      <c r="E116" s="64"/>
    </row>
    <row r="117" spans="1:5" ht="11.25" customHeight="1" x14ac:dyDescent="0.15">
      <c r="A117" s="10" t="s">
        <v>75</v>
      </c>
      <c r="B117" s="29" t="s">
        <v>76</v>
      </c>
      <c r="C117" s="56"/>
      <c r="D117" s="64"/>
      <c r="E117" s="64"/>
    </row>
    <row r="118" spans="1:5" ht="11.25" customHeight="1" x14ac:dyDescent="0.15">
      <c r="B118" s="24" t="s">
        <v>77</v>
      </c>
      <c r="C118" s="57">
        <v>1</v>
      </c>
      <c r="D118" s="68">
        <v>0</v>
      </c>
      <c r="E118" s="69">
        <f t="shared" ref="E118:E121" si="14">C118*D118</f>
        <v>0</v>
      </c>
    </row>
    <row r="119" spans="1:5" ht="11.25" customHeight="1" x14ac:dyDescent="0.15">
      <c r="B119" s="24" t="s">
        <v>78</v>
      </c>
      <c r="C119" s="57">
        <v>1</v>
      </c>
      <c r="D119" s="68">
        <v>0</v>
      </c>
      <c r="E119" s="69">
        <f t="shared" si="14"/>
        <v>0</v>
      </c>
    </row>
    <row r="120" spans="1:5" ht="11.25" customHeight="1" x14ac:dyDescent="0.15">
      <c r="B120" s="24" t="s">
        <v>79</v>
      </c>
      <c r="C120" s="57">
        <v>1</v>
      </c>
      <c r="D120" s="68">
        <v>0</v>
      </c>
      <c r="E120" s="69">
        <f t="shared" si="14"/>
        <v>0</v>
      </c>
    </row>
    <row r="121" spans="1:5" ht="11.25" customHeight="1" x14ac:dyDescent="0.15">
      <c r="B121" s="24" t="s">
        <v>80</v>
      </c>
      <c r="C121" s="57">
        <v>1</v>
      </c>
      <c r="D121" s="68">
        <v>0</v>
      </c>
      <c r="E121" s="69">
        <f t="shared" si="14"/>
        <v>0</v>
      </c>
    </row>
    <row r="122" spans="1:5" ht="11.25" customHeight="1" x14ac:dyDescent="0.15">
      <c r="B122" s="27" t="s">
        <v>8</v>
      </c>
      <c r="C122" s="56"/>
      <c r="D122" s="64"/>
      <c r="E122" s="64">
        <f>SUM(E118:E121)</f>
        <v>0</v>
      </c>
    </row>
    <row r="123" spans="1:5" ht="11.25" customHeight="1" x14ac:dyDescent="0.15">
      <c r="B123" s="27"/>
      <c r="C123" s="56"/>
      <c r="D123" s="64"/>
      <c r="E123" s="64"/>
    </row>
    <row r="124" spans="1:5" ht="11.25" customHeight="1" x14ac:dyDescent="0.15">
      <c r="A124" s="34" t="s">
        <v>81</v>
      </c>
      <c r="B124" s="35" t="s">
        <v>82</v>
      </c>
      <c r="C124" s="59"/>
      <c r="D124" s="72"/>
      <c r="E124" s="72"/>
    </row>
    <row r="125" spans="1:5" ht="11.25" customHeight="1" x14ac:dyDescent="0.15">
      <c r="A125" s="50"/>
      <c r="B125" s="32" t="s">
        <v>83</v>
      </c>
      <c r="C125" s="59">
        <v>0</v>
      </c>
      <c r="D125" s="72">
        <v>0</v>
      </c>
      <c r="E125" s="72">
        <f t="shared" ref="E125:E126" si="15">C125*D125</f>
        <v>0</v>
      </c>
    </row>
    <row r="126" spans="1:5" ht="11.25" customHeight="1" x14ac:dyDescent="0.15">
      <c r="A126" s="50"/>
      <c r="B126" s="32" t="s">
        <v>84</v>
      </c>
      <c r="C126" s="59">
        <v>0</v>
      </c>
      <c r="D126" s="72">
        <v>0</v>
      </c>
      <c r="E126" s="72">
        <f t="shared" si="15"/>
        <v>0</v>
      </c>
    </row>
    <row r="127" spans="1:5" ht="11.25" customHeight="1" x14ac:dyDescent="0.15">
      <c r="A127" s="50"/>
      <c r="B127" s="36" t="s">
        <v>8</v>
      </c>
      <c r="C127" s="59"/>
      <c r="D127" s="72"/>
      <c r="E127" s="72">
        <f>SUM(E125:E126)</f>
        <v>0</v>
      </c>
    </row>
    <row r="128" spans="1:5" ht="11.25" customHeight="1" x14ac:dyDescent="0.15">
      <c r="B128" s="31"/>
      <c r="C128" s="56"/>
      <c r="D128" s="64"/>
      <c r="E128" s="64"/>
    </row>
    <row r="129" spans="1:6" ht="11.25" customHeight="1" x14ac:dyDescent="0.15">
      <c r="A129" s="51" t="s">
        <v>88</v>
      </c>
      <c r="B129" s="29" t="s">
        <v>85</v>
      </c>
      <c r="C129" s="56"/>
      <c r="D129" s="64"/>
      <c r="E129" s="64"/>
    </row>
    <row r="130" spans="1:6" ht="11.25" customHeight="1" x14ac:dyDescent="0.15">
      <c r="B130" s="24" t="s">
        <v>86</v>
      </c>
      <c r="C130" s="57">
        <v>1</v>
      </c>
      <c r="D130" s="68">
        <v>0</v>
      </c>
      <c r="E130" s="69">
        <f t="shared" ref="E130:E131" si="16">C130*D130</f>
        <v>0</v>
      </c>
    </row>
    <row r="131" spans="1:6" ht="11.25" customHeight="1" x14ac:dyDescent="0.15">
      <c r="B131" s="24" t="s">
        <v>87</v>
      </c>
      <c r="C131" s="57">
        <v>1</v>
      </c>
      <c r="D131" s="68">
        <v>0</v>
      </c>
      <c r="E131" s="69">
        <f t="shared" si="16"/>
        <v>0</v>
      </c>
    </row>
    <row r="132" spans="1:6" ht="11.25" customHeight="1" x14ac:dyDescent="0.15">
      <c r="B132" s="27" t="s">
        <v>8</v>
      </c>
      <c r="C132" s="56"/>
      <c r="D132" s="69"/>
      <c r="E132" s="69">
        <f>SUM(E130:E131)</f>
        <v>0</v>
      </c>
    </row>
    <row r="133" spans="1:6" ht="11.25" customHeight="1" x14ac:dyDescent="0.15">
      <c r="B133" s="37"/>
      <c r="C133" s="56"/>
      <c r="D133" s="69"/>
      <c r="E133" s="69"/>
    </row>
    <row r="134" spans="1:6" ht="11.25" customHeight="1" x14ac:dyDescent="0.15">
      <c r="A134" s="51" t="s">
        <v>126</v>
      </c>
      <c r="B134" s="29" t="s">
        <v>89</v>
      </c>
      <c r="C134" s="56"/>
      <c r="D134" s="69"/>
      <c r="E134" s="69"/>
    </row>
    <row r="135" spans="1:6" ht="11.25" customHeight="1" x14ac:dyDescent="0.15">
      <c r="B135" s="14" t="s">
        <v>90</v>
      </c>
      <c r="C135" s="57">
        <v>1</v>
      </c>
      <c r="D135" s="68">
        <v>0</v>
      </c>
      <c r="E135" s="69">
        <f t="shared" ref="E135:E138" si="17">C135*D135</f>
        <v>0</v>
      </c>
      <c r="F135" s="6"/>
    </row>
    <row r="136" spans="1:6" ht="11.25" customHeight="1" x14ac:dyDescent="0.15">
      <c r="B136" s="14" t="s">
        <v>91</v>
      </c>
      <c r="C136" s="57">
        <v>1</v>
      </c>
      <c r="D136" s="68">
        <v>0</v>
      </c>
      <c r="E136" s="69">
        <f t="shared" si="17"/>
        <v>0</v>
      </c>
      <c r="F136" s="6"/>
    </row>
    <row r="137" spans="1:6" ht="22.5" x14ac:dyDescent="0.15">
      <c r="B137" s="38" t="s">
        <v>92</v>
      </c>
      <c r="C137" s="57">
        <v>1</v>
      </c>
      <c r="D137" s="68">
        <v>0</v>
      </c>
      <c r="E137" s="69">
        <f t="shared" si="17"/>
        <v>0</v>
      </c>
      <c r="F137" s="6"/>
    </row>
    <row r="138" spans="1:6" ht="11.25" customHeight="1" x14ac:dyDescent="0.15">
      <c r="B138" s="25" t="s">
        <v>118</v>
      </c>
      <c r="C138" s="54">
        <v>1</v>
      </c>
      <c r="D138" s="68">
        <v>0</v>
      </c>
      <c r="E138" s="69">
        <f t="shared" si="17"/>
        <v>0</v>
      </c>
    </row>
    <row r="139" spans="1:6" ht="11.25" customHeight="1" x14ac:dyDescent="0.15">
      <c r="B139" s="27" t="s">
        <v>8</v>
      </c>
      <c r="C139" s="57"/>
      <c r="D139" s="69"/>
      <c r="E139" s="69">
        <f>SUM(E135:E138)</f>
        <v>0</v>
      </c>
      <c r="F139" s="6"/>
    </row>
    <row r="140" spans="1:6" ht="11.25" customHeight="1" x14ac:dyDescent="0.15">
      <c r="B140" s="31"/>
      <c r="C140" s="57"/>
      <c r="D140" s="69"/>
      <c r="E140" s="69"/>
      <c r="F140" s="6"/>
    </row>
    <row r="141" spans="1:6" ht="11.25" customHeight="1" x14ac:dyDescent="0.15">
      <c r="B141" s="26" t="s">
        <v>125</v>
      </c>
      <c r="C141" s="60"/>
      <c r="D141" s="70"/>
      <c r="E141" s="70">
        <f>E54+E60+E66+E71+E78+E84+E90+E96+E104+E110+E115+E122+E132+E139+E127</f>
        <v>2000</v>
      </c>
      <c r="F141" s="6"/>
    </row>
    <row r="142" spans="1:6" ht="11.25" customHeight="1" x14ac:dyDescent="0.15">
      <c r="B142" s="27"/>
      <c r="C142" s="60"/>
      <c r="D142" s="70"/>
      <c r="E142" s="70"/>
      <c r="F142" s="6"/>
    </row>
    <row r="143" spans="1:6" ht="24" customHeight="1" x14ac:dyDescent="0.15">
      <c r="A143" s="48">
        <v>4</v>
      </c>
      <c r="B143" s="39" t="s">
        <v>93</v>
      </c>
      <c r="C143" s="57"/>
      <c r="D143" s="69"/>
      <c r="E143" s="69"/>
    </row>
    <row r="144" spans="1:6" ht="11.25" customHeight="1" x14ac:dyDescent="0.15">
      <c r="A144" s="51"/>
      <c r="B144" s="30" t="s">
        <v>94</v>
      </c>
      <c r="C144" s="57"/>
      <c r="D144" s="69"/>
      <c r="E144" s="75"/>
    </row>
    <row r="145" spans="1:5" ht="11.25" customHeight="1" x14ac:dyDescent="0.15">
      <c r="B145" s="26" t="s">
        <v>127</v>
      </c>
      <c r="C145" s="57"/>
      <c r="D145" s="69"/>
      <c r="E145" s="76">
        <v>50000</v>
      </c>
    </row>
    <row r="146" spans="1:5" ht="11.25" customHeight="1" x14ac:dyDescent="0.15">
      <c r="B146" s="27"/>
      <c r="C146" s="57"/>
      <c r="D146" s="69"/>
      <c r="E146" s="70"/>
    </row>
    <row r="147" spans="1:5" ht="23.25" customHeight="1" x14ac:dyDescent="0.15">
      <c r="A147" s="48">
        <v>5</v>
      </c>
      <c r="B147" s="39" t="s">
        <v>95</v>
      </c>
      <c r="C147" s="56"/>
      <c r="D147" s="64"/>
      <c r="E147" s="64"/>
    </row>
    <row r="148" spans="1:5" ht="11.25" customHeight="1" x14ac:dyDescent="0.15">
      <c r="B148" s="30" t="s">
        <v>96</v>
      </c>
      <c r="C148" s="56"/>
      <c r="D148" s="64"/>
      <c r="E148" s="64"/>
    </row>
    <row r="149" spans="1:5" ht="11.25" customHeight="1" x14ac:dyDescent="0.15">
      <c r="B149" s="30" t="s">
        <v>97</v>
      </c>
      <c r="C149" s="56"/>
      <c r="D149" s="64"/>
      <c r="E149" s="64"/>
    </row>
    <row r="150" spans="1:5" ht="11.25" customHeight="1" x14ac:dyDescent="0.15">
      <c r="B150" s="30" t="s">
        <v>98</v>
      </c>
      <c r="C150" s="56"/>
      <c r="D150" s="64"/>
      <c r="E150" s="64"/>
    </row>
    <row r="151" spans="1:5" ht="12" customHeight="1" x14ac:dyDescent="0.15">
      <c r="B151" s="40" t="s">
        <v>99</v>
      </c>
      <c r="C151" s="56"/>
      <c r="D151" s="64"/>
      <c r="E151" s="64"/>
    </row>
    <row r="152" spans="1:5" ht="12" customHeight="1" x14ac:dyDescent="0.15">
      <c r="B152" s="40"/>
      <c r="C152" s="56"/>
      <c r="D152" s="64"/>
      <c r="E152" s="64"/>
    </row>
    <row r="153" spans="1:5" ht="11.25" customHeight="1" x14ac:dyDescent="0.15">
      <c r="B153" s="41" t="s">
        <v>100</v>
      </c>
      <c r="C153" s="61" t="s">
        <v>101</v>
      </c>
      <c r="D153" s="73" t="s">
        <v>102</v>
      </c>
      <c r="E153" s="69"/>
    </row>
    <row r="154" spans="1:5" ht="11.25" customHeight="1" x14ac:dyDescent="0.15">
      <c r="B154" s="42" t="s">
        <v>103</v>
      </c>
      <c r="C154" s="54">
        <v>200</v>
      </c>
      <c r="D154" s="68">
        <v>0</v>
      </c>
      <c r="E154" s="77">
        <f t="shared" ref="E154:E158" si="18">C154*D154</f>
        <v>0</v>
      </c>
    </row>
    <row r="155" spans="1:5" ht="11.25" customHeight="1" x14ac:dyDescent="0.15">
      <c r="B155" s="42" t="s">
        <v>20</v>
      </c>
      <c r="C155" s="54">
        <v>250</v>
      </c>
      <c r="D155" s="68">
        <v>0</v>
      </c>
      <c r="E155" s="77">
        <f t="shared" si="18"/>
        <v>0</v>
      </c>
    </row>
    <row r="156" spans="1:5" ht="11.25" customHeight="1" x14ac:dyDescent="0.15">
      <c r="B156" s="42" t="s">
        <v>104</v>
      </c>
      <c r="C156" s="54">
        <v>100</v>
      </c>
      <c r="D156" s="68">
        <v>0</v>
      </c>
      <c r="E156" s="77">
        <f t="shared" si="18"/>
        <v>0</v>
      </c>
    </row>
    <row r="157" spans="1:5" ht="11.25" customHeight="1" x14ac:dyDescent="0.15">
      <c r="B157" s="42" t="s">
        <v>105</v>
      </c>
      <c r="C157" s="54">
        <v>600</v>
      </c>
      <c r="D157" s="68">
        <v>0</v>
      </c>
      <c r="E157" s="77">
        <f t="shared" si="18"/>
        <v>0</v>
      </c>
    </row>
    <row r="158" spans="1:5" ht="11.25" customHeight="1" x14ac:dyDescent="0.15">
      <c r="B158" s="42" t="s">
        <v>106</v>
      </c>
      <c r="C158" s="54">
        <v>500</v>
      </c>
      <c r="D158" s="68">
        <v>0</v>
      </c>
      <c r="E158" s="77">
        <f t="shared" si="18"/>
        <v>0</v>
      </c>
    </row>
    <row r="159" spans="1:5" ht="11.25" customHeight="1" x14ac:dyDescent="0.15">
      <c r="B159" s="42" t="s">
        <v>107</v>
      </c>
      <c r="C159" s="54">
        <v>200</v>
      </c>
      <c r="D159" s="68">
        <v>0</v>
      </c>
      <c r="E159" s="77">
        <f>C159*D159</f>
        <v>0</v>
      </c>
    </row>
    <row r="160" spans="1:5" ht="11.25" customHeight="1" x14ac:dyDescent="0.15">
      <c r="B160" s="20" t="s">
        <v>128</v>
      </c>
      <c r="C160" s="46">
        <f>SUM(C154:C159)</f>
        <v>1850</v>
      </c>
      <c r="D160" s="71"/>
      <c r="E160" s="78">
        <f>SUM(E154:E159)</f>
        <v>0</v>
      </c>
    </row>
    <row r="161" spans="2:13" x14ac:dyDescent="0.15">
      <c r="B161" s="20"/>
      <c r="C161" s="46"/>
      <c r="D161" s="71"/>
      <c r="E161" s="71"/>
    </row>
    <row r="162" spans="2:13" ht="19.5" x14ac:dyDescent="0.25">
      <c r="B162" s="43" t="s">
        <v>108</v>
      </c>
      <c r="C162" s="54"/>
      <c r="D162" s="64"/>
      <c r="E162" s="64"/>
    </row>
    <row r="163" spans="2:13" ht="12.75" x14ac:dyDescent="0.15">
      <c r="B163" s="18" t="s">
        <v>129</v>
      </c>
      <c r="C163" s="46"/>
      <c r="D163" s="71"/>
      <c r="E163" s="79">
        <f>E35+E47+E141+E145+E160</f>
        <v>52000</v>
      </c>
      <c r="G163" s="7"/>
    </row>
    <row r="164" spans="2:13" x14ac:dyDescent="0.15">
      <c r="B164" s="14"/>
      <c r="C164" s="54"/>
      <c r="D164" s="64"/>
      <c r="E164" s="64"/>
    </row>
    <row r="165" spans="2:13" x14ac:dyDescent="0.15">
      <c r="B165" s="44" t="s">
        <v>119</v>
      </c>
      <c r="C165" s="62"/>
      <c r="D165" s="74"/>
      <c r="E165" s="74"/>
      <c r="F165" s="8"/>
      <c r="G165" s="8"/>
      <c r="H165" s="8"/>
      <c r="I165" s="8"/>
      <c r="J165" s="8"/>
      <c r="K165" s="8"/>
      <c r="L165" s="8"/>
      <c r="M165" s="8"/>
    </row>
    <row r="166" spans="2:13" x14ac:dyDescent="0.15">
      <c r="B166" s="44" t="s">
        <v>122</v>
      </c>
      <c r="C166" s="62"/>
      <c r="D166" s="74"/>
      <c r="E166" s="74"/>
      <c r="F166" s="8"/>
      <c r="G166" s="8"/>
      <c r="H166" s="8"/>
      <c r="I166" s="8"/>
      <c r="J166" s="8"/>
      <c r="K166" s="8"/>
      <c r="L166" s="8"/>
      <c r="M166" s="8"/>
    </row>
    <row r="167" spans="2:13" x14ac:dyDescent="0.15">
      <c r="B167" s="44" t="s">
        <v>120</v>
      </c>
      <c r="C167" s="62"/>
      <c r="D167" s="74"/>
      <c r="E167" s="74"/>
      <c r="F167" s="8"/>
      <c r="G167" s="8"/>
      <c r="H167" s="8"/>
      <c r="I167" s="8"/>
      <c r="J167" s="8"/>
      <c r="K167" s="8"/>
      <c r="L167" s="8"/>
      <c r="M167" s="8"/>
    </row>
    <row r="168" spans="2:13" x14ac:dyDescent="0.15">
      <c r="B168" s="44" t="s">
        <v>121</v>
      </c>
      <c r="C168" s="62"/>
      <c r="D168" s="74"/>
      <c r="E168" s="74"/>
      <c r="F168" s="8"/>
      <c r="G168" s="8"/>
      <c r="H168" s="8"/>
      <c r="I168" s="8"/>
      <c r="J168" s="8"/>
      <c r="K168" s="8"/>
      <c r="L168" s="8"/>
      <c r="M168" s="8"/>
    </row>
    <row r="169" spans="2:13" x14ac:dyDescent="0.15">
      <c r="B169" s="44" t="s">
        <v>130</v>
      </c>
      <c r="C169" s="62"/>
      <c r="D169" s="74"/>
      <c r="E169" s="74"/>
      <c r="F169" s="8"/>
      <c r="G169" s="8"/>
      <c r="H169" s="8"/>
      <c r="I169" s="8"/>
      <c r="J169" s="8"/>
      <c r="K169" s="8"/>
      <c r="L169" s="8"/>
      <c r="M169" s="8"/>
    </row>
    <row r="170" spans="2:13" x14ac:dyDescent="0.15">
      <c r="B170" s="14"/>
      <c r="C170" s="54"/>
      <c r="D170" s="64"/>
      <c r="E170" s="64"/>
    </row>
    <row r="171" spans="2:13" x14ac:dyDescent="0.15">
      <c r="B171" s="14"/>
      <c r="C171" s="54"/>
      <c r="D171" s="64"/>
      <c r="E171" s="64"/>
    </row>
    <row r="172" spans="2:13" x14ac:dyDescent="0.15">
      <c r="B172" s="14"/>
      <c r="C172" s="54"/>
      <c r="D172" s="64"/>
      <c r="E172" s="64"/>
    </row>
    <row r="173" spans="2:13" x14ac:dyDescent="0.15">
      <c r="B173" s="14"/>
      <c r="C173" s="54"/>
      <c r="D173" s="64"/>
      <c r="E173" s="64"/>
    </row>
    <row r="174" spans="2:13" x14ac:dyDescent="0.15">
      <c r="B174" s="14"/>
      <c r="C174" s="54"/>
      <c r="D174" s="64"/>
      <c r="E174" s="64"/>
    </row>
    <row r="175" spans="2:13" x14ac:dyDescent="0.15">
      <c r="B175" s="14"/>
      <c r="C175" s="54"/>
      <c r="D175" s="64"/>
      <c r="E175" s="64"/>
    </row>
    <row r="176" spans="2:13" x14ac:dyDescent="0.15">
      <c r="B176" s="14"/>
      <c r="C176" s="54"/>
      <c r="D176" s="64"/>
      <c r="E176" s="64"/>
    </row>
    <row r="177" spans="2:5" x14ac:dyDescent="0.15">
      <c r="B177" s="14"/>
      <c r="C177" s="54"/>
      <c r="D177" s="64"/>
      <c r="E177" s="64"/>
    </row>
    <row r="178" spans="2:5" x14ac:dyDescent="0.15">
      <c r="B178" s="14"/>
      <c r="C178" s="54"/>
      <c r="D178" s="64"/>
      <c r="E178" s="64"/>
    </row>
  </sheetData>
  <sheetProtection algorithmName="SHA-512" hashValue="GK3E348XQmwlamDpxIeEuwqsjzqTJXM8F9B/y1RAQFPTpc9LCS8/bo5XABTMJHRoda1qW7f7ZMvE4MhBYKsoUw==" saltValue="F8yEn1OYo11FUzk+8Z6Xiw==" spinCount="100000" sheet="1" selectLockedCells="1"/>
  <mergeCells count="1">
    <mergeCell ref="B5:E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M - Contract Management" ma:contentTypeID="0x0101004D21C22E44ED014BAF4C2283A87F8ECD0037506CBA95F62A4786A30C81C42E8545" ma:contentTypeVersion="7" ma:contentTypeDescription="" ma:contentTypeScope="" ma:versionID="9eb619be3e474bc784426c24d93b5fbf">
  <xsd:schema xmlns:xsd="http://www.w3.org/2001/XMLSchema" xmlns:xs="http://www.w3.org/2001/XMLSchema" xmlns:p="http://schemas.microsoft.com/office/2006/metadata/properties" xmlns:ns2="18328050-003e-440c-9366-0bb500d84bb6" xmlns:ns3="5b1d9f6a-0455-4590-9b01-7fb2be3a851f" targetNamespace="http://schemas.microsoft.com/office/2006/metadata/properties" ma:root="true" ma:fieldsID="0ae158af60cce2297b280e88e8d6c688" ns2:_="" ns3:_="">
    <xsd:import namespace="18328050-003e-440c-9366-0bb500d84bb6"/>
    <xsd:import namespace="5b1d9f6a-0455-4590-9b01-7fb2be3a851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CM" minOccurs="0"/>
                <xsd:element ref="ns2:CM_x0020_Aanbesteding" minOccurs="0"/>
                <xsd:element ref="ns2:CM_x0020_financiële_x0020_documentatie" minOccurs="0"/>
                <xsd:element ref="ns2:CM_x0020_overleggen" minOccurs="0"/>
                <xsd:element ref="ns2:CM_x0020_Voortgangsrapportage" minOccurs="0"/>
                <xsd:element ref="ns2:CM_x0020_Zaaknummer" minOccurs="0"/>
                <xsd:element ref="ns2:Sensorgroep" minOccurs="0"/>
                <xsd:element ref="ns2:Werkpakket" minOccurs="0"/>
                <xsd:element ref="ns2:Locatie_x0020_in_x0020_windgebied" minOccurs="0"/>
                <xsd:element ref="ns2:Organisatie_x002f_Stakeholder" minOccurs="0"/>
                <xsd:element ref="ns2:RWS_x0020_Classificatie" minOccurs="0"/>
                <xsd:element ref="ns2:Archief" minOccurs="0"/>
                <xsd:element ref="ns3:MIVSP_x0020_2_x002e_0" minOccurs="0"/>
                <xsd:element ref="ns3:datum2" minOccurs="0"/>
                <xsd:element ref="ns3:Document_x0020_locati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328050-003e-440c-9366-0bb500d84b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CM" ma:index="11" nillable="true" ma:displayName="CM" ma:default="---" ma:format="Dropdown" ma:internalName="CM">
      <xsd:simpleType>
        <xsd:restriction base="dms:Choice">
          <xsd:enumeration value="---"/>
          <xsd:enumeration value="Aanbestedings docs"/>
          <xsd:enumeration value="Inkoopdocs"/>
          <xsd:enumeration value="Inschrijving"/>
          <xsd:enumeration value="Leveranciers plannen"/>
          <xsd:enumeration value="Opdrachtbon"/>
          <xsd:enumeration value="Overeenkomst"/>
          <xsd:enumeration value="SCB"/>
          <xsd:enumeration value="VTW"/>
        </xsd:restriction>
      </xsd:simpleType>
    </xsd:element>
    <xsd:element name="CM_x0020_Aanbesteding" ma:index="12" nillable="true" ma:displayName="CM Aanbesteding" ma:default="---" ma:format="Dropdown" ma:internalName="CM_x0020_Aanbesteding">
      <xsd:simpleType>
        <xsd:restriction base="dms:Choice">
          <xsd:enumeration value="---"/>
          <xsd:enumeration value="Gunning criteria"/>
          <xsd:enumeration value="Inkoopplan"/>
          <xsd:enumeration value="Inschrijving"/>
          <xsd:enumeration value="Kick off"/>
          <xsd:enumeration value="Nota van toelichting"/>
          <xsd:enumeration value="VSA"/>
          <xsd:enumeration value="VSB"/>
          <xsd:enumeration value="VSE"/>
          <xsd:enumeration value="VSP"/>
        </xsd:restriction>
      </xsd:simpleType>
    </xsd:element>
    <xsd:element name="CM_x0020_financiële_x0020_documentatie" ma:index="13" nillable="true" ma:displayName="CM Financiële documentatie" ma:default="---" ma:format="Dropdown" ma:internalName="CM_x0020_financi_x00eb_le_x0020_documentatie">
      <xsd:simpleType>
        <xsd:restriction base="dms:Choice">
          <xsd:enumeration value="---"/>
          <xsd:enumeration value="ATB"/>
          <xsd:enumeration value="Factuur"/>
          <xsd:enumeration value="Nacalculatie"/>
          <xsd:enumeration value="Offerte"/>
          <xsd:enumeration value="Ontledingsstaat"/>
          <xsd:enumeration value="PV"/>
          <xsd:enumeration value="Raming"/>
        </xsd:restriction>
      </xsd:simpleType>
    </xsd:element>
    <xsd:element name="CM_x0020_overleggen" ma:index="14" nillable="true" ma:displayName="CM Overleggen" ma:default="---" ma:format="Dropdown" ma:indexed="true" ma:internalName="CM_x0020_overleggen">
      <xsd:simpleType>
        <xsd:restriction base="dms:Choice">
          <xsd:enumeration value="---"/>
          <xsd:enumeration value="Actielijst"/>
          <xsd:enumeration value="Agenda"/>
          <xsd:enumeration value="Besluiten"/>
          <xsd:enumeration value="Verslagen"/>
        </xsd:restriction>
      </xsd:simpleType>
    </xsd:element>
    <xsd:element name="CM_x0020_Voortgangsrapportage" ma:index="15" nillable="true" ma:displayName="CM Voortgangsrapportage" ma:default="---" ma:format="Dropdown" ma:internalName="CM_x0020_Voortgangsrapportage">
      <xsd:simpleType>
        <xsd:restriction base="dms:Choice">
          <xsd:enumeration value="---"/>
          <xsd:enumeration value="Afwijkingenregister"/>
          <xsd:enumeration value="Change register"/>
          <xsd:enumeration value="Leveringsregister"/>
          <xsd:enumeration value="Planning"/>
          <xsd:enumeration value="Voortgangsrapportage"/>
          <xsd:enumeration value="Risicoregister"/>
          <xsd:enumeration value="VTW register"/>
        </xsd:restriction>
      </xsd:simpleType>
    </xsd:element>
    <xsd:element name="CM_x0020_Zaaknummer" ma:index="16" nillable="true" ma:displayName="CM zaaknummer" ma:default="---" ma:format="Dropdown" ma:internalName="CM_x0020_Zaaknummer">
      <xsd:simpleType>
        <xsd:restriction base="dms:Choice">
          <xsd:enumeration value="---"/>
          <xsd:enumeration value="310502480045"/>
          <xsd:enumeration value="31122403"/>
          <xsd:enumeration value="31134944"/>
          <xsd:enumeration value="31135105"/>
          <xsd:enumeration value="311351050001"/>
          <xsd:enumeration value="311351050002"/>
          <xsd:enumeration value="31135137"/>
          <xsd:enumeration value="311351370001"/>
          <xsd:enumeration value="311351370002"/>
          <xsd:enumeration value="311351370003"/>
          <xsd:enumeration value="311351370004"/>
          <xsd:enumeration value="311351370005"/>
          <xsd:enumeration value="311351370007"/>
          <xsd:enumeration value="31136048"/>
          <xsd:enumeration value="311392015"/>
          <xsd:enumeration value="31153671"/>
          <xsd:enumeration value="31153707"/>
          <xsd:enumeration value="311537070001"/>
          <xsd:enumeration value="31155688"/>
          <xsd:enumeration value="311562750001"/>
          <xsd:enumeration value="31158656"/>
          <xsd:enumeration value="31160127"/>
          <xsd:enumeration value="31161119"/>
          <xsd:enumeration value="31163265"/>
          <xsd:enumeration value="31167234"/>
          <xsd:enumeration value="31167240"/>
          <xsd:enumeration value="31167267"/>
          <xsd:enumeration value="31167284"/>
          <xsd:enumeration value="31173321"/>
        </xsd:restriction>
      </xsd:simpleType>
    </xsd:element>
    <xsd:element name="Sensorgroep" ma:index="17" nillable="true" ma:displayName="Sensorgroep" ma:default="---" ma:format="Dropdown" ma:internalName="Sensorgroep">
      <xsd:simpleType>
        <xsd:restriction base="dms:Choice">
          <xsd:enumeration value="---"/>
          <xsd:enumeration value="Nautische sensoren"/>
          <xsd:enumeration value="Ecologische sensoren"/>
          <xsd:enumeration value="Hydro/Meteo sensoren"/>
          <xsd:enumeration value="Overige sensoren"/>
          <xsd:enumeration value="Infra"/>
        </xsd:restriction>
      </xsd:simpleType>
    </xsd:element>
    <xsd:element name="Werkpakket" ma:index="18" nillable="true" ma:displayName="Werkpakket" ma:default="---" ma:internalName="Werkpakke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---"/>
                    <xsd:enumeration value="WP 1 - Nautische sensoren"/>
                    <xsd:enumeration value="WP 2 - Ecologische sensoren"/>
                    <xsd:enumeration value="WP 3 - Hydro en Meteo sensoren"/>
                    <xsd:enumeration value="WP 4 - Infrastructure"/>
                    <xsd:enumeration value="WP 5 - OEC en werf"/>
                    <xsd:enumeration value="WP 6 - Algemeen"/>
                    <xsd:enumeration value="WP 7 - Beheer"/>
                    <xsd:enumeration value="WP 8 - Projectmanagement en -beheersing"/>
                    <xsd:enumeration value="WP 9 - Overige sensoren"/>
                    <xsd:enumeration value="WPA - Archief Robert"/>
                  </xsd:restriction>
                </xsd:simpleType>
              </xsd:element>
            </xsd:sequence>
          </xsd:extension>
        </xsd:complexContent>
      </xsd:complexType>
    </xsd:element>
    <xsd:element name="Locatie_x0020_in_x0020_windgebied" ma:index="19" nillable="true" ma:displayName="Locatie in windgebied" ma:default="---" ma:internalName="Locatie_x0020_in_x0020_windgebi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---"/>
                    <xsd:enumeration value="Algemeen"/>
                    <xsd:enumeration value="BSA"/>
                    <xsd:enumeration value="BSB"/>
                    <xsd:enumeration value="BSA-WTG"/>
                    <xsd:enumeration value="BSA-landstation"/>
                    <xsd:enumeration value="HKZA"/>
                    <xsd:enumeration value="HKZB"/>
                    <xsd:enumeration value="HKZA-WTG"/>
                    <xsd:enumeration value="HKZA-landstation"/>
                    <xsd:enumeration value="HKN"/>
                    <xsd:enumeration value="HKN-WTG"/>
                    <xsd:enumeration value="HKN-landstation"/>
                    <xsd:enumeration value="HKWA"/>
                    <xsd:enumeration value="HKWB"/>
                    <xsd:enumeration value="HKWA-WTG"/>
                    <xsd:enumeration value="HKWA-landstation"/>
                    <xsd:enumeration value="K14"/>
                    <xsd:enumeration value="LTD"/>
                    <xsd:enumeration value="LTD-landstation"/>
                    <xsd:enumeration value="OEC"/>
                    <xsd:enumeration value="OEC-A"/>
                    <xsd:enumeration value="OEC-B"/>
                    <xsd:enumeration value="OEC-DSH"/>
                    <xsd:enumeration value="IJVA"/>
                    <xsd:enumeration value="IJVB"/>
                    <xsd:enumeration value="IJVC"/>
                  </xsd:restriction>
                </xsd:simpleType>
              </xsd:element>
            </xsd:sequence>
          </xsd:extension>
        </xsd:complexContent>
      </xsd:complexType>
    </xsd:element>
    <xsd:element name="Organisatie_x002f_Stakeholder" ma:index="20" nillable="true" ma:displayName="Organisatie/Stakeholder" ma:default="---" ma:format="Dropdown" ma:internalName="Organisatie_x002F_Stakeholder">
      <xsd:simpleType>
        <xsd:restriction base="dms:Choice">
          <xsd:enumeration value="---"/>
          <xsd:enumeration value="Blauwwind"/>
          <xsd:enumeration value="Crosswind"/>
          <xsd:enumeration value="Customs Support"/>
          <xsd:enumeration value="Dekimo"/>
          <xsd:enumeration value="Delta Safety"/>
          <xsd:enumeration value="Douane"/>
          <xsd:enumeration value="E&amp;Y"/>
          <xsd:enumeration value="EFI"/>
          <xsd:enumeration value="Eneco"/>
          <xsd:enumeration value="KNMI"/>
          <xsd:enumeration value="KPN"/>
          <xsd:enumeration value="Kustwacht"/>
          <xsd:enumeration value="NAM"/>
          <xsd:enumeration value="Oosters Metaal"/>
          <xsd:enumeration value="Orsted"/>
          <xsd:enumeration value="Petrofac"/>
          <xsd:enumeration value="Rijksrederij"/>
          <xsd:enumeration value="Radio Holland"/>
          <xsd:enumeration value="Rittal"/>
          <xsd:enumeration value="Robin Radar"/>
          <xsd:enumeration value="RWS inkoop"/>
          <xsd:enumeration value="Saab"/>
          <xsd:enumeration value="Saab Tein vof"/>
          <xsd:enumeration value="SILS"/>
          <xsd:enumeration value="Sima Charters"/>
          <xsd:enumeration value="Spie"/>
          <xsd:enumeration value="SPL"/>
          <xsd:enumeration value="SRK"/>
          <xsd:enumeration value="TAB-SVM"/>
          <xsd:enumeration value="TAB-WM"/>
          <xsd:enumeration value="Tennet"/>
          <xsd:enumeration value="Terma"/>
          <xsd:enumeration value="TNO"/>
          <xsd:enumeration value="van der Straaten"/>
          <xsd:enumeration value="Vattenfall"/>
          <xsd:enumeration value="Wesemann"/>
          <xsd:enumeration value="Zee &amp; Delta"/>
          <xsd:enumeration value="ZX"/>
        </xsd:restriction>
      </xsd:simpleType>
    </xsd:element>
    <xsd:element name="RWS_x0020_Classificatie" ma:index="21" nillable="true" ma:displayName="RWS classificatie" ma:default="RWS informatie" ma:format="Dropdown" ma:internalName="RWS_x0020_Classificatie">
      <xsd:simpleType>
        <xsd:restriction base="dms:Choice">
          <xsd:enumeration value="RWS informatie"/>
          <xsd:enumeration value="RWS bedrijfsvertrouwelijk"/>
          <xsd:enumeration value="RWS departementaal vertrouwelijk"/>
        </xsd:restriction>
      </xsd:simpleType>
    </xsd:element>
    <xsd:element name="Archief" ma:index="22" nillable="true" ma:displayName="Archief" ma:default="0" ma:indexed="true" ma:internalName="Archie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d9f6a-0455-4590-9b01-7fb2be3a851f" elementFormDefault="qualified">
    <xsd:import namespace="http://schemas.microsoft.com/office/2006/documentManagement/types"/>
    <xsd:import namespace="http://schemas.microsoft.com/office/infopath/2007/PartnerControls"/>
    <xsd:element name="MIVSP_x0020_2_x002e_0" ma:index="23" nillable="true" ma:displayName="MIVSP 2.0" ma:default="0" ma:internalName="MIVSP_x0020_2_x002e_0">
      <xsd:simpleType>
        <xsd:restriction base="dms:Boolean"/>
      </xsd:simpleType>
    </xsd:element>
    <xsd:element name="datum2" ma:index="24" nillable="true" ma:displayName="datum2" ma:format="DateOnly" ma:internalName="datum2">
      <xsd:simpleType>
        <xsd:restriction base="dms:DateTime"/>
      </xsd:simpleType>
    </xsd:element>
    <xsd:element name="Document_x0020_locatie" ma:index="25" nillable="true" ma:displayName="Document locatie" ma:description="Hiermee kan de fysieke locatie in de bibliotheek vermeld worden." ma:format="Dropdown" ma:internalName="Document_x0020_locatie">
      <xsd:simpleType>
        <xsd:restriction base="dms:Choice">
          <xsd:enumeration value="Root van de bibliotheek"/>
          <xsd:enumeration value="WP 1 - Nautische sensoren"/>
          <xsd:enumeration value="WP 1 - Nautische sensoren/financieel"/>
          <xsd:enumeration value="WP 1 - Nautische sensoren/Kustwacht - IRK"/>
          <xsd:enumeration value="WP 1 - Nautische sensoren/Minimale machtigingen"/>
          <xsd:enumeration value="WP 1 - Nautische sensoren/Radar doc"/>
          <xsd:enumeration value="WP 1 - Nautische sensoren/Review documenten"/>
          <xsd:enumeration value="WP 1 - Nautische sensoren/Terma docs HKZ en HKN system integration"/>
          <xsd:enumeration value="WP 2 - Ecologische sensoren"/>
          <xsd:enumeration value="WP 3 - Hydro en Meteo sensoren"/>
          <xsd:enumeration value="WP 4 - Infrastructure"/>
          <xsd:enumeration value="WP 5 - OEC en werf"/>
          <xsd:enumeration value="WP 6 - Algemeen"/>
          <xsd:enumeration value="WP 7 - Beheer"/>
          <xsd:enumeration value="WP 8 - Projectmanagement en -beheersing"/>
          <xsd:enumeration value="WP 9 - Overige sensor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rkpakket xmlns="18328050-003e-440c-9366-0bb500d84bb6">
      <Value>WP 8 - Projectmanagement en -beheersing</Value>
    </Werkpakket>
    <Locatie_x0020_in_x0020_windgebied xmlns="18328050-003e-440c-9366-0bb500d84bb6">
      <Value>---</Value>
    </Locatie_x0020_in_x0020_windgebied>
    <RWS_x0020_Classificatie xmlns="18328050-003e-440c-9366-0bb500d84bb6">RWS bedrijfsvertrouwelijk</RWS_x0020_Classificatie>
    <datum2 xmlns="5b1d9f6a-0455-4590-9b01-7fb2be3a851f" xsi:nil="true"/>
    <CM_x0020_Zaaknummer xmlns="18328050-003e-440c-9366-0bb500d84bb6">---</CM_x0020_Zaaknummer>
    <Archief xmlns="18328050-003e-440c-9366-0bb500d84bb6">false</Archief>
    <CM_x0020_Aanbesteding xmlns="18328050-003e-440c-9366-0bb500d84bb6">---</CM_x0020_Aanbesteding>
    <Sensorgroep xmlns="18328050-003e-440c-9366-0bb500d84bb6">---</Sensorgroep>
    <CM xmlns="18328050-003e-440c-9366-0bb500d84bb6">---</CM>
    <CM_x0020_financiële_x0020_documentatie xmlns="18328050-003e-440c-9366-0bb500d84bb6">---</CM_x0020_financiële_x0020_documentatie>
    <CM_x0020_overleggen xmlns="18328050-003e-440c-9366-0bb500d84bb6">---</CM_x0020_overleggen>
    <CM_x0020_Voortgangsrapportage xmlns="18328050-003e-440c-9366-0bb500d84bb6">---</CM_x0020_Voortgangsrapportage>
    <Organisatie_x002f_Stakeholder xmlns="18328050-003e-440c-9366-0bb500d84bb6">---</Organisatie_x002f_Stakeholder>
    <Document_x0020_locatie xmlns="5b1d9f6a-0455-4590-9b01-7fb2be3a851f">WP 8 - Projectmanagement en -beheersing</Document_x0020_locatie>
    <MIVSP_x0020_2_x002e_0 xmlns="5b1d9f6a-0455-4590-9b01-7fb2be3a851f">false</MIVSP_x0020_2_x002e_0>
    <_dlc_DocId xmlns="18328050-003e-440c-9366-0bb500d84bb6">SW00-31750852-9500</_dlc_DocId>
    <_dlc_DocIdUrl xmlns="18328050-003e-440c-9366-0bb500d84bb6">
      <Url>https://samenwerken.sp01.intranet.rws.nl/sites/vpr0000648/_layouts/15/DocIdRedir.aspx?ID=SW00-31750852-9500</Url>
      <Description>SW00-31750852-9500</Description>
    </_dlc_DocIdUrl>
  </documentManagement>
</p:properties>
</file>

<file path=customXml/itemProps1.xml><?xml version="1.0" encoding="utf-8"?>
<ds:datastoreItem xmlns:ds="http://schemas.openxmlformats.org/officeDocument/2006/customXml" ds:itemID="{E09B8E4D-4ED5-405D-811E-223E966B38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2197AA-8BD7-4591-B18D-133F039173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2935DD-D9A2-4739-93D9-71DF0E934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328050-003e-440c-9366-0bb500d84bb6"/>
    <ds:schemaRef ds:uri="5b1d9f6a-0455-4590-9b01-7fb2be3a85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74518B3-8C43-428F-B6DE-CFFC215DA4A1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5b1d9f6a-0455-4590-9b01-7fb2be3a851f"/>
    <ds:schemaRef ds:uri="18328050-003e-440c-9366-0bb500d84bb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 zaaknr 31181204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Vreeden, Rene de (CIV)</dc:creator>
  <cp:lastModifiedBy>Doeze Jager, Siem (GPO)</cp:lastModifiedBy>
  <dcterms:created xsi:type="dcterms:W3CDTF">2022-11-21T08:46:56Z</dcterms:created>
  <dcterms:modified xsi:type="dcterms:W3CDTF">2023-01-11T14:25:44Z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0x0101004D21C22E44ED014BAF4C2283A87F8ECD0037506CBA95F62A4786A30C81C42E8545</vt:lpwstr>
  </property>
  <property fmtid="{D5CDD505-2E9C-101B-9397-08002B2CF9AE}" pid="3" name="_dlc_DocIdItemGuid">
    <vt:lpwstr>73545b60-51e7-4239-8d65-ea9670fb0dfb</vt:lpwstr>
  </property>
  <property fmtid="{D5CDD505-2E9C-101B-9397-08002B2CF9AE}" pid="4" name="BExAnalyzer_OldName">
    <vt:lpwstr>Bijlage I - prijsformulier definitief.xlsx</vt:lpwstr>
  </property>
</Properties>
</file>