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dbruijn.sharepoint.com/sites/iia/Gedeelde documenten/JdB interim/1. Projecten/02 - Lopend/P20220006 - Hogeland College - Schoonmaak/1. Offerteaanvraag/Definitief/"/>
    </mc:Choice>
  </mc:AlternateContent>
  <xr:revisionPtr revIDLastSave="1384" documentId="8_{69DDC5F9-3215-447E-BDFD-95B84C765784}" xr6:coauthVersionLast="47" xr6:coauthVersionMax="47" xr10:uidLastSave="{A07C533E-9389-4E01-AA01-0E14ED88363C}"/>
  <bookViews>
    <workbookView xWindow="-28920" yWindow="-120" windowWidth="29040" windowHeight="15840" activeTab="1" xr2:uid="{83E0F614-4AA9-4C6B-8587-0DD33F2096C1}"/>
  </bookViews>
  <sheets>
    <sheet name="Instructie" sheetId="8" r:id="rId1"/>
    <sheet name="Prijzenblad" sheetId="1" r:id="rId2"/>
    <sheet name="Uurtariefsopbouw" sheetId="2" r:id="rId3"/>
    <sheet name="Warffum" sheetId="5" r:id="rId4"/>
    <sheet name="Winsum" sheetId="4" r:id="rId5"/>
    <sheet name="Uithuizen (tijdens bouw)" sheetId="6" r:id="rId6"/>
    <sheet name="Tijdelijke huisvestin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3" i="1"/>
  <c r="D22" i="1"/>
  <c r="D17" i="1"/>
  <c r="D12" i="1"/>
  <c r="D11" i="1"/>
  <c r="D10" i="1"/>
  <c r="D9" i="1"/>
  <c r="C12" i="1"/>
  <c r="C11" i="1"/>
  <c r="C10" i="1"/>
  <c r="C9" i="1"/>
  <c r="B12" i="1"/>
  <c r="B11" i="1"/>
  <c r="B10" i="1"/>
  <c r="B9" i="1"/>
  <c r="D18" i="1"/>
  <c r="N81" i="7"/>
  <c r="P81" i="7" s="1"/>
  <c r="N82" i="7"/>
  <c r="P82" i="7" s="1"/>
  <c r="N83" i="7"/>
  <c r="P83" i="7"/>
  <c r="N84" i="7"/>
  <c r="P84" i="7" s="1"/>
  <c r="N85" i="7"/>
  <c r="P85" i="7"/>
  <c r="N86" i="7"/>
  <c r="P86" i="7" s="1"/>
  <c r="N87" i="7"/>
  <c r="P87" i="7" s="1"/>
  <c r="N88" i="7"/>
  <c r="P88" i="7" s="1"/>
  <c r="N89" i="7"/>
  <c r="P89" i="7"/>
  <c r="N90" i="7"/>
  <c r="P90" i="7" s="1"/>
  <c r="N91" i="7"/>
  <c r="P91" i="7"/>
  <c r="N92" i="7"/>
  <c r="P92" i="7" s="1"/>
  <c r="N93" i="7"/>
  <c r="P93" i="7" s="1"/>
  <c r="N94" i="7"/>
  <c r="P94" i="7" s="1"/>
  <c r="N95" i="7"/>
  <c r="P95" i="7" s="1"/>
  <c r="N96" i="7"/>
  <c r="P96" i="7" s="1"/>
  <c r="M97" i="7"/>
  <c r="L97" i="7"/>
  <c r="K97" i="7"/>
  <c r="P80" i="7"/>
  <c r="N80" i="7"/>
  <c r="N79" i="7"/>
  <c r="P79" i="7" s="1"/>
  <c r="N78" i="7"/>
  <c r="P78" i="7" s="1"/>
  <c r="P77" i="7"/>
  <c r="N77" i="7"/>
  <c r="N76" i="7"/>
  <c r="P76" i="7" s="1"/>
  <c r="N75" i="7"/>
  <c r="P75" i="7" s="1"/>
  <c r="P74" i="7"/>
  <c r="N74" i="7"/>
  <c r="N73" i="7"/>
  <c r="P73" i="7" s="1"/>
  <c r="N72" i="7"/>
  <c r="P72" i="7" s="1"/>
  <c r="P71" i="7"/>
  <c r="N71" i="7"/>
  <c r="N70" i="7"/>
  <c r="P70" i="7" s="1"/>
  <c r="N69" i="7"/>
  <c r="P69" i="7" s="1"/>
  <c r="P68" i="7"/>
  <c r="N68" i="7"/>
  <c r="N67" i="7"/>
  <c r="P67" i="7" s="1"/>
  <c r="N66" i="7"/>
  <c r="P66" i="7" s="1"/>
  <c r="P65" i="7"/>
  <c r="N65" i="7"/>
  <c r="N64" i="7"/>
  <c r="P64" i="7" s="1"/>
  <c r="N63" i="7"/>
  <c r="P63" i="7" s="1"/>
  <c r="P62" i="7"/>
  <c r="N62" i="7"/>
  <c r="N61" i="7"/>
  <c r="P61" i="7" s="1"/>
  <c r="N60" i="7"/>
  <c r="P60" i="7" s="1"/>
  <c r="P59" i="7"/>
  <c r="N59" i="7"/>
  <c r="N58" i="7"/>
  <c r="P58" i="7" s="1"/>
  <c r="N57" i="7"/>
  <c r="P57" i="7" s="1"/>
  <c r="P56" i="7"/>
  <c r="N56" i="7"/>
  <c r="N55" i="7"/>
  <c r="P55" i="7" s="1"/>
  <c r="N54" i="7"/>
  <c r="P54" i="7" s="1"/>
  <c r="P53" i="7"/>
  <c r="N53" i="7"/>
  <c r="N52" i="7"/>
  <c r="P52" i="7" s="1"/>
  <c r="N51" i="7"/>
  <c r="P51" i="7" s="1"/>
  <c r="P50" i="7"/>
  <c r="N50" i="7"/>
  <c r="N49" i="7"/>
  <c r="P49" i="7" s="1"/>
  <c r="N48" i="7"/>
  <c r="P48" i="7" s="1"/>
  <c r="P47" i="7"/>
  <c r="N47" i="7"/>
  <c r="N46" i="7"/>
  <c r="P46" i="7" s="1"/>
  <c r="N45" i="7"/>
  <c r="P45" i="7" s="1"/>
  <c r="P44" i="7"/>
  <c r="N44" i="7"/>
  <c r="N43" i="7"/>
  <c r="P43" i="7" s="1"/>
  <c r="N42" i="7"/>
  <c r="P42" i="7" s="1"/>
  <c r="P41" i="7"/>
  <c r="N41" i="7"/>
  <c r="N40" i="7"/>
  <c r="P40" i="7" s="1"/>
  <c r="N39" i="7"/>
  <c r="P39" i="7" s="1"/>
  <c r="P38" i="7"/>
  <c r="N38" i="7"/>
  <c r="N37" i="7"/>
  <c r="P37" i="7" s="1"/>
  <c r="N36" i="7"/>
  <c r="P36" i="7" s="1"/>
  <c r="P35" i="7"/>
  <c r="N35" i="7"/>
  <c r="N34" i="7"/>
  <c r="P34" i="7" s="1"/>
  <c r="N33" i="7"/>
  <c r="P33" i="7" s="1"/>
  <c r="P32" i="7"/>
  <c r="N32" i="7"/>
  <c r="N31" i="7"/>
  <c r="P31" i="7" s="1"/>
  <c r="N30" i="7"/>
  <c r="P30" i="7" s="1"/>
  <c r="P29" i="7"/>
  <c r="N29" i="7"/>
  <c r="N28" i="7"/>
  <c r="P28" i="7" s="1"/>
  <c r="N27" i="7"/>
  <c r="P27" i="7" s="1"/>
  <c r="P26" i="7"/>
  <c r="N26" i="7"/>
  <c r="N25" i="7"/>
  <c r="P25" i="7" s="1"/>
  <c r="N24" i="7"/>
  <c r="P24" i="7" s="1"/>
  <c r="P23" i="7"/>
  <c r="N23" i="7"/>
  <c r="N22" i="7"/>
  <c r="P22" i="7" s="1"/>
  <c r="N21" i="7"/>
  <c r="P21" i="7" s="1"/>
  <c r="P20" i="7"/>
  <c r="N20" i="7"/>
  <c r="N19" i="7"/>
  <c r="P19" i="7" s="1"/>
  <c r="N18" i="7"/>
  <c r="P18" i="7" s="1"/>
  <c r="P17" i="7"/>
  <c r="N17" i="7"/>
  <c r="N16" i="7"/>
  <c r="P16" i="7" s="1"/>
  <c r="N15" i="7"/>
  <c r="P15" i="7" s="1"/>
  <c r="P14" i="7"/>
  <c r="N14" i="7"/>
  <c r="N13" i="7"/>
  <c r="P13" i="7" s="1"/>
  <c r="N12" i="7"/>
  <c r="P12" i="7" s="1"/>
  <c r="P11" i="7"/>
  <c r="N11" i="7"/>
  <c r="N10" i="7"/>
  <c r="P10" i="7" s="1"/>
  <c r="N9" i="7"/>
  <c r="P9" i="7" s="1"/>
  <c r="N8" i="7"/>
  <c r="P8" i="7" s="1"/>
  <c r="P10" i="6"/>
  <c r="P11" i="6"/>
  <c r="P12" i="6"/>
  <c r="P15" i="6"/>
  <c r="P16" i="6"/>
  <c r="P17" i="6"/>
  <c r="P18" i="6"/>
  <c r="P21" i="6"/>
  <c r="M22" i="6"/>
  <c r="L22" i="6"/>
  <c r="K22" i="6"/>
  <c r="N9" i="6"/>
  <c r="P9" i="6" s="1"/>
  <c r="N10" i="6"/>
  <c r="N11" i="6"/>
  <c r="N22" i="6" s="1"/>
  <c r="N12" i="6"/>
  <c r="N13" i="6"/>
  <c r="P13" i="6" s="1"/>
  <c r="N14" i="6"/>
  <c r="P14" i="6" s="1"/>
  <c r="N15" i="6"/>
  <c r="N16" i="6"/>
  <c r="N17" i="6"/>
  <c r="N18" i="6"/>
  <c r="N19" i="6"/>
  <c r="P19" i="6" s="1"/>
  <c r="N20" i="6"/>
  <c r="P20" i="6" s="1"/>
  <c r="N21" i="6"/>
  <c r="N8" i="6"/>
  <c r="P8" i="6" s="1"/>
  <c r="P12" i="5"/>
  <c r="P24" i="5"/>
  <c r="P30" i="5"/>
  <c r="P42" i="5"/>
  <c r="P48" i="5"/>
  <c r="P60" i="5"/>
  <c r="P66" i="5"/>
  <c r="P78" i="5"/>
  <c r="P84" i="5"/>
  <c r="P96" i="5"/>
  <c r="P102" i="5"/>
  <c r="P114" i="5"/>
  <c r="P120" i="5"/>
  <c r="P8" i="5"/>
  <c r="N9" i="5"/>
  <c r="P9" i="5" s="1"/>
  <c r="N10" i="5"/>
  <c r="P10" i="5" s="1"/>
  <c r="N11" i="5"/>
  <c r="P11" i="5" s="1"/>
  <c r="N12" i="5"/>
  <c r="N13" i="5"/>
  <c r="P13" i="5" s="1"/>
  <c r="N14" i="5"/>
  <c r="P14" i="5" s="1"/>
  <c r="N15" i="5"/>
  <c r="P15" i="5" s="1"/>
  <c r="N16" i="5"/>
  <c r="P16" i="5" s="1"/>
  <c r="N17" i="5"/>
  <c r="P17" i="5" s="1"/>
  <c r="N18" i="5"/>
  <c r="P18" i="5" s="1"/>
  <c r="N19" i="5"/>
  <c r="P19" i="5" s="1"/>
  <c r="N20" i="5"/>
  <c r="P20" i="5" s="1"/>
  <c r="N21" i="5"/>
  <c r="P21" i="5" s="1"/>
  <c r="N22" i="5"/>
  <c r="P22" i="5" s="1"/>
  <c r="N23" i="5"/>
  <c r="P23" i="5" s="1"/>
  <c r="N24" i="5"/>
  <c r="N25" i="5"/>
  <c r="P25" i="5" s="1"/>
  <c r="N26" i="5"/>
  <c r="P26" i="5" s="1"/>
  <c r="N27" i="5"/>
  <c r="P27" i="5" s="1"/>
  <c r="N28" i="5"/>
  <c r="P28" i="5" s="1"/>
  <c r="N29" i="5"/>
  <c r="P29" i="5" s="1"/>
  <c r="N30" i="5"/>
  <c r="N31" i="5"/>
  <c r="P31" i="5" s="1"/>
  <c r="N32" i="5"/>
  <c r="P32" i="5" s="1"/>
  <c r="N33" i="5"/>
  <c r="P33" i="5" s="1"/>
  <c r="N34" i="5"/>
  <c r="P34" i="5" s="1"/>
  <c r="N35" i="5"/>
  <c r="P35" i="5" s="1"/>
  <c r="N36" i="5"/>
  <c r="P36" i="5" s="1"/>
  <c r="N37" i="5"/>
  <c r="P37" i="5" s="1"/>
  <c r="N38" i="5"/>
  <c r="P38" i="5" s="1"/>
  <c r="N39" i="5"/>
  <c r="P39" i="5" s="1"/>
  <c r="N40" i="5"/>
  <c r="P40" i="5" s="1"/>
  <c r="N41" i="5"/>
  <c r="P41" i="5" s="1"/>
  <c r="N42" i="5"/>
  <c r="N43" i="5"/>
  <c r="P43" i="5" s="1"/>
  <c r="N44" i="5"/>
  <c r="P44" i="5" s="1"/>
  <c r="N45" i="5"/>
  <c r="P45" i="5" s="1"/>
  <c r="N46" i="5"/>
  <c r="P46" i="5" s="1"/>
  <c r="N47" i="5"/>
  <c r="P47" i="5" s="1"/>
  <c r="N48" i="5"/>
  <c r="N49" i="5"/>
  <c r="P49" i="5" s="1"/>
  <c r="N50" i="5"/>
  <c r="P50" i="5" s="1"/>
  <c r="N51" i="5"/>
  <c r="P51" i="5" s="1"/>
  <c r="N52" i="5"/>
  <c r="P52" i="5" s="1"/>
  <c r="N53" i="5"/>
  <c r="P53" i="5" s="1"/>
  <c r="N54" i="5"/>
  <c r="P54" i="5" s="1"/>
  <c r="N55" i="5"/>
  <c r="P55" i="5" s="1"/>
  <c r="N56" i="5"/>
  <c r="P56" i="5" s="1"/>
  <c r="N57" i="5"/>
  <c r="P57" i="5" s="1"/>
  <c r="N58" i="5"/>
  <c r="P58" i="5" s="1"/>
  <c r="N59" i="5"/>
  <c r="P59" i="5" s="1"/>
  <c r="N60" i="5"/>
  <c r="N61" i="5"/>
  <c r="P61" i="5" s="1"/>
  <c r="N62" i="5"/>
  <c r="P62" i="5" s="1"/>
  <c r="N63" i="5"/>
  <c r="P63" i="5" s="1"/>
  <c r="N64" i="5"/>
  <c r="P64" i="5" s="1"/>
  <c r="N65" i="5"/>
  <c r="P65" i="5" s="1"/>
  <c r="N66" i="5"/>
  <c r="N67" i="5"/>
  <c r="P67" i="5" s="1"/>
  <c r="N68" i="5"/>
  <c r="P68" i="5" s="1"/>
  <c r="N69" i="5"/>
  <c r="P69" i="5" s="1"/>
  <c r="N70" i="5"/>
  <c r="P70" i="5" s="1"/>
  <c r="N71" i="5"/>
  <c r="P71" i="5" s="1"/>
  <c r="N72" i="5"/>
  <c r="P72" i="5" s="1"/>
  <c r="N73" i="5"/>
  <c r="P73" i="5" s="1"/>
  <c r="N74" i="5"/>
  <c r="P74" i="5" s="1"/>
  <c r="N75" i="5"/>
  <c r="P75" i="5" s="1"/>
  <c r="N76" i="5"/>
  <c r="P76" i="5" s="1"/>
  <c r="N77" i="5"/>
  <c r="P77" i="5" s="1"/>
  <c r="N78" i="5"/>
  <c r="N79" i="5"/>
  <c r="P79" i="5" s="1"/>
  <c r="N80" i="5"/>
  <c r="P80" i="5" s="1"/>
  <c r="N81" i="5"/>
  <c r="P81" i="5" s="1"/>
  <c r="N82" i="5"/>
  <c r="P82" i="5" s="1"/>
  <c r="N83" i="5"/>
  <c r="P83" i="5" s="1"/>
  <c r="N84" i="5"/>
  <c r="N85" i="5"/>
  <c r="P85" i="5" s="1"/>
  <c r="N86" i="5"/>
  <c r="P86" i="5" s="1"/>
  <c r="N87" i="5"/>
  <c r="P87" i="5" s="1"/>
  <c r="N88" i="5"/>
  <c r="P88" i="5" s="1"/>
  <c r="N89" i="5"/>
  <c r="P89" i="5" s="1"/>
  <c r="N90" i="5"/>
  <c r="P90" i="5" s="1"/>
  <c r="N91" i="5"/>
  <c r="P91" i="5" s="1"/>
  <c r="N92" i="5"/>
  <c r="P92" i="5" s="1"/>
  <c r="N93" i="5"/>
  <c r="P93" i="5" s="1"/>
  <c r="N94" i="5"/>
  <c r="P94" i="5" s="1"/>
  <c r="N95" i="5"/>
  <c r="P95" i="5" s="1"/>
  <c r="N96" i="5"/>
  <c r="N97" i="5"/>
  <c r="P97" i="5" s="1"/>
  <c r="N98" i="5"/>
  <c r="P98" i="5" s="1"/>
  <c r="N99" i="5"/>
  <c r="P99" i="5" s="1"/>
  <c r="N100" i="5"/>
  <c r="P100" i="5" s="1"/>
  <c r="N101" i="5"/>
  <c r="P101" i="5" s="1"/>
  <c r="N102" i="5"/>
  <c r="N103" i="5"/>
  <c r="P103" i="5" s="1"/>
  <c r="N104" i="5"/>
  <c r="P104" i="5" s="1"/>
  <c r="N105" i="5"/>
  <c r="P105" i="5" s="1"/>
  <c r="N106" i="5"/>
  <c r="P106" i="5" s="1"/>
  <c r="N107" i="5"/>
  <c r="P107" i="5" s="1"/>
  <c r="N108" i="5"/>
  <c r="P108" i="5" s="1"/>
  <c r="N109" i="5"/>
  <c r="P109" i="5" s="1"/>
  <c r="N110" i="5"/>
  <c r="P110" i="5" s="1"/>
  <c r="N111" i="5"/>
  <c r="P111" i="5" s="1"/>
  <c r="N112" i="5"/>
  <c r="P112" i="5" s="1"/>
  <c r="N113" i="5"/>
  <c r="P113" i="5" s="1"/>
  <c r="N114" i="5"/>
  <c r="N115" i="5"/>
  <c r="P115" i="5" s="1"/>
  <c r="N116" i="5"/>
  <c r="P116" i="5" s="1"/>
  <c r="N117" i="5"/>
  <c r="P117" i="5" s="1"/>
  <c r="N118" i="5"/>
  <c r="P118" i="5" s="1"/>
  <c r="N119" i="5"/>
  <c r="P119" i="5" s="1"/>
  <c r="N120" i="5"/>
  <c r="N121" i="5"/>
  <c r="P121" i="5" s="1"/>
  <c r="N122" i="5"/>
  <c r="P122" i="5" s="1"/>
  <c r="N123" i="5"/>
  <c r="P123" i="5" s="1"/>
  <c r="N124" i="5"/>
  <c r="P124" i="5" s="1"/>
  <c r="N125" i="5"/>
  <c r="P125" i="5" s="1"/>
  <c r="N126" i="5"/>
  <c r="P126" i="5" s="1"/>
  <c r="N127" i="5"/>
  <c r="P127" i="5" s="1"/>
  <c r="N128" i="5"/>
  <c r="P128" i="5" s="1"/>
  <c r="N129" i="5"/>
  <c r="P129" i="5" s="1"/>
  <c r="N130" i="5"/>
  <c r="P130" i="5" s="1"/>
  <c r="N131" i="5"/>
  <c r="P131" i="5" s="1"/>
  <c r="N8" i="5"/>
  <c r="M132" i="5"/>
  <c r="L132" i="5"/>
  <c r="K132" i="5"/>
  <c r="P9" i="4"/>
  <c r="P12" i="4"/>
  <c r="P15" i="4"/>
  <c r="P18" i="4"/>
  <c r="P21" i="4"/>
  <c r="P24" i="4"/>
  <c r="P27" i="4"/>
  <c r="P30" i="4"/>
  <c r="P33" i="4"/>
  <c r="P36" i="4"/>
  <c r="P39" i="4"/>
  <c r="P42" i="4"/>
  <c r="P45" i="4"/>
  <c r="P48" i="4"/>
  <c r="P51" i="4"/>
  <c r="P54" i="4"/>
  <c r="P57" i="4"/>
  <c r="P60" i="4"/>
  <c r="P63" i="4"/>
  <c r="P66" i="4"/>
  <c r="P69" i="4"/>
  <c r="P72" i="4"/>
  <c r="P75" i="4"/>
  <c r="P78" i="4"/>
  <c r="P8" i="4"/>
  <c r="N9" i="4"/>
  <c r="N10" i="4"/>
  <c r="P10" i="4" s="1"/>
  <c r="N11" i="4"/>
  <c r="N81" i="4" s="1"/>
  <c r="N12" i="4"/>
  <c r="N13" i="4"/>
  <c r="P13" i="4" s="1"/>
  <c r="N14" i="4"/>
  <c r="P14" i="4" s="1"/>
  <c r="N15" i="4"/>
  <c r="N16" i="4"/>
  <c r="P16" i="4" s="1"/>
  <c r="N17" i="4"/>
  <c r="P17" i="4" s="1"/>
  <c r="N18" i="4"/>
  <c r="N19" i="4"/>
  <c r="P19" i="4" s="1"/>
  <c r="N20" i="4"/>
  <c r="P20" i="4" s="1"/>
  <c r="N21" i="4"/>
  <c r="N22" i="4"/>
  <c r="P22" i="4" s="1"/>
  <c r="N23" i="4"/>
  <c r="P23" i="4" s="1"/>
  <c r="N24" i="4"/>
  <c r="N25" i="4"/>
  <c r="P25" i="4" s="1"/>
  <c r="N26" i="4"/>
  <c r="P26" i="4" s="1"/>
  <c r="N27" i="4"/>
  <c r="N28" i="4"/>
  <c r="P28" i="4" s="1"/>
  <c r="N29" i="4"/>
  <c r="P29" i="4" s="1"/>
  <c r="N30" i="4"/>
  <c r="N31" i="4"/>
  <c r="P31" i="4" s="1"/>
  <c r="N32" i="4"/>
  <c r="P32" i="4" s="1"/>
  <c r="N33" i="4"/>
  <c r="N34" i="4"/>
  <c r="P34" i="4" s="1"/>
  <c r="N35" i="4"/>
  <c r="P35" i="4" s="1"/>
  <c r="N36" i="4"/>
  <c r="N37" i="4"/>
  <c r="P37" i="4" s="1"/>
  <c r="N38" i="4"/>
  <c r="P38" i="4" s="1"/>
  <c r="N39" i="4"/>
  <c r="N40" i="4"/>
  <c r="P40" i="4" s="1"/>
  <c r="N41" i="4"/>
  <c r="P41" i="4" s="1"/>
  <c r="N42" i="4"/>
  <c r="N43" i="4"/>
  <c r="P43" i="4" s="1"/>
  <c r="N44" i="4"/>
  <c r="P44" i="4" s="1"/>
  <c r="N45" i="4"/>
  <c r="N46" i="4"/>
  <c r="P46" i="4" s="1"/>
  <c r="N47" i="4"/>
  <c r="P47" i="4" s="1"/>
  <c r="N48" i="4"/>
  <c r="N49" i="4"/>
  <c r="P49" i="4" s="1"/>
  <c r="N50" i="4"/>
  <c r="P50" i="4" s="1"/>
  <c r="N51" i="4"/>
  <c r="N52" i="4"/>
  <c r="P52" i="4" s="1"/>
  <c r="N53" i="4"/>
  <c r="P53" i="4" s="1"/>
  <c r="N54" i="4"/>
  <c r="N55" i="4"/>
  <c r="P55" i="4" s="1"/>
  <c r="N56" i="4"/>
  <c r="P56" i="4" s="1"/>
  <c r="N57" i="4"/>
  <c r="N58" i="4"/>
  <c r="P58" i="4" s="1"/>
  <c r="N59" i="4"/>
  <c r="P59" i="4" s="1"/>
  <c r="N60" i="4"/>
  <c r="N61" i="4"/>
  <c r="P61" i="4" s="1"/>
  <c r="N62" i="4"/>
  <c r="P62" i="4" s="1"/>
  <c r="N63" i="4"/>
  <c r="N64" i="4"/>
  <c r="P64" i="4" s="1"/>
  <c r="N65" i="4"/>
  <c r="P65" i="4" s="1"/>
  <c r="N66" i="4"/>
  <c r="N67" i="4"/>
  <c r="P67" i="4" s="1"/>
  <c r="N68" i="4"/>
  <c r="P68" i="4" s="1"/>
  <c r="N69" i="4"/>
  <c r="N70" i="4"/>
  <c r="P70" i="4" s="1"/>
  <c r="N71" i="4"/>
  <c r="P71" i="4" s="1"/>
  <c r="N72" i="4"/>
  <c r="N73" i="4"/>
  <c r="P73" i="4" s="1"/>
  <c r="N74" i="4"/>
  <c r="P74" i="4" s="1"/>
  <c r="N75" i="4"/>
  <c r="N76" i="4"/>
  <c r="P76" i="4" s="1"/>
  <c r="N77" i="4"/>
  <c r="P77" i="4" s="1"/>
  <c r="N78" i="4"/>
  <c r="N79" i="4"/>
  <c r="P79" i="4" s="1"/>
  <c r="N80" i="4"/>
  <c r="P80" i="4" s="1"/>
  <c r="N8" i="4"/>
  <c r="M81" i="4"/>
  <c r="L81" i="4"/>
  <c r="K81" i="4"/>
  <c r="N97" i="7" l="1"/>
  <c r="P11" i="4"/>
  <c r="N132" i="5"/>
  <c r="P132" i="5"/>
  <c r="P81" i="4"/>
  <c r="P22" i="6"/>
  <c r="P97" i="7"/>
  <c r="D24" i="1" l="1"/>
  <c r="B13" i="1"/>
  <c r="C13" i="1"/>
  <c r="D13" i="1"/>
  <c r="I22" i="6"/>
  <c r="I132" i="5"/>
  <c r="I81" i="4"/>
  <c r="I97" i="7" l="1"/>
</calcChain>
</file>

<file path=xl/sharedStrings.xml><?xml version="1.0" encoding="utf-8"?>
<sst xmlns="http://schemas.openxmlformats.org/spreadsheetml/2006/main" count="1660" uniqueCount="315">
  <si>
    <t xml:space="preserve">Prijzenblad </t>
  </si>
  <si>
    <t xml:space="preserve">Europese Openbare aanbesteding schoonmaakonderhoud </t>
  </si>
  <si>
    <t>Locatie</t>
  </si>
  <si>
    <t>M2</t>
  </si>
  <si>
    <t>Uren per jaar</t>
  </si>
  <si>
    <t xml:space="preserve">  Bedrag per jaar (excl. btw) </t>
  </si>
  <si>
    <t>Warffum</t>
  </si>
  <si>
    <t>Uithuizen</t>
  </si>
  <si>
    <t>Totaal</t>
  </si>
  <si>
    <t>N.v.t.</t>
  </si>
  <si>
    <t>Aard van de werkzaamheden</t>
  </si>
  <si>
    <t>Fictief aantal uren per jaar</t>
  </si>
  <si>
    <t>Tarief per uur</t>
  </si>
  <si>
    <t>Reguliere werkzaamheden</t>
  </si>
  <si>
    <t>Specialistische werkzaamheden</t>
  </si>
  <si>
    <t>Datum:</t>
  </si>
  <si>
    <t>Handtekening rechtsgeldig vertegenwoordiger:</t>
  </si>
  <si>
    <t>Naam:</t>
  </si>
  <si>
    <t>Functie:</t>
  </si>
  <si>
    <t>Organisatie:</t>
  </si>
  <si>
    <t>Uurtariefsopbouw</t>
  </si>
  <si>
    <t>Regulier tarief</t>
  </si>
  <si>
    <t>Specialistisch tarief</t>
  </si>
  <si>
    <t>Opbouw uurtarieven</t>
  </si>
  <si>
    <t>%</t>
  </si>
  <si>
    <t>€</t>
  </si>
  <si>
    <t>Basis Cao-uurloon</t>
  </si>
  <si>
    <t>Evt. toeslag</t>
  </si>
  <si>
    <t>Subtotaal basis</t>
  </si>
  <si>
    <t>Cao</t>
  </si>
  <si>
    <t>Vakantiedagen</t>
  </si>
  <si>
    <t>Kosten ziektedagen</t>
  </si>
  <si>
    <t>Subtotaal</t>
  </si>
  <si>
    <t>Vakantietoeslag</t>
  </si>
  <si>
    <t>Sociale lasten</t>
  </si>
  <si>
    <t>Totale loonkosten</t>
  </si>
  <si>
    <t>Middelen en materialen</t>
  </si>
  <si>
    <t>Werkkleding</t>
  </si>
  <si>
    <t>Machinekosten</t>
  </si>
  <si>
    <t>Direct toezicht</t>
  </si>
  <si>
    <t>Diversen</t>
  </si>
  <si>
    <t>Totaal directe kosten</t>
  </si>
  <si>
    <t>Indirect toezicht</t>
  </si>
  <si>
    <t>Overhead</t>
  </si>
  <si>
    <t>Risico en Winst</t>
  </si>
  <si>
    <t>Totaal tarief</t>
  </si>
  <si>
    <t>Regietarief diverse werkzaamheden</t>
  </si>
  <si>
    <t>MA</t>
  </si>
  <si>
    <t>DI</t>
  </si>
  <si>
    <t>WO</t>
  </si>
  <si>
    <t>DO</t>
  </si>
  <si>
    <t>VR</t>
  </si>
  <si>
    <t>ZA</t>
  </si>
  <si>
    <t>ZO</t>
  </si>
  <si>
    <t>FE</t>
  </si>
  <si>
    <t>00:00 tot 06:00</t>
  </si>
  <si>
    <t>06:00 tot 21:30</t>
  </si>
  <si>
    <t>21:30 tot 24:00</t>
  </si>
  <si>
    <t>Regietarief specialistische werkzaamheden</t>
  </si>
  <si>
    <t>Locatie Winsum</t>
  </si>
  <si>
    <t>Etage</t>
  </si>
  <si>
    <t>Ruimtenummer Plattegrond</t>
  </si>
  <si>
    <t>Ruimteomschrijving</t>
  </si>
  <si>
    <t>Vloersoort</t>
  </si>
  <si>
    <t>M²</t>
  </si>
  <si>
    <t>0.01</t>
  </si>
  <si>
    <t>Sportvloer</t>
  </si>
  <si>
    <t>0.02</t>
  </si>
  <si>
    <t>Beton</t>
  </si>
  <si>
    <t>0.03</t>
  </si>
  <si>
    <t>0.04</t>
  </si>
  <si>
    <t>Steen</t>
  </si>
  <si>
    <t>0.05</t>
  </si>
  <si>
    <t>0.06</t>
  </si>
  <si>
    <t>0.07</t>
  </si>
  <si>
    <t>0.08</t>
  </si>
  <si>
    <t>0.09</t>
  </si>
  <si>
    <t>0.10</t>
  </si>
  <si>
    <t>Linoleum</t>
  </si>
  <si>
    <t>0.11</t>
  </si>
  <si>
    <t>ED</t>
  </si>
  <si>
    <t>0.12</t>
  </si>
  <si>
    <t>0.13</t>
  </si>
  <si>
    <t>0.14</t>
  </si>
  <si>
    <t>0.15</t>
  </si>
  <si>
    <t>Gietvloer</t>
  </si>
  <si>
    <t>0.16</t>
  </si>
  <si>
    <t>0.17</t>
  </si>
  <si>
    <t>0.18</t>
  </si>
  <si>
    <t>0.19</t>
  </si>
  <si>
    <t>0.20</t>
  </si>
  <si>
    <t>0.21</t>
  </si>
  <si>
    <t>0.22</t>
  </si>
  <si>
    <t>0.23</t>
  </si>
  <si>
    <t>Tapijt</t>
  </si>
  <si>
    <t>0.24</t>
  </si>
  <si>
    <t>0.25</t>
  </si>
  <si>
    <t>0.27</t>
  </si>
  <si>
    <t>0.28</t>
  </si>
  <si>
    <t>0.29</t>
  </si>
  <si>
    <t>0.30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</si>
  <si>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</si>
  <si>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</si>
  <si>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</si>
  <si>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</si>
  <si>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</si>
  <si>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</si>
  <si>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</si>
  <si>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</si>
  <si>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</si>
  <si>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</si>
  <si>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</si>
  <si>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</si>
  <si>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</si>
  <si>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</si>
  <si>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</si>
  <si>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</si>
  <si>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</si>
  <si>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</si>
  <si>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</si>
  <si>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</si>
  <si>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</si>
  <si>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</si>
  <si>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</si>
  <si>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</si>
  <si>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</si>
  <si>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</si>
  <si>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</si>
  <si>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</si>
  <si>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</si>
  <si>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</si>
  <si>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</si>
  <si>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</si>
  <si>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</si>
  <si>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</si>
  <si>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</si>
  <si>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</si>
  <si>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</si>
  <si>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</si>
  <si>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</si>
  <si>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TOTAAL</t>
  </si>
  <si>
    <t>Locatie Warffum</t>
  </si>
  <si>
    <t>0.51</t>
  </si>
  <si>
    <t>INLOOPMAT</t>
  </si>
  <si>
    <t>0.50</t>
  </si>
  <si>
    <t>STEEN</t>
  </si>
  <si>
    <t>REPRO</t>
  </si>
  <si>
    <t>0.52</t>
  </si>
  <si>
    <t>HOUT</t>
  </si>
  <si>
    <t>TRAP NAAR VIDE</t>
  </si>
  <si>
    <t>VIDE</t>
  </si>
  <si>
    <t>FITNESSRUIMTE</t>
  </si>
  <si>
    <t>KLEEDRUIMTE DOCENTEN</t>
  </si>
  <si>
    <t>DOUCHERUIMTE DOCENTEN</t>
  </si>
  <si>
    <t>GIETVLOER</t>
  </si>
  <si>
    <t>-</t>
  </si>
  <si>
    <t>TECHNISCHE RUIMTE</t>
  </si>
  <si>
    <t>BETON</t>
  </si>
  <si>
    <t>GANG TUSSEN DOUCHE EN KLEEDRUIMTE</t>
  </si>
  <si>
    <t>0.53</t>
  </si>
  <si>
    <t>AULA</t>
  </si>
  <si>
    <t>KLEEDRUIMTE HEREN</t>
  </si>
  <si>
    <t>DOUCHERUIMTE HEREN</t>
  </si>
  <si>
    <t>TOILET</t>
  </si>
  <si>
    <t>KLEEDRUIMTE DAMES</t>
  </si>
  <si>
    <t>DOUCHERUIMTE DAMES</t>
  </si>
  <si>
    <t>GYMZAAL</t>
  </si>
  <si>
    <t>SPORTVLOER</t>
  </si>
  <si>
    <t>BERGING</t>
  </si>
  <si>
    <t>0.55</t>
  </si>
  <si>
    <t>0.26</t>
  </si>
  <si>
    <t>LESLOKAAL</t>
  </si>
  <si>
    <t>TOILET DAMES</t>
  </si>
  <si>
    <t>TOILET HEREN</t>
  </si>
  <si>
    <t>WERKKAST</t>
  </si>
  <si>
    <t>KANTOOR SECRETARESSE</t>
  </si>
  <si>
    <t>KANTOOR RECTOR</t>
  </si>
  <si>
    <t>KANTOOR DOCENTEN (GLAS)</t>
  </si>
  <si>
    <t>SERVERRUIMTE</t>
  </si>
  <si>
    <t>KANTOOR</t>
  </si>
  <si>
    <t>SPREEKKAMER</t>
  </si>
  <si>
    <t>KANTOOR COORDINATOREN</t>
  </si>
  <si>
    <t>0.54</t>
  </si>
  <si>
    <t>0.56</t>
  </si>
  <si>
    <t>GARDEROBE</t>
  </si>
  <si>
    <t>TOILET DAMES PERSONEEL</t>
  </si>
  <si>
    <t>TOILET HEREN PERSONEEL</t>
  </si>
  <si>
    <t>DOUCHERUIMTE</t>
  </si>
  <si>
    <t>PERSONEELSKAMER</t>
  </si>
  <si>
    <t>KEUKEN</t>
  </si>
  <si>
    <t>TEKENLOKAAL</t>
  </si>
  <si>
    <t>HANDVAARDIGHEIDSLOKAAL</t>
  </si>
  <si>
    <t>TAPIJT</t>
  </si>
  <si>
    <t>DRAMALOKAAL</t>
  </si>
  <si>
    <t>TRAPPENHUIS</t>
  </si>
  <si>
    <t>TOILET MIVA</t>
  </si>
  <si>
    <t>TRAPPENHUIS NAAST MIVA</t>
  </si>
  <si>
    <t>WENTELTRAP IN HANDVAARDIHEIDSLOKAAL</t>
  </si>
  <si>
    <t>WENTELTRAP</t>
  </si>
  <si>
    <t>KANTOOR ICT</t>
  </si>
  <si>
    <t>PATCHKAMER</t>
  </si>
  <si>
    <t>KANTOOR (GLAS)</t>
  </si>
  <si>
    <t>LESLOKAAL ICT</t>
  </si>
  <si>
    <t>Locatie Uithuizen</t>
  </si>
  <si>
    <t>KOOKLOKAAL</t>
  </si>
  <si>
    <t>LINNENKAMER</t>
  </si>
  <si>
    <t>TECHNIEKLOKAAL</t>
  </si>
  <si>
    <t>TRAP</t>
  </si>
  <si>
    <t>METAALWERKPLAATS</t>
  </si>
  <si>
    <t>39.1</t>
  </si>
  <si>
    <t>MAGAZIJN METAAL</t>
  </si>
  <si>
    <t>SLIJPVERTREK</t>
  </si>
  <si>
    <t>MAGAZIJN CENTRAAL</t>
  </si>
  <si>
    <t>OPSLAG</t>
  </si>
  <si>
    <t>37.1</t>
  </si>
  <si>
    <t>WERKSTUKKEN MAGAZIJN</t>
  </si>
  <si>
    <t>36.1</t>
  </si>
  <si>
    <t>OPSLAG COMPRESSOR</t>
  </si>
  <si>
    <t>METSELEN</t>
  </si>
  <si>
    <t>33.1</t>
  </si>
  <si>
    <t>HOUTOPSLAG</t>
  </si>
  <si>
    <t>BOUW</t>
  </si>
  <si>
    <t>TECHNIEKHAL</t>
  </si>
  <si>
    <t>LIFT</t>
  </si>
  <si>
    <t>SCHOONLOOPMAT</t>
  </si>
  <si>
    <t>LOKAAL</t>
  </si>
  <si>
    <t>PATCHKAST</t>
  </si>
  <si>
    <t>TEAMKAMER</t>
  </si>
  <si>
    <t>TEGEL</t>
  </si>
  <si>
    <t>KAST</t>
  </si>
  <si>
    <t>MIVA TOILET</t>
  </si>
  <si>
    <t>KLEEDRUIMTE</t>
  </si>
  <si>
    <t>KLEEDRUIMTE DOCENT</t>
  </si>
  <si>
    <t>TOILETRUIMTE DOCENT</t>
  </si>
  <si>
    <t>MAGAZIJN</t>
  </si>
  <si>
    <t>UITERLIJKE VERZORGING</t>
  </si>
  <si>
    <t>ZORGLOKAAL</t>
  </si>
  <si>
    <t>DOUCHES</t>
  </si>
  <si>
    <t>Winsum</t>
  </si>
  <si>
    <t>Tijdelijke huisvesting Uithuizen</t>
  </si>
  <si>
    <t>LINOLEUM</t>
  </si>
  <si>
    <t>Werkprogramma</t>
  </si>
  <si>
    <t>TOESTELLENBERGING</t>
  </si>
  <si>
    <t>BERGING BUITENSPEELMATERIAAL</t>
  </si>
  <si>
    <t>GYMLOKAAL</t>
  </si>
  <si>
    <t>DOCENT KLEEDKAMER</t>
  </si>
  <si>
    <t>MK</t>
  </si>
  <si>
    <t>KANTOORRUIMTE</t>
  </si>
  <si>
    <t>GANG</t>
  </si>
  <si>
    <t>ENTREE</t>
  </si>
  <si>
    <t>HAL</t>
  </si>
  <si>
    <t>ENTREE BIJ GYMZAAL</t>
  </si>
  <si>
    <t>LOKAAL HANDVAARDIGHEID</t>
  </si>
  <si>
    <t>CONCIËRGE</t>
  </si>
  <si>
    <t>Schoonloopmat</t>
  </si>
  <si>
    <t>MEDIATHEEK</t>
  </si>
  <si>
    <t>ADMINISTRATIE</t>
  </si>
  <si>
    <t>KLUIS</t>
  </si>
  <si>
    <t xml:space="preserve">Uitvoering </t>
  </si>
  <si>
    <t>N.i.o.</t>
  </si>
  <si>
    <t>Plattegrond en etage</t>
  </si>
  <si>
    <t>Opmerkingen</t>
  </si>
  <si>
    <t>Buitenberging</t>
  </si>
  <si>
    <t>Uitvoering</t>
  </si>
  <si>
    <t>Frequentie Ma-Vr</t>
  </si>
  <si>
    <t>INSTRUCTIE</t>
  </si>
  <si>
    <t>MUZIEKLOKAAL MET GELUIDSKAMERS</t>
  </si>
  <si>
    <t>KABINET</t>
  </si>
  <si>
    <t>PRACTICUMPLEIN</t>
  </si>
  <si>
    <t>RECEPTIE</t>
  </si>
  <si>
    <t>GANG (SCHUINE OPGANG)</t>
  </si>
  <si>
    <t>GANG (TREDEN)</t>
  </si>
  <si>
    <t>GRAND CAFE</t>
  </si>
  <si>
    <t>Plattegrond 5. Winsum - BG</t>
  </si>
  <si>
    <t>Plattegrond 6. Winsum - 1e verd.</t>
  </si>
  <si>
    <t xml:space="preserve">Plattegrond 7 - Uithuizen BG </t>
  </si>
  <si>
    <t>Plattegrond 8 - Portacabin BG</t>
  </si>
  <si>
    <t>Plattegrond 9 - Portacabin 1e verd.</t>
  </si>
  <si>
    <t>Plattegrond 10 - Wilgenhof BG</t>
  </si>
  <si>
    <t>Plattegrond 11 - Gymzaal</t>
  </si>
  <si>
    <t>A</t>
  </si>
  <si>
    <t>B</t>
  </si>
  <si>
    <t>C</t>
  </si>
  <si>
    <t>D</t>
  </si>
  <si>
    <t>GANG TUSSEN KLEEDRUIMTES</t>
  </si>
  <si>
    <t>Plattegrond 1. Warffum Gebouw 1 - BG</t>
  </si>
  <si>
    <t xml:space="preserve">Plattegrond 2. Warffum Gebouw 1 - 1e verd. </t>
  </si>
  <si>
    <t>Plattegrond 3. Warffum Gebouw 2 - BG</t>
  </si>
  <si>
    <t xml:space="preserve">Plattegrond 4. Warffum Gebouw 2 - 1e verd. </t>
  </si>
  <si>
    <t>Norm                (m2 per uur)</t>
  </si>
  <si>
    <t>Uren per dag</t>
  </si>
  <si>
    <t>Dagelijkse schoonmaak</t>
  </si>
  <si>
    <t>Periodieke schoonmaak</t>
  </si>
  <si>
    <t>Tarief</t>
  </si>
  <si>
    <t>Kosten per jaar excl. btw</t>
  </si>
  <si>
    <t>Omschrijving</t>
  </si>
  <si>
    <t>A. Schoonmaakonderhoud</t>
  </si>
  <si>
    <t>B. Aansturing Eigen Dienst medewerker Winsum</t>
  </si>
  <si>
    <t>C. Regiewerkzaamheden</t>
  </si>
  <si>
    <t>Inschrijfbedrag (A + B + C)</t>
  </si>
  <si>
    <t xml:space="preserve">Inschrijver dient de licht groene cellen in te vullen op de verschillende tabbladen. </t>
  </si>
  <si>
    <t>Prijsniveau</t>
  </si>
  <si>
    <t>In te vullen cellen</t>
  </si>
  <si>
    <t xml:space="preserve">Het loon- en prijspeil van 1 oktober 2023 is het uitgangspunt voor alle aan te bieden tarieven en prijzen. De prijzen worden weergegeven exclusief de verschuldigde B.T.W. </t>
  </si>
  <si>
    <t xml:space="preserve">Voor beide locaties met een Eigen Dienst medewerker/ Kantine medewerker geldt dat het schrobzuigen van de vloeren in deze ruimtes, zoals omschreven in de werkprogramma’s, door het schoonmaakbedrijf moeten worden uitgevoerd.  </t>
  </si>
  <si>
    <t>Schrobzuigwerkzaamheden ruimtes ED</t>
  </si>
  <si>
    <t>Formules</t>
  </si>
  <si>
    <t>Bijlage IV. dient in Excel format te worden toegevoegd, deze pagina dient daarnaast rechtsgeldig ondertekend als PDF te worden toegevoegd.</t>
  </si>
  <si>
    <t>Uurtarieven</t>
  </si>
  <si>
    <t xml:space="preserve">Inschrijver is verantwoordelijk voor het correcte gebruik van evt. formules. </t>
  </si>
  <si>
    <t xml:space="preserve">Inschrijver dient alle kosten te verdisconteren in het uurtarief. Suppletiekosten kunnen niet naderhand in rekening worden gebracht. De medewerkers uit het overzicht overname personeel ontvangen geen VET-toeslagen. </t>
  </si>
  <si>
    <t>Inschrijfsom vergelijkingsprijs</t>
  </si>
  <si>
    <t xml:space="preserve">Het bedrag in cel D27 op het tabblad 'Prijzenblad' wordt gebruikt voor het sub-gunningcriterium  Prijs, als beschreven in de offerteaanvraag. </t>
  </si>
  <si>
    <t>Eindejaarsuitkering</t>
  </si>
  <si>
    <t>Aansturing zoals omschreven in de Offerteaanvraag onder paragraaf 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</si>
</sst>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0.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rgb="FF0070C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000000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</cellStyleXfs>
  <cellXfs count="194">
    <xf numFmtId="0" fontId="0" fillId="0" borderId="0" xfId="0"/>
    <xf numFmtId="0" fontId="0" fillId="2" borderId="4" xfId="0" applyFill="1" applyBorder="1" applyAlignment="1">
      <alignment horizontal="left" vertical="top"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6" fillId="2" borderId="4" xfId="0" applyFont="1" applyFill="1" applyBorder="1"/>
    <xf numFmtId="0" fontId="7" fillId="2" borderId="0" xfId="0" applyFont="1" applyFill="1"/>
    <xf numFmtId="0" fontId="7" fillId="2" borderId="5" xfId="0" applyFont="1" applyFill="1" applyBorder="1"/>
    <xf numFmtId="0" fontId="8" fillId="2" borderId="4" xfId="0" applyFont="1" applyFill="1" applyBorder="1"/>
    <xf numFmtId="0" fontId="8" fillId="2" borderId="0" xfId="0" applyFont="1" applyFill="1"/>
    <xf numFmtId="0" fontId="8" fillId="2" borderId="5" xfId="0" applyFont="1" applyFill="1" applyBorder="1"/>
    <xf numFmtId="0" fontId="9" fillId="2" borderId="4" xfId="0" applyFont="1" applyFill="1" applyBorder="1"/>
    <xf numFmtId="0" fontId="8" fillId="2" borderId="6" xfId="0" applyFont="1" applyFill="1" applyBorder="1"/>
    <xf numFmtId="0" fontId="8" fillId="2" borderId="7" xfId="0" applyFont="1" applyFill="1" applyBorder="1"/>
    <xf numFmtId="0" fontId="8" fillId="2" borderId="8" xfId="0" applyFont="1" applyFill="1" applyBorder="1"/>
    <xf numFmtId="0" fontId="1" fillId="0" borderId="9" xfId="4" applyFont="1" applyBorder="1"/>
    <xf numFmtId="0" fontId="12" fillId="2" borderId="4" xfId="0" applyFont="1" applyFill="1" applyBorder="1"/>
    <xf numFmtId="0" fontId="12" fillId="2" borderId="0" xfId="0" applyFont="1" applyFill="1"/>
    <xf numFmtId="0" fontId="12" fillId="2" borderId="5" xfId="0" applyFont="1" applyFill="1" applyBorder="1"/>
    <xf numFmtId="0" fontId="12" fillId="2" borderId="9" xfId="0" applyFont="1" applyFill="1" applyBorder="1"/>
    <xf numFmtId="0" fontId="12" fillId="2" borderId="1" xfId="0" applyFont="1" applyFill="1" applyBorder="1"/>
    <xf numFmtId="0" fontId="12" fillId="2" borderId="2" xfId="0" applyFont="1" applyFill="1" applyBorder="1"/>
    <xf numFmtId="0" fontId="12" fillId="2" borderId="3" xfId="0" applyFont="1" applyFill="1" applyBorder="1"/>
    <xf numFmtId="0" fontId="8" fillId="2" borderId="2" xfId="0" applyFont="1" applyFill="1" applyBorder="1"/>
    <xf numFmtId="0" fontId="8" fillId="2" borderId="3" xfId="0" applyFont="1" applyFill="1" applyBorder="1"/>
    <xf numFmtId="0" fontId="1" fillId="0" borderId="11" xfId="7" applyBorder="1"/>
    <xf numFmtId="0" fontId="1" fillId="0" borderId="12" xfId="7" applyBorder="1"/>
    <xf numFmtId="0" fontId="1" fillId="0" borderId="13" xfId="7" applyBorder="1"/>
    <xf numFmtId="0" fontId="1" fillId="0" borderId="14" xfId="7" applyBorder="1"/>
    <xf numFmtId="0" fontId="1" fillId="0" borderId="15" xfId="7" applyBorder="1"/>
    <xf numFmtId="0" fontId="1" fillId="0" borderId="10" xfId="7" applyBorder="1"/>
    <xf numFmtId="0" fontId="1" fillId="0" borderId="1" xfId="7" applyBorder="1"/>
    <xf numFmtId="0" fontId="1" fillId="0" borderId="2" xfId="7" applyBorder="1"/>
    <xf numFmtId="0" fontId="1" fillId="0" borderId="1" xfId="7" applyBorder="1" applyProtection="1">
      <protection locked="0"/>
    </xf>
    <xf numFmtId="2" fontId="1" fillId="0" borderId="3" xfId="7" applyNumberFormat="1" applyBorder="1" applyProtection="1">
      <protection locked="0"/>
    </xf>
    <xf numFmtId="0" fontId="1" fillId="6" borderId="16" xfId="7" applyFill="1" applyBorder="1"/>
    <xf numFmtId="0" fontId="1" fillId="6" borderId="17" xfId="7" applyFill="1" applyBorder="1"/>
    <xf numFmtId="0" fontId="1" fillId="6" borderId="16" xfId="7" applyFill="1" applyBorder="1" applyProtection="1">
      <protection locked="0"/>
    </xf>
    <xf numFmtId="0" fontId="1" fillId="0" borderId="6" xfId="7" applyBorder="1"/>
    <xf numFmtId="0" fontId="1" fillId="0" borderId="7" xfId="7" applyBorder="1"/>
    <xf numFmtId="0" fontId="1" fillId="0" borderId="19" xfId="7" applyBorder="1"/>
    <xf numFmtId="166" fontId="1" fillId="0" borderId="13" xfId="7" applyNumberFormat="1" applyBorder="1" applyProtection="1">
      <protection locked="0"/>
    </xf>
    <xf numFmtId="2" fontId="1" fillId="0" borderId="14" xfId="7" applyNumberFormat="1" applyBorder="1" applyProtection="1">
      <protection locked="0"/>
    </xf>
    <xf numFmtId="0" fontId="12" fillId="6" borderId="16" xfId="7" applyFont="1" applyFill="1" applyBorder="1" applyProtection="1">
      <protection locked="0"/>
    </xf>
    <xf numFmtId="2" fontId="1" fillId="0" borderId="10" xfId="7" applyNumberFormat="1" applyBorder="1" applyProtection="1">
      <protection locked="0"/>
    </xf>
    <xf numFmtId="0" fontId="3" fillId="6" borderId="1" xfId="7" applyFont="1" applyFill="1" applyBorder="1"/>
    <xf numFmtId="0" fontId="3" fillId="6" borderId="2" xfId="7" applyFont="1" applyFill="1" applyBorder="1"/>
    <xf numFmtId="44" fontId="3" fillId="6" borderId="13" xfId="7" applyNumberFormat="1" applyFont="1" applyFill="1" applyBorder="1" applyProtection="1">
      <protection locked="0"/>
    </xf>
    <xf numFmtId="0" fontId="1" fillId="2" borderId="1" xfId="7" applyFill="1" applyBorder="1"/>
    <xf numFmtId="0" fontId="1" fillId="2" borderId="2" xfId="7" applyFill="1" applyBorder="1"/>
    <xf numFmtId="0" fontId="1" fillId="2" borderId="0" xfId="7" applyFill="1"/>
    <xf numFmtId="0" fontId="1" fillId="2" borderId="5" xfId="7" applyFill="1" applyBorder="1"/>
    <xf numFmtId="0" fontId="1" fillId="2" borderId="6" xfId="7" applyFill="1" applyBorder="1"/>
    <xf numFmtId="0" fontId="1" fillId="2" borderId="7" xfId="7" applyFill="1" applyBorder="1"/>
    <xf numFmtId="0" fontId="1" fillId="2" borderId="8" xfId="7" applyFill="1" applyBorder="1"/>
    <xf numFmtId="0" fontId="1" fillId="0" borderId="23" xfId="7" applyBorder="1"/>
    <xf numFmtId="0" fontId="1" fillId="0" borderId="24" xfId="7" applyBorder="1" applyAlignment="1">
      <alignment horizontal="center"/>
    </xf>
    <xf numFmtId="0" fontId="1" fillId="0" borderId="25" xfId="7" applyBorder="1" applyAlignment="1">
      <alignment horizontal="center"/>
    </xf>
    <xf numFmtId="20" fontId="1" fillId="0" borderId="23" xfId="7" applyNumberFormat="1" applyBorder="1"/>
    <xf numFmtId="0" fontId="1" fillId="0" borderId="26" xfId="7" applyBorder="1"/>
    <xf numFmtId="0" fontId="1" fillId="2" borderId="11" xfId="7" applyFill="1" applyBorder="1"/>
    <xf numFmtId="0" fontId="1" fillId="2" borderId="12" xfId="7" applyFill="1" applyBorder="1"/>
    <xf numFmtId="0" fontId="1" fillId="2" borderId="10" xfId="7" applyFill="1" applyBorder="1"/>
    <xf numFmtId="0" fontId="1" fillId="0" borderId="29" xfId="7" applyBorder="1"/>
    <xf numFmtId="0" fontId="8" fillId="0" borderId="0" xfId="0" applyFont="1"/>
    <xf numFmtId="0" fontId="14" fillId="2" borderId="6" xfId="0" applyFont="1" applyFill="1" applyBorder="1" applyAlignment="1">
      <alignment vertical="center"/>
    </xf>
    <xf numFmtId="0" fontId="13" fillId="0" borderId="9" xfId="0" applyFont="1" applyBorder="1"/>
    <xf numFmtId="0" fontId="13" fillId="2" borderId="1" xfId="8" applyFont="1" applyFill="1" applyBorder="1"/>
    <xf numFmtId="0" fontId="13" fillId="2" borderId="2" xfId="8" applyFont="1" applyFill="1" applyBorder="1"/>
    <xf numFmtId="0" fontId="6" fillId="2" borderId="4" xfId="8" applyFont="1" applyFill="1" applyBorder="1"/>
    <xf numFmtId="0" fontId="9" fillId="2" borderId="4" xfId="8" applyFont="1" applyFill="1" applyBorder="1"/>
    <xf numFmtId="0" fontId="15" fillId="7" borderId="9" xfId="1" applyFont="1" applyFill="1" applyBorder="1" applyAlignment="1">
      <alignment horizontal="center" vertical="center" wrapText="1"/>
    </xf>
    <xf numFmtId="0" fontId="1" fillId="0" borderId="0" xfId="8"/>
    <xf numFmtId="0" fontId="0" fillId="0" borderId="9" xfId="10" applyFont="1" applyBorder="1" applyAlignment="1">
      <alignment horizontal="left" vertical="center"/>
    </xf>
    <xf numFmtId="0" fontId="0" fillId="0" borderId="9" xfId="10" applyFont="1" applyBorder="1" applyAlignment="1">
      <alignment horizontal="center" vertical="center"/>
    </xf>
    <xf numFmtId="43" fontId="0" fillId="0" borderId="9" xfId="2" applyFont="1" applyFill="1" applyBorder="1" applyAlignment="1" applyProtection="1">
      <alignment horizontal="right" vertical="center"/>
    </xf>
    <xf numFmtId="0" fontId="13" fillId="0" borderId="9" xfId="10" applyBorder="1" applyAlignment="1">
      <alignment horizontal="center" vertical="center"/>
    </xf>
    <xf numFmtId="0" fontId="0" fillId="0" borderId="9" xfId="10" quotePrefix="1" applyFont="1" applyBorder="1" applyAlignment="1">
      <alignment horizontal="center" vertical="center"/>
    </xf>
    <xf numFmtId="0" fontId="13" fillId="0" borderId="0" xfId="0" applyFont="1"/>
    <xf numFmtId="0" fontId="13" fillId="2" borderId="1" xfId="0" applyFont="1" applyFill="1" applyBorder="1"/>
    <xf numFmtId="0" fontId="13" fillId="2" borderId="2" xfId="0" applyFont="1" applyFill="1" applyBorder="1"/>
    <xf numFmtId="0" fontId="13" fillId="2" borderId="7" xfId="0" applyFont="1" applyFill="1" applyBorder="1"/>
    <xf numFmtId="4" fontId="0" fillId="0" borderId="9" xfId="10" applyNumberFormat="1" applyFont="1" applyBorder="1" applyAlignment="1">
      <alignment horizontal="right" vertical="center"/>
    </xf>
    <xf numFmtId="0" fontId="13" fillId="0" borderId="9" xfId="10" applyBorder="1" applyAlignment="1">
      <alignment horizontal="left" vertical="center"/>
    </xf>
    <xf numFmtId="49" fontId="13" fillId="0" borderId="9" xfId="10" applyNumberFormat="1" applyBorder="1" applyAlignment="1">
      <alignment horizontal="center" vertical="center"/>
    </xf>
    <xf numFmtId="43" fontId="13" fillId="0" borderId="9" xfId="2" applyFont="1" applyFill="1" applyBorder="1"/>
    <xf numFmtId="43" fontId="13" fillId="0" borderId="9" xfId="2" applyFont="1" applyBorder="1"/>
    <xf numFmtId="0" fontId="1" fillId="0" borderId="9" xfId="8" applyBorder="1"/>
    <xf numFmtId="0" fontId="0" fillId="0" borderId="9" xfId="8" applyFont="1" applyBorder="1"/>
    <xf numFmtId="0" fontId="1" fillId="0" borderId="9" xfId="8" applyBorder="1" applyAlignment="1">
      <alignment horizontal="center" vertical="center"/>
    </xf>
    <xf numFmtId="0" fontId="0" fillId="0" borderId="9" xfId="8" applyFont="1" applyBorder="1" applyAlignment="1">
      <alignment horizontal="center" vertical="center"/>
    </xf>
    <xf numFmtId="0" fontId="6" fillId="2" borderId="0" xfId="8" applyFont="1" applyFill="1"/>
    <xf numFmtId="0" fontId="9" fillId="2" borderId="0" xfId="8" applyFont="1" applyFill="1"/>
    <xf numFmtId="43" fontId="0" fillId="0" borderId="9" xfId="2" applyFont="1" applyBorder="1" applyAlignment="1">
      <alignment horizontal="right" vertical="center"/>
    </xf>
    <xf numFmtId="43" fontId="0" fillId="0" borderId="9" xfId="2" applyFont="1" applyFill="1" applyBorder="1"/>
    <xf numFmtId="0" fontId="0" fillId="9" borderId="9" xfId="0" applyFill="1" applyBorder="1"/>
    <xf numFmtId="43" fontId="0" fillId="10" borderId="9" xfId="2" applyFont="1" applyFill="1" applyBorder="1"/>
    <xf numFmtId="44" fontId="0" fillId="10" borderId="9" xfId="3" applyFont="1" applyFill="1" applyBorder="1"/>
    <xf numFmtId="43" fontId="1" fillId="10" borderId="9" xfId="2" applyFont="1" applyFill="1" applyBorder="1"/>
    <xf numFmtId="43" fontId="1" fillId="10" borderId="9" xfId="2" applyFont="1" applyFill="1" applyBorder="1" applyProtection="1">
      <protection locked="0"/>
    </xf>
    <xf numFmtId="165" fontId="1" fillId="10" borderId="9" xfId="5" applyFont="1" applyFill="1" applyBorder="1"/>
    <xf numFmtId="0" fontId="15" fillId="5" borderId="9" xfId="1" applyFont="1" applyFill="1" applyBorder="1" applyAlignment="1">
      <alignment horizontal="center" vertical="center" wrapText="1"/>
    </xf>
    <xf numFmtId="49" fontId="0" fillId="11" borderId="9" xfId="2" applyNumberFormat="1" applyFont="1" applyFill="1" applyBorder="1" applyAlignment="1">
      <alignment horizontal="center" vertical="center"/>
    </xf>
    <xf numFmtId="43" fontId="0" fillId="11" borderId="9" xfId="2" applyFont="1" applyFill="1" applyBorder="1"/>
    <xf numFmtId="44" fontId="0" fillId="11" borderId="9" xfId="3" applyFont="1" applyFill="1" applyBorder="1"/>
    <xf numFmtId="44" fontId="16" fillId="8" borderId="33" xfId="3" applyFont="1" applyFill="1" applyBorder="1"/>
    <xf numFmtId="43" fontId="16" fillId="8" borderId="33" xfId="2" applyFont="1" applyFill="1" applyBorder="1"/>
    <xf numFmtId="0" fontId="16" fillId="8" borderId="33" xfId="10" applyFont="1" applyFill="1" applyBorder="1" applyAlignment="1">
      <alignment horizontal="left" vertical="center"/>
    </xf>
    <xf numFmtId="0" fontId="16" fillId="8" borderId="33" xfId="0" applyFont="1" applyFill="1" applyBorder="1"/>
    <xf numFmtId="0" fontId="16" fillId="8" borderId="33" xfId="8" applyFont="1" applyFill="1" applyBorder="1"/>
    <xf numFmtId="0" fontId="15" fillId="7" borderId="9" xfId="1" applyFont="1" applyFill="1" applyBorder="1" applyAlignment="1">
      <alignment horizontal="left" vertical="center" wrapText="1"/>
    </xf>
    <xf numFmtId="164" fontId="11" fillId="12" borderId="10" xfId="4" applyNumberFormat="1" applyFont="1" applyFill="1" applyBorder="1" applyAlignment="1">
      <alignment horizontal="center" vertical="center" wrapText="1"/>
    </xf>
    <xf numFmtId="44" fontId="1" fillId="11" borderId="9" xfId="3" applyFont="1" applyFill="1" applyBorder="1" applyProtection="1">
      <protection locked="0"/>
    </xf>
    <xf numFmtId="0" fontId="2" fillId="5" borderId="9" xfId="4" applyFont="1" applyFill="1" applyBorder="1"/>
    <xf numFmtId="43" fontId="2" fillId="5" borderId="9" xfId="2" applyFont="1" applyFill="1" applyBorder="1"/>
    <xf numFmtId="43" fontId="4" fillId="5" borderId="9" xfId="2" applyFont="1" applyFill="1" applyBorder="1"/>
    <xf numFmtId="165" fontId="2" fillId="5" borderId="9" xfId="5" applyFont="1" applyFill="1" applyBorder="1"/>
    <xf numFmtId="0" fontId="1" fillId="11" borderId="13" xfId="7" applyFill="1" applyBorder="1" applyProtection="1">
      <protection locked="0"/>
    </xf>
    <xf numFmtId="2" fontId="1" fillId="11" borderId="14" xfId="7" applyNumberFormat="1" applyFill="1" applyBorder="1" applyProtection="1">
      <protection locked="0"/>
    </xf>
    <xf numFmtId="2" fontId="1" fillId="11" borderId="10" xfId="7" applyNumberFormat="1" applyFill="1" applyBorder="1" applyProtection="1">
      <protection locked="0"/>
    </xf>
    <xf numFmtId="2" fontId="12" fillId="11" borderId="18" xfId="7" applyNumberFormat="1" applyFont="1" applyFill="1" applyBorder="1" applyProtection="1">
      <protection locked="0"/>
    </xf>
    <xf numFmtId="0" fontId="4" fillId="4" borderId="11" xfId="7" applyFont="1" applyFill="1" applyBorder="1"/>
    <xf numFmtId="0" fontId="4" fillId="4" borderId="12" xfId="7" applyFont="1" applyFill="1" applyBorder="1"/>
    <xf numFmtId="0" fontId="2" fillId="4" borderId="11" xfId="7" applyFont="1" applyFill="1" applyBorder="1"/>
    <xf numFmtId="0" fontId="2" fillId="4" borderId="10" xfId="7" applyFont="1" applyFill="1" applyBorder="1"/>
    <xf numFmtId="0" fontId="2" fillId="4" borderId="12" xfId="7" applyFont="1" applyFill="1" applyBorder="1"/>
    <xf numFmtId="44" fontId="12" fillId="11" borderId="10" xfId="3" applyFont="1" applyFill="1" applyBorder="1" applyProtection="1">
      <protection locked="0"/>
    </xf>
    <xf numFmtId="0" fontId="13" fillId="2" borderId="9" xfId="0" applyFont="1" applyFill="1" applyBorder="1"/>
    <xf numFmtId="0" fontId="11" fillId="12" borderId="9" xfId="4" applyFont="1" applyFill="1" applyBorder="1" applyAlignment="1">
      <alignment vertical="center"/>
    </xf>
    <xf numFmtId="0" fontId="11" fillId="12" borderId="10" xfId="4" applyFont="1" applyFill="1" applyBorder="1" applyAlignment="1">
      <alignment vertical="center"/>
    </xf>
    <xf numFmtId="0" fontId="11" fillId="12" borderId="9" xfId="4" applyFont="1" applyFill="1" applyBorder="1" applyAlignment="1">
      <alignment horizontal="left" vertical="center"/>
    </xf>
    <xf numFmtId="0" fontId="11" fillId="12" borderId="10" xfId="4" applyFont="1" applyFill="1" applyBorder="1" applyAlignment="1">
      <alignment horizontal="left" vertical="center"/>
    </xf>
    <xf numFmtId="0" fontId="12" fillId="10" borderId="9" xfId="0" applyFont="1" applyFill="1" applyBorder="1"/>
    <xf numFmtId="0" fontId="2" fillId="8" borderId="35" xfId="4" applyFont="1" applyFill="1" applyBorder="1"/>
    <xf numFmtId="43" fontId="1" fillId="8" borderId="36" xfId="2" applyFont="1" applyFill="1" applyBorder="1"/>
    <xf numFmtId="165" fontId="4" fillId="8" borderId="37" xfId="5" applyFont="1" applyFill="1" applyBorder="1"/>
    <xf numFmtId="2" fontId="1" fillId="11" borderId="24" xfId="7" applyNumberFormat="1" applyFill="1" applyBorder="1" applyProtection="1">
      <protection locked="0"/>
    </xf>
    <xf numFmtId="2" fontId="1" fillId="11" borderId="25" xfId="7" applyNumberFormat="1" applyFill="1" applyBorder="1" applyProtection="1">
      <protection locked="0"/>
    </xf>
    <xf numFmtId="2" fontId="1" fillId="11" borderId="27" xfId="7" applyNumberFormat="1" applyFill="1" applyBorder="1" applyProtection="1">
      <protection locked="0"/>
    </xf>
    <xf numFmtId="2" fontId="1" fillId="11" borderId="28" xfId="7" applyNumberFormat="1" applyFill="1" applyBorder="1" applyProtection="1">
      <protection locked="0"/>
    </xf>
    <xf numFmtId="2" fontId="1" fillId="11" borderId="30" xfId="7" applyNumberFormat="1" applyFill="1" applyBorder="1" applyProtection="1">
      <protection locked="0"/>
    </xf>
    <xf numFmtId="2" fontId="1" fillId="11" borderId="31" xfId="7" applyNumberFormat="1" applyFill="1" applyBorder="1" applyProtection="1">
      <protection locked="0"/>
    </xf>
    <xf numFmtId="0" fontId="4" fillId="4" borderId="20" xfId="7" applyFont="1" applyFill="1" applyBorder="1"/>
    <xf numFmtId="0" fontId="4" fillId="4" borderId="21" xfId="7" applyFont="1" applyFill="1" applyBorder="1"/>
    <xf numFmtId="0" fontId="2" fillId="4" borderId="21" xfId="7" applyFont="1" applyFill="1" applyBorder="1"/>
    <xf numFmtId="0" fontId="4" fillId="4" borderId="22" xfId="7" applyFont="1" applyFill="1" applyBorder="1"/>
    <xf numFmtId="0" fontId="13" fillId="2" borderId="3" xfId="8" applyFont="1" applyFill="1" applyBorder="1"/>
    <xf numFmtId="0" fontId="13" fillId="2" borderId="0" xfId="0" applyFont="1" applyFill="1"/>
    <xf numFmtId="0" fontId="7" fillId="2" borderId="0" xfId="8" applyFont="1" applyFill="1"/>
    <xf numFmtId="0" fontId="7" fillId="2" borderId="5" xfId="8" applyFont="1" applyFill="1" applyBorder="1"/>
    <xf numFmtId="0" fontId="13" fillId="2" borderId="0" xfId="8" applyFont="1" applyFill="1"/>
    <xf numFmtId="0" fontId="13" fillId="2" borderId="5" xfId="8" applyFont="1" applyFill="1" applyBorder="1"/>
    <xf numFmtId="0" fontId="13" fillId="2" borderId="7" xfId="8" applyFont="1" applyFill="1" applyBorder="1"/>
    <xf numFmtId="0" fontId="13" fillId="2" borderId="8" xfId="8" applyFont="1" applyFill="1" applyBorder="1"/>
    <xf numFmtId="0" fontId="9" fillId="2" borderId="6" xfId="8" applyFont="1" applyFill="1" applyBorder="1"/>
    <xf numFmtId="0" fontId="9" fillId="2" borderId="7" xfId="8" applyFont="1" applyFill="1" applyBorder="1"/>
    <xf numFmtId="0" fontId="0" fillId="2" borderId="0" xfId="0" applyFill="1" applyAlignment="1">
      <alignment horizontal="left" vertical="top"/>
    </xf>
    <xf numFmtId="0" fontId="0" fillId="11" borderId="9" xfId="0" applyFill="1" applyBorder="1"/>
    <xf numFmtId="0" fontId="0" fillId="2" borderId="0" xfId="0" applyFill="1" applyAlignment="1">
      <alignment vertical="top" wrapText="1"/>
    </xf>
    <xf numFmtId="0" fontId="0" fillId="2" borderId="4" xfId="0" applyFill="1" applyBorder="1"/>
    <xf numFmtId="0" fontId="0" fillId="2" borderId="0" xfId="0" applyFill="1"/>
    <xf numFmtId="0" fontId="0" fillId="2" borderId="3" xfId="0" applyFill="1" applyBorder="1" applyAlignment="1">
      <alignment vertical="top"/>
    </xf>
    <xf numFmtId="0" fontId="3" fillId="2" borderId="4" xfId="0" applyFont="1" applyFill="1" applyBorder="1"/>
    <xf numFmtId="0" fontId="0" fillId="2" borderId="5" xfId="0" applyFill="1" applyBorder="1" applyAlignment="1">
      <alignment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/>
    <xf numFmtId="0" fontId="3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8" xfId="0" applyFill="1" applyBorder="1"/>
    <xf numFmtId="166" fontId="1" fillId="0" borderId="1" xfId="7" applyNumberFormat="1" applyBorder="1" applyProtection="1">
      <protection locked="0"/>
    </xf>
    <xf numFmtId="0" fontId="0" fillId="2" borderId="0" xfId="0" applyFill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2" fillId="3" borderId="11" xfId="4" applyFont="1" applyFill="1" applyBorder="1" applyAlignment="1">
      <alignment horizontal="center"/>
    </xf>
    <xf numFmtId="0" fontId="2" fillId="3" borderId="12" xfId="4" applyFont="1" applyFill="1" applyBorder="1" applyAlignment="1">
      <alignment horizontal="center"/>
    </xf>
    <xf numFmtId="0" fontId="2" fillId="3" borderId="10" xfId="4" applyFont="1" applyFill="1" applyBorder="1" applyAlignment="1">
      <alignment horizontal="center"/>
    </xf>
    <xf numFmtId="0" fontId="0" fillId="2" borderId="4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14" fontId="11" fillId="11" borderId="9" xfId="6" applyNumberFormat="1" applyFont="1" applyFill="1" applyBorder="1" applyAlignment="1" applyProtection="1">
      <alignment horizontal="center" vertical="center" wrapText="1"/>
      <protection locked="0"/>
    </xf>
    <xf numFmtId="49" fontId="11" fillId="11" borderId="9" xfId="6" applyNumberFormat="1" applyFont="1" applyFill="1" applyBorder="1" applyAlignment="1" applyProtection="1">
      <alignment horizontal="center" vertical="center" wrapText="1"/>
      <protection locked="0"/>
    </xf>
    <xf numFmtId="0" fontId="15" fillId="7" borderId="9" xfId="1" applyFont="1" applyFill="1" applyBorder="1" applyAlignment="1">
      <alignment horizontal="center" vertical="center" wrapText="1"/>
    </xf>
    <xf numFmtId="0" fontId="15" fillId="7" borderId="32" xfId="10" applyFont="1" applyFill="1" applyBorder="1" applyAlignment="1">
      <alignment horizontal="center" vertical="center" wrapText="1"/>
    </xf>
    <xf numFmtId="0" fontId="15" fillId="7" borderId="33" xfId="10" applyFont="1" applyFill="1" applyBorder="1" applyAlignment="1">
      <alignment horizontal="center" vertical="center" wrapText="1"/>
    </xf>
    <xf numFmtId="0" fontId="15" fillId="7" borderId="9" xfId="10" applyFont="1" applyFill="1" applyBorder="1" applyAlignment="1">
      <alignment horizontal="center" vertical="center" wrapText="1"/>
    </xf>
    <xf numFmtId="0" fontId="15" fillId="5" borderId="32" xfId="1" applyFont="1" applyFill="1" applyBorder="1" applyAlignment="1">
      <alignment horizontal="center" vertical="center" wrapText="1"/>
    </xf>
    <xf numFmtId="0" fontId="15" fillId="5" borderId="33" xfId="1" applyFont="1" applyFill="1" applyBorder="1" applyAlignment="1">
      <alignment horizontal="center" vertical="center" wrapText="1"/>
    </xf>
    <xf numFmtId="0" fontId="15" fillId="5" borderId="11" xfId="1" applyFont="1" applyFill="1" applyBorder="1" applyAlignment="1">
      <alignment horizontal="center" vertical="center" wrapText="1"/>
    </xf>
    <xf numFmtId="0" fontId="15" fillId="5" borderId="10" xfId="1" applyFont="1" applyFill="1" applyBorder="1" applyAlignment="1">
      <alignment horizontal="center" vertical="center" wrapText="1"/>
    </xf>
    <xf numFmtId="0" fontId="15" fillId="7" borderId="32" xfId="1" applyFont="1" applyFill="1" applyBorder="1" applyAlignment="1">
      <alignment horizontal="center" vertical="center" wrapText="1"/>
    </xf>
    <xf numFmtId="0" fontId="15" fillId="7" borderId="33" xfId="1" applyFont="1" applyFill="1" applyBorder="1" applyAlignment="1">
      <alignment horizontal="center" vertical="center" wrapText="1"/>
    </xf>
    <xf numFmtId="0" fontId="15" fillId="7" borderId="5" xfId="10" applyFont="1" applyFill="1" applyBorder="1" applyAlignment="1">
      <alignment horizontal="center" vertical="center" wrapText="1"/>
    </xf>
    <xf numFmtId="0" fontId="15" fillId="7" borderId="8" xfId="10" applyFont="1" applyFill="1" applyBorder="1" applyAlignment="1">
      <alignment horizontal="center" vertical="center" wrapText="1"/>
    </xf>
    <xf numFmtId="0" fontId="15" fillId="7" borderId="34" xfId="10" applyFont="1" applyFill="1" applyBorder="1" applyAlignment="1">
      <alignment horizontal="center" vertical="center" wrapText="1"/>
    </xf>
  </cellXfs>
  <cellStyles count="11">
    <cellStyle name="Komma" xfId="2" builtinId="3"/>
    <cellStyle name="Komma 6" xfId="9" xr:uid="{ECA4EA9A-5AE2-420D-965E-E0B0347DB21E}"/>
    <cellStyle name="RijNiveau_4" xfId="1" builtinId="1" iLevel="3"/>
    <cellStyle name="RijNiveau_4 2 2" xfId="10" xr:uid="{6FC69DDC-44C7-46B1-BB1D-5B9EF6FEE272}"/>
    <cellStyle name="Standaard" xfId="0" builtinId="0"/>
    <cellStyle name="Standaard 2 3" xfId="6" xr:uid="{B969C63C-074B-43B7-9E29-4AF3E3D70495}"/>
    <cellStyle name="Standaard 3 2" xfId="7" xr:uid="{A15B16D4-5ABA-46D6-9EC2-A96351B16A4E}"/>
    <cellStyle name="Standaard 4" xfId="4" xr:uid="{995287AD-21D4-4ABC-8B6D-7F64212D6C0A}"/>
    <cellStyle name="Standaard 9" xfId="8" xr:uid="{B6F9A1D5-4847-481D-A659-9372E7874363}"/>
    <cellStyle name="Valuta" xfId="3" builtinId="4"/>
    <cellStyle name="Valuta 4" xfId="5" xr:uid="{C6D5D648-DBAA-44B8-8141-8B0065211F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1219200</xdr:colOff>
      <xdr:row>0</xdr:row>
      <xdr:rowOff>0</xdr:rowOff>
    </xdr:from>
    <xdr:to>
      <xdr:col>3</xdr:col>
      <xdr:colOff>1</xdr:colOff>
      <xdr:row>4</xdr:row>
      <xdr:rowOff>114300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34191FA-7FB5-47F7-A951-6EA0F0D2B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0"/>
          <a:ext cx="1600201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1190625</xdr:colOff>
      <xdr:row>0</xdr:row>
      <xdr:rowOff>57150</xdr:rowOff>
    </xdr:from>
    <xdr:to>
      <xdr:col>3</xdr:col>
      <xdr:colOff>1181101</xdr:colOff>
      <xdr:row>4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B97F7A2-DC4F-48AB-B0F5-F7AFBBF23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57150"/>
          <a:ext cx="1600201" cy="933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238124</xdr:colOff>
      <xdr:row>0</xdr:row>
      <xdr:rowOff>9526</xdr:rowOff>
    </xdr:from>
    <xdr:to>
      <xdr:col>9</xdr:col>
      <xdr:colOff>9525</xdr:colOff>
      <xdr:row>4</xdr:row>
      <xdr:rowOff>123826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51E341F-9551-4335-9647-D511AB78D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49" y="9526"/>
          <a:ext cx="1600201" cy="933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533400</xdr:colOff>
      <xdr:row>0</xdr:row>
      <xdr:rowOff>85725</xdr:rowOff>
    </xdr:from>
    <xdr:to>
      <xdr:col>16</xdr:col>
      <xdr:colOff>30122</xdr:colOff>
      <xdr:row>4</xdr:row>
      <xdr:rowOff>156030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BEDA522-99CE-4C28-9EA7-883FE9F7F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26400" y="85725"/>
          <a:ext cx="1639847" cy="9180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571500</xdr:colOff>
      <xdr:row>0</xdr:row>
      <xdr:rowOff>76200</xdr:rowOff>
    </xdr:from>
    <xdr:to>
      <xdr:col>15</xdr:col>
      <xdr:colOff>1601747</xdr:colOff>
      <xdr:row>4</xdr:row>
      <xdr:rowOff>146505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81D5E1D-FB60-46DF-9D6D-C06B25440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02625" y="76200"/>
          <a:ext cx="1639847" cy="9180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0</xdr:rowOff>
    </xdr:from>
    <xdr:to>
      <xdr:col>16</xdr:col>
      <xdr:colOff>1547</xdr:colOff>
      <xdr:row>4</xdr:row>
      <xdr:rowOff>70305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237846A-48C0-413B-86CA-EBD5B94E0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40400" y="0"/>
          <a:ext cx="1639847" cy="91803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533400</xdr:colOff>
      <xdr:row>0</xdr:row>
      <xdr:rowOff>0</xdr:rowOff>
    </xdr:from>
    <xdr:to>
      <xdr:col>15</xdr:col>
      <xdr:colOff>1563647</xdr:colOff>
      <xdr:row>4</xdr:row>
      <xdr:rowOff>70305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2C3166E-5440-413B-97F6-0E5A54BBE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0850" y="0"/>
          <a:ext cx="1639847" cy="91803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E8563-978F-4EB4-98E2-B50F69B07568}">
  <sheetPr>
    <tabColor theme="5"/>
  </sheetPr>
  <dimension ref="A1:C32"/>
  <sheetViews>
    <sheetView workbookViewId="0">
      <selection activeCell="H18" sqref="H18"/>
    </sheetView>
  </sheetViews>
  <sheetFormatPr defaultRowHeight="15" x14ac:dyDescent="0.25"/>
  <cols>
    <col min="1" max="1" width="68" bestFit="1" customWidth="1"/>
    <col min="2" max="2" width="24.140625" bestFit="1" customWidth="1"/>
    <col min="3" max="3" width="18.140625" customWidth="1"/>
  </cols>
  <sheetData>
    <row r="1" spans="1:3" ht="15.75" x14ac:dyDescent="0.25">
      <c r="A1" s="2"/>
      <c r="B1" s="3"/>
      <c r="C1" s="4"/>
    </row>
    <row r="2" spans="1:3" ht="18" x14ac:dyDescent="0.25">
      <c r="A2" s="5" t="s">
        <v>265</v>
      </c>
      <c r="B2" s="6"/>
      <c r="C2" s="7"/>
    </row>
    <row r="3" spans="1:3" x14ac:dyDescent="0.25">
      <c r="A3" s="8"/>
      <c r="B3" s="9"/>
      <c r="C3" s="10"/>
    </row>
    <row r="4" spans="1:3" ht="15.75" x14ac:dyDescent="0.25">
      <c r="A4" s="11" t="s">
        <v>1</v>
      </c>
      <c r="B4" s="9"/>
      <c r="C4" s="10"/>
    </row>
    <row r="5" spans="1:3" x14ac:dyDescent="0.25">
      <c r="A5" s="8"/>
      <c r="B5" s="9"/>
      <c r="C5" s="10"/>
    </row>
    <row r="6" spans="1:3" x14ac:dyDescent="0.25">
      <c r="A6" s="12"/>
      <c r="B6" s="13"/>
      <c r="C6" s="14"/>
    </row>
    <row r="7" spans="1:3" x14ac:dyDescent="0.25">
      <c r="A7" s="174"/>
      <c r="B7" s="175"/>
      <c r="C7" s="176"/>
    </row>
    <row r="8" spans="1:3" x14ac:dyDescent="0.25">
      <c r="A8" s="159"/>
      <c r="B8" s="160"/>
      <c r="C8" s="161"/>
    </row>
    <row r="9" spans="1:3" x14ac:dyDescent="0.25">
      <c r="A9" s="162" t="s">
        <v>302</v>
      </c>
      <c r="B9" s="160"/>
      <c r="C9" s="163"/>
    </row>
    <row r="10" spans="1:3" x14ac:dyDescent="0.25">
      <c r="A10" s="177" t="s">
        <v>300</v>
      </c>
      <c r="B10" s="178"/>
      <c r="C10" s="157"/>
    </row>
    <row r="11" spans="1:3" x14ac:dyDescent="0.25">
      <c r="A11" s="164"/>
      <c r="B11" s="156"/>
      <c r="C11" s="165"/>
    </row>
    <row r="12" spans="1:3" x14ac:dyDescent="0.25">
      <c r="A12" s="166" t="s">
        <v>306</v>
      </c>
      <c r="B12" s="156"/>
      <c r="C12" s="165"/>
    </row>
    <row r="13" spans="1:3" x14ac:dyDescent="0.25">
      <c r="A13" s="164" t="s">
        <v>309</v>
      </c>
      <c r="B13" s="156"/>
      <c r="C13" s="165"/>
    </row>
    <row r="14" spans="1:3" x14ac:dyDescent="0.25">
      <c r="A14" s="164"/>
      <c r="B14" s="156"/>
      <c r="C14" s="165"/>
    </row>
    <row r="15" spans="1:3" x14ac:dyDescent="0.25">
      <c r="A15" s="166" t="s">
        <v>308</v>
      </c>
      <c r="B15" s="156"/>
      <c r="C15" s="165"/>
    </row>
    <row r="16" spans="1:3" ht="15" customHeight="1" x14ac:dyDescent="0.25">
      <c r="A16" s="1" t="s">
        <v>310</v>
      </c>
      <c r="B16" s="171"/>
      <c r="C16" s="165"/>
    </row>
    <row r="17" spans="1:3" x14ac:dyDescent="0.25">
      <c r="A17" s="1"/>
      <c r="B17" s="171"/>
      <c r="C17" s="165"/>
    </row>
    <row r="18" spans="1:3" x14ac:dyDescent="0.25">
      <c r="A18" s="1"/>
      <c r="B18" s="171"/>
      <c r="C18" s="165"/>
    </row>
    <row r="19" spans="1:3" x14ac:dyDescent="0.25">
      <c r="A19" s="164"/>
      <c r="B19" s="156"/>
      <c r="C19" s="165"/>
    </row>
    <row r="20" spans="1:3" x14ac:dyDescent="0.25">
      <c r="A20" s="162" t="s">
        <v>301</v>
      </c>
      <c r="B20" s="160"/>
      <c r="C20" s="165"/>
    </row>
    <row r="21" spans="1:3" ht="15" customHeight="1" x14ac:dyDescent="0.25">
      <c r="A21" s="1" t="s">
        <v>303</v>
      </c>
      <c r="B21" s="171"/>
      <c r="C21" s="165"/>
    </row>
    <row r="22" spans="1:3" x14ac:dyDescent="0.25">
      <c r="A22" s="1"/>
      <c r="B22" s="171"/>
      <c r="C22" s="165"/>
    </row>
    <row r="23" spans="1:3" x14ac:dyDescent="0.25">
      <c r="A23" s="159"/>
      <c r="B23" s="160"/>
      <c r="C23" s="165"/>
    </row>
    <row r="24" spans="1:3" ht="15" customHeight="1" x14ac:dyDescent="0.25">
      <c r="A24" s="167" t="s">
        <v>305</v>
      </c>
      <c r="B24" s="158"/>
      <c r="C24" s="165"/>
    </row>
    <row r="25" spans="1:3" ht="60" customHeight="1" x14ac:dyDescent="0.25">
      <c r="A25" s="1" t="s">
        <v>304</v>
      </c>
      <c r="B25" s="171"/>
      <c r="C25" s="165"/>
    </row>
    <row r="26" spans="1:3" ht="15" customHeight="1" x14ac:dyDescent="0.25">
      <c r="A26" s="162" t="s">
        <v>311</v>
      </c>
      <c r="B26" s="160"/>
      <c r="C26" s="165"/>
    </row>
    <row r="27" spans="1:3" x14ac:dyDescent="0.25">
      <c r="A27" s="1" t="s">
        <v>312</v>
      </c>
      <c r="B27" s="171"/>
      <c r="C27" s="165"/>
    </row>
    <row r="28" spans="1:3" x14ac:dyDescent="0.25">
      <c r="A28" s="1"/>
      <c r="B28" s="171"/>
      <c r="C28" s="165"/>
    </row>
    <row r="29" spans="1:3" x14ac:dyDescent="0.25">
      <c r="A29" s="168"/>
      <c r="B29" s="158"/>
      <c r="C29" s="165"/>
    </row>
    <row r="30" spans="1:3" x14ac:dyDescent="0.25">
      <c r="A30" s="1" t="s">
        <v>307</v>
      </c>
      <c r="B30" s="171"/>
      <c r="C30" s="165"/>
    </row>
    <row r="31" spans="1:3" x14ac:dyDescent="0.25">
      <c r="A31" s="1"/>
      <c r="B31" s="171"/>
      <c r="C31" s="165"/>
    </row>
    <row r="32" spans="1:3" x14ac:dyDescent="0.25">
      <c r="A32" s="172"/>
      <c r="B32" s="173"/>
      <c r="C32" s="169"/>
    </row>
  </sheetData>
  <mergeCells count="7">
    <mergeCell ref="A30:B32"/>
    <mergeCell ref="A27:B28"/>
    <mergeCell ref="A16:B18"/>
    <mergeCell ref="A25:B25"/>
    <mergeCell ref="A7:C7"/>
    <mergeCell ref="A10:B10"/>
    <mergeCell ref="A21:B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85E9-3506-42F3-B089-B91EB408BCCA}">
  <sheetPr>
    <tabColor theme="9"/>
  </sheetPr>
  <dimension ref="A1:D33"/>
  <sheetViews>
    <sheetView tabSelected="1" topLeftCell="A3" workbookViewId="0">
      <selection activeCell="F30" sqref="F30"/>
    </sheetView>
  </sheetViews>
  <sheetFormatPr defaultRowHeight="15" x14ac:dyDescent="0.25"/>
  <cols>
    <col min="1" max="1" width="68" bestFit="1" customWidth="1"/>
    <col min="2" max="2" width="24.5703125" bestFit="1" customWidth="1"/>
    <col min="3" max="3" width="24.140625" bestFit="1" customWidth="1"/>
    <col min="4" max="4" width="18.140625" customWidth="1"/>
  </cols>
  <sheetData>
    <row r="1" spans="1:4" ht="15.75" x14ac:dyDescent="0.25">
      <c r="A1" s="2"/>
      <c r="B1" s="3"/>
      <c r="C1" s="3"/>
      <c r="D1" s="4"/>
    </row>
    <row r="2" spans="1:4" ht="18" x14ac:dyDescent="0.25">
      <c r="A2" s="5" t="s">
        <v>0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x14ac:dyDescent="0.25">
      <c r="A4" s="11" t="s">
        <v>1</v>
      </c>
      <c r="B4" s="9"/>
      <c r="C4" s="9"/>
      <c r="D4" s="10"/>
    </row>
    <row r="5" spans="1:4" x14ac:dyDescent="0.25">
      <c r="A5" s="8"/>
      <c r="B5" s="9"/>
      <c r="C5" s="9"/>
      <c r="D5" s="10"/>
    </row>
    <row r="6" spans="1:4" x14ac:dyDescent="0.25">
      <c r="A6" s="12"/>
      <c r="B6" s="13"/>
      <c r="C6" s="13"/>
      <c r="D6" s="14"/>
    </row>
    <row r="7" spans="1:4" x14ac:dyDescent="0.25">
      <c r="A7" s="110" t="s">
        <v>296</v>
      </c>
      <c r="B7" s="71"/>
      <c r="C7" s="71"/>
      <c r="D7" s="71"/>
    </row>
    <row r="8" spans="1:4" ht="30" x14ac:dyDescent="0.25">
      <c r="A8" s="128" t="s">
        <v>2</v>
      </c>
      <c r="B8" s="129" t="s">
        <v>3</v>
      </c>
      <c r="C8" s="129" t="s">
        <v>4</v>
      </c>
      <c r="D8" s="111" t="s">
        <v>5</v>
      </c>
    </row>
    <row r="9" spans="1:4" x14ac:dyDescent="0.25">
      <c r="A9" s="15" t="s">
        <v>6</v>
      </c>
      <c r="B9" s="98">
        <f>Warffum!I132</f>
        <v>5650</v>
      </c>
      <c r="C9" s="99">
        <f>Warffum!N132</f>
        <v>0</v>
      </c>
      <c r="D9" s="100">
        <f>Warffum!P132</f>
        <v>0</v>
      </c>
    </row>
    <row r="10" spans="1:4" x14ac:dyDescent="0.25">
      <c r="A10" t="s">
        <v>238</v>
      </c>
      <c r="B10" s="98">
        <f>Winsum!I81</f>
        <v>2878.0099999999998</v>
      </c>
      <c r="C10" s="99">
        <f>Winsum!N81</f>
        <v>0</v>
      </c>
      <c r="D10" s="100">
        <f>Winsum!P81</f>
        <v>0</v>
      </c>
    </row>
    <row r="11" spans="1:4" x14ac:dyDescent="0.25">
      <c r="A11" s="15" t="s">
        <v>7</v>
      </c>
      <c r="B11" s="98">
        <f>'Uithuizen (tijdens bouw)'!I22</f>
        <v>786</v>
      </c>
      <c r="C11" s="99">
        <f>'Uithuizen (tijdens bouw)'!N22</f>
        <v>0</v>
      </c>
      <c r="D11" s="100">
        <f>'Uithuizen (tijdens bouw)'!P22</f>
        <v>0</v>
      </c>
    </row>
    <row r="12" spans="1:4" x14ac:dyDescent="0.25">
      <c r="A12" s="15" t="s">
        <v>239</v>
      </c>
      <c r="B12" s="98">
        <f>'Tijdelijke huisvesting'!I97</f>
        <v>2672.5989999999993</v>
      </c>
      <c r="C12" s="99">
        <f>'Tijdelijke huisvesting'!N97</f>
        <v>0</v>
      </c>
      <c r="D12" s="100">
        <f>'Tijdelijke huisvesting'!P97</f>
        <v>0</v>
      </c>
    </row>
    <row r="13" spans="1:4" x14ac:dyDescent="0.25">
      <c r="A13" s="113" t="s">
        <v>8</v>
      </c>
      <c r="B13" s="114">
        <f>SUM(B9:B12)</f>
        <v>11986.609</v>
      </c>
      <c r="C13" s="115">
        <f>SUM(C9:C12)</f>
        <v>0</v>
      </c>
      <c r="D13" s="116">
        <f>SUM(D9:D12)</f>
        <v>0</v>
      </c>
    </row>
    <row r="14" spans="1:4" x14ac:dyDescent="0.25">
      <c r="A14" s="16"/>
      <c r="B14" s="17"/>
      <c r="C14" s="17"/>
      <c r="D14" s="18"/>
    </row>
    <row r="15" spans="1:4" x14ac:dyDescent="0.25">
      <c r="A15" s="110" t="s">
        <v>297</v>
      </c>
      <c r="B15" s="71"/>
      <c r="C15" s="71"/>
      <c r="D15" s="71"/>
    </row>
    <row r="16" spans="1:4" ht="30" x14ac:dyDescent="0.25">
      <c r="A16" s="130" t="s">
        <v>295</v>
      </c>
      <c r="B16" s="131" t="s">
        <v>4</v>
      </c>
      <c r="C16" s="129" t="s">
        <v>12</v>
      </c>
      <c r="D16" s="111" t="s">
        <v>5</v>
      </c>
    </row>
    <row r="17" spans="1:4" x14ac:dyDescent="0.25">
      <c r="A17" s="19" t="s">
        <v>314</v>
      </c>
      <c r="B17" s="98">
        <v>650</v>
      </c>
      <c r="C17" s="112">
        <v>0</v>
      </c>
      <c r="D17" s="100">
        <f>B17*C17</f>
        <v>0</v>
      </c>
    </row>
    <row r="18" spans="1:4" x14ac:dyDescent="0.25">
      <c r="A18" s="113"/>
      <c r="B18" s="114"/>
      <c r="C18" s="115"/>
      <c r="D18" s="116">
        <f>SUM(D17:D17)</f>
        <v>0</v>
      </c>
    </row>
    <row r="19" spans="1:4" x14ac:dyDescent="0.25">
      <c r="A19" s="16"/>
      <c r="B19" s="17"/>
      <c r="C19" s="17"/>
      <c r="D19" s="18"/>
    </row>
    <row r="20" spans="1:4" x14ac:dyDescent="0.25">
      <c r="A20" s="110" t="s">
        <v>298</v>
      </c>
      <c r="B20" s="71"/>
      <c r="C20" s="71"/>
      <c r="D20" s="71"/>
    </row>
    <row r="21" spans="1:4" ht="30" x14ac:dyDescent="0.25">
      <c r="A21" s="130" t="s">
        <v>10</v>
      </c>
      <c r="B21" s="129" t="s">
        <v>11</v>
      </c>
      <c r="C21" s="129" t="s">
        <v>12</v>
      </c>
      <c r="D21" s="111" t="s">
        <v>5</v>
      </c>
    </row>
    <row r="22" spans="1:4" x14ac:dyDescent="0.25">
      <c r="A22" s="19" t="s">
        <v>13</v>
      </c>
      <c r="B22" s="132">
        <v>100</v>
      </c>
      <c r="C22" s="112">
        <v>0</v>
      </c>
      <c r="D22" s="100">
        <f>B22*C22</f>
        <v>0</v>
      </c>
    </row>
    <row r="23" spans="1:4" x14ac:dyDescent="0.25">
      <c r="A23" s="19" t="s">
        <v>14</v>
      </c>
      <c r="B23" s="132">
        <v>50</v>
      </c>
      <c r="C23" s="112">
        <v>0</v>
      </c>
      <c r="D23" s="100">
        <f>B23*C23</f>
        <v>0</v>
      </c>
    </row>
    <row r="24" spans="1:4" x14ac:dyDescent="0.25">
      <c r="A24" s="113"/>
      <c r="B24" s="114"/>
      <c r="C24" s="115"/>
      <c r="D24" s="116">
        <f>SUM(D22:D23)</f>
        <v>0</v>
      </c>
    </row>
    <row r="25" spans="1:4" x14ac:dyDescent="0.25">
      <c r="A25" s="20"/>
      <c r="B25" s="21"/>
      <c r="C25" s="21"/>
      <c r="D25" s="22"/>
    </row>
    <row r="26" spans="1:4" ht="15.75" thickBot="1" x14ac:dyDescent="0.3">
      <c r="A26" s="16"/>
      <c r="B26" s="17"/>
      <c r="C26" s="17"/>
      <c r="D26" s="18"/>
    </row>
    <row r="27" spans="1:4" ht="15.75" thickBot="1" x14ac:dyDescent="0.3">
      <c r="A27" s="133" t="s">
        <v>299</v>
      </c>
      <c r="B27" s="134"/>
      <c r="C27" s="134"/>
      <c r="D27" s="135">
        <f>SUM(D13+D18+D24)</f>
        <v>0</v>
      </c>
    </row>
    <row r="28" spans="1:4" x14ac:dyDescent="0.25">
      <c r="A28" s="16"/>
      <c r="B28" s="17"/>
      <c r="C28" s="17"/>
      <c r="D28" s="18"/>
    </row>
    <row r="29" spans="1:4" x14ac:dyDescent="0.25">
      <c r="A29" s="110" t="s">
        <v>15</v>
      </c>
      <c r="B29" s="179"/>
      <c r="C29" s="179"/>
      <c r="D29" s="179"/>
    </row>
    <row r="30" spans="1:4" ht="92.25" customHeight="1" x14ac:dyDescent="0.25">
      <c r="A30" s="110" t="s">
        <v>16</v>
      </c>
      <c r="B30" s="179"/>
      <c r="C30" s="179"/>
      <c r="D30" s="179"/>
    </row>
    <row r="31" spans="1:4" x14ac:dyDescent="0.25">
      <c r="A31" s="110" t="s">
        <v>17</v>
      </c>
      <c r="B31" s="180"/>
      <c r="C31" s="180"/>
      <c r="D31" s="180"/>
    </row>
    <row r="32" spans="1:4" x14ac:dyDescent="0.25">
      <c r="A32" s="110" t="s">
        <v>18</v>
      </c>
      <c r="B32" s="180"/>
      <c r="C32" s="180"/>
      <c r="D32" s="180"/>
    </row>
    <row r="33" spans="1:4" x14ac:dyDescent="0.25">
      <c r="A33" s="110" t="s">
        <v>19</v>
      </c>
      <c r="B33" s="180"/>
      <c r="C33" s="180"/>
      <c r="D33" s="180"/>
    </row>
  </sheetData>
  <mergeCells count="5">
    <mergeCell ref="B29:D29"/>
    <mergeCell ref="B30:D30"/>
    <mergeCell ref="B31:D31"/>
    <mergeCell ref="B32:D32"/>
    <mergeCell ref="B33:D33"/>
  </mergeCells>
  <pageMargins left="0.7" right="0.7" top="0.75" bottom="0.75" header="0.3" footer="0.3"/>
  <ignoredErrors>
    <ignoredError sqref="C9 C10:C12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AE78-E923-46DF-B66F-975FF3EC6F24}">
  <sheetPr>
    <tabColor theme="9"/>
  </sheetPr>
  <dimension ref="A1:I50"/>
  <sheetViews>
    <sheetView workbookViewId="0">
      <selection activeCell="J12" sqref="J12"/>
    </sheetView>
  </sheetViews>
  <sheetFormatPr defaultRowHeight="15" x14ac:dyDescent="0.25"/>
  <cols>
    <col min="1" max="1" width="27.5703125" style="64" customWidth="1"/>
    <col min="2" max="9" width="9.140625" style="64"/>
  </cols>
  <sheetData>
    <row r="1" spans="1:9" ht="15.75" x14ac:dyDescent="0.25">
      <c r="A1" s="2"/>
      <c r="B1" s="3"/>
      <c r="C1" s="3"/>
      <c r="D1" s="3"/>
      <c r="E1" s="23"/>
      <c r="F1" s="23"/>
      <c r="G1" s="23"/>
      <c r="H1" s="23"/>
      <c r="I1" s="24"/>
    </row>
    <row r="2" spans="1:9" ht="18" x14ac:dyDescent="0.25">
      <c r="A2" s="5" t="s">
        <v>20</v>
      </c>
      <c r="B2" s="6"/>
      <c r="C2" s="6"/>
      <c r="D2" s="6"/>
      <c r="E2" s="9"/>
      <c r="F2" s="9"/>
      <c r="G2" s="9"/>
      <c r="H2" s="9"/>
      <c r="I2" s="10"/>
    </row>
    <row r="3" spans="1:9" x14ac:dyDescent="0.25">
      <c r="A3" s="8"/>
      <c r="B3" s="9"/>
      <c r="C3" s="9"/>
      <c r="D3" s="9"/>
      <c r="E3" s="9"/>
      <c r="F3" s="9"/>
      <c r="G3" s="9"/>
      <c r="H3" s="9"/>
      <c r="I3" s="10"/>
    </row>
    <row r="4" spans="1:9" ht="15.75" x14ac:dyDescent="0.25">
      <c r="A4" s="11" t="s">
        <v>1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8"/>
      <c r="B5" s="9"/>
      <c r="C5" s="9"/>
      <c r="D5" s="9"/>
      <c r="E5" s="9"/>
      <c r="F5" s="9"/>
      <c r="G5" s="9"/>
      <c r="H5" s="9"/>
      <c r="I5" s="10"/>
    </row>
    <row r="6" spans="1:9" x14ac:dyDescent="0.25">
      <c r="A6" s="121"/>
      <c r="B6" s="122"/>
      <c r="C6" s="122"/>
      <c r="D6" s="122"/>
      <c r="E6" s="122"/>
      <c r="F6" s="123" t="s">
        <v>21</v>
      </c>
      <c r="G6" s="124"/>
      <c r="H6" s="125" t="s">
        <v>22</v>
      </c>
      <c r="I6" s="124"/>
    </row>
    <row r="7" spans="1:9" x14ac:dyDescent="0.25">
      <c r="A7" s="25" t="s">
        <v>23</v>
      </c>
      <c r="B7" s="26"/>
      <c r="C7" s="26"/>
      <c r="D7" s="26"/>
      <c r="E7" s="26"/>
      <c r="F7" s="27" t="s">
        <v>24</v>
      </c>
      <c r="G7" s="28" t="s">
        <v>25</v>
      </c>
      <c r="H7" s="29" t="s">
        <v>24</v>
      </c>
      <c r="I7" s="30" t="s">
        <v>25</v>
      </c>
    </row>
    <row r="8" spans="1:9" x14ac:dyDescent="0.25">
      <c r="A8" s="25" t="s">
        <v>26</v>
      </c>
      <c r="B8" s="26"/>
      <c r="C8" s="26"/>
      <c r="D8" s="26"/>
      <c r="E8" s="26"/>
      <c r="F8" s="117"/>
      <c r="G8" s="118"/>
      <c r="H8" s="117"/>
      <c r="I8" s="118"/>
    </row>
    <row r="9" spans="1:9" x14ac:dyDescent="0.25">
      <c r="A9" s="25" t="s">
        <v>27</v>
      </c>
      <c r="B9" s="26"/>
      <c r="C9" s="26"/>
      <c r="D9" s="26"/>
      <c r="E9" s="26"/>
      <c r="F9" s="117"/>
      <c r="G9" s="119"/>
      <c r="H9" s="117"/>
      <c r="I9" s="119"/>
    </row>
    <row r="10" spans="1:9" x14ac:dyDescent="0.25">
      <c r="A10" s="31"/>
      <c r="B10" s="32"/>
      <c r="C10" s="32"/>
      <c r="D10" s="32"/>
      <c r="E10" s="32"/>
      <c r="F10" s="33"/>
      <c r="G10" s="34"/>
      <c r="H10" s="33"/>
      <c r="I10" s="34"/>
    </row>
    <row r="11" spans="1:9" ht="15.75" thickBot="1" x14ac:dyDescent="0.3">
      <c r="A11" s="35" t="s">
        <v>28</v>
      </c>
      <c r="B11" s="36"/>
      <c r="C11" s="36"/>
      <c r="D11" s="36"/>
      <c r="E11" s="36"/>
      <c r="F11" s="37"/>
      <c r="G11" s="120"/>
      <c r="H11" s="37"/>
      <c r="I11" s="120"/>
    </row>
    <row r="12" spans="1:9" ht="15.75" thickTop="1" x14ac:dyDescent="0.25">
      <c r="A12" s="38" t="s">
        <v>29</v>
      </c>
      <c r="B12" s="39"/>
      <c r="C12" s="40"/>
      <c r="D12" s="40"/>
      <c r="E12" s="40"/>
      <c r="F12" s="117"/>
      <c r="G12" s="118"/>
      <c r="H12" s="117"/>
      <c r="I12" s="118"/>
    </row>
    <row r="13" spans="1:9" x14ac:dyDescent="0.25">
      <c r="A13" s="25" t="s">
        <v>30</v>
      </c>
      <c r="B13" s="26"/>
      <c r="C13" s="26"/>
      <c r="D13" s="26"/>
      <c r="E13" s="26"/>
      <c r="F13" s="117"/>
      <c r="G13" s="118"/>
      <c r="H13" s="117"/>
      <c r="I13" s="118"/>
    </row>
    <row r="14" spans="1:9" x14ac:dyDescent="0.25">
      <c r="A14" s="25" t="s">
        <v>31</v>
      </c>
      <c r="B14" s="26"/>
      <c r="C14" s="26"/>
      <c r="D14" s="26"/>
      <c r="E14" s="26"/>
      <c r="F14" s="117"/>
      <c r="G14" s="118"/>
      <c r="H14" s="117"/>
      <c r="I14" s="118"/>
    </row>
    <row r="15" spans="1:9" x14ac:dyDescent="0.25">
      <c r="A15" s="25"/>
      <c r="B15" s="26"/>
      <c r="C15" s="26"/>
      <c r="D15" s="26"/>
      <c r="E15" s="26"/>
      <c r="F15" s="41"/>
      <c r="G15" s="42"/>
      <c r="H15" s="41"/>
      <c r="I15" s="42"/>
    </row>
    <row r="16" spans="1:9" ht="15.75" thickBot="1" x14ac:dyDescent="0.3">
      <c r="A16" s="35" t="s">
        <v>32</v>
      </c>
      <c r="B16" s="36"/>
      <c r="C16" s="36"/>
      <c r="D16" s="36"/>
      <c r="E16" s="36"/>
      <c r="F16" s="43"/>
      <c r="G16" s="120"/>
      <c r="H16" s="43"/>
      <c r="I16" s="120"/>
    </row>
    <row r="17" spans="1:9" ht="15.75" thickTop="1" x14ac:dyDescent="0.25">
      <c r="A17" s="38" t="s">
        <v>33</v>
      </c>
      <c r="B17" s="39"/>
      <c r="C17" s="40"/>
      <c r="D17" s="40"/>
      <c r="E17" s="40"/>
      <c r="F17" s="117"/>
      <c r="G17" s="118"/>
      <c r="H17" s="117"/>
      <c r="I17" s="118"/>
    </row>
    <row r="18" spans="1:9" x14ac:dyDescent="0.25">
      <c r="A18" s="25" t="s">
        <v>313</v>
      </c>
      <c r="B18" s="26"/>
      <c r="C18" s="26"/>
      <c r="D18" s="26"/>
      <c r="E18" s="26"/>
      <c r="F18" s="117"/>
      <c r="G18" s="118"/>
      <c r="H18" s="117"/>
      <c r="I18" s="118"/>
    </row>
    <row r="19" spans="1:9" x14ac:dyDescent="0.25">
      <c r="A19" s="31"/>
      <c r="B19" s="32"/>
      <c r="C19" s="32"/>
      <c r="D19" s="32"/>
      <c r="E19" s="32"/>
      <c r="F19" s="170"/>
      <c r="G19" s="34"/>
      <c r="H19" s="170"/>
      <c r="I19" s="34"/>
    </row>
    <row r="20" spans="1:9" ht="15.75" thickBot="1" x14ac:dyDescent="0.3">
      <c r="A20" s="35" t="s">
        <v>32</v>
      </c>
      <c r="B20" s="36"/>
      <c r="C20" s="36"/>
      <c r="D20" s="36"/>
      <c r="E20" s="36"/>
      <c r="F20" s="37"/>
      <c r="G20" s="120"/>
      <c r="H20" s="37"/>
      <c r="I20" s="120"/>
    </row>
    <row r="21" spans="1:9" ht="15.75" thickTop="1" x14ac:dyDescent="0.25">
      <c r="A21" s="38" t="s">
        <v>34</v>
      </c>
      <c r="B21" s="39"/>
      <c r="C21" s="40"/>
      <c r="D21" s="40"/>
      <c r="E21" s="40"/>
      <c r="F21" s="117"/>
      <c r="G21" s="118"/>
      <c r="H21" s="117"/>
      <c r="I21" s="118"/>
    </row>
    <row r="22" spans="1:9" x14ac:dyDescent="0.25">
      <c r="A22" s="25"/>
      <c r="B22" s="26"/>
      <c r="C22" s="26"/>
      <c r="D22" s="26"/>
      <c r="E22" s="26"/>
      <c r="F22" s="41"/>
      <c r="G22" s="44"/>
      <c r="H22" s="41"/>
      <c r="I22" s="44"/>
    </row>
    <row r="23" spans="1:9" ht="15.75" thickBot="1" x14ac:dyDescent="0.3">
      <c r="A23" s="35" t="s">
        <v>35</v>
      </c>
      <c r="B23" s="36"/>
      <c r="C23" s="36"/>
      <c r="D23" s="36"/>
      <c r="E23" s="36"/>
      <c r="F23" s="37"/>
      <c r="G23" s="120"/>
      <c r="H23" s="37"/>
      <c r="I23" s="120"/>
    </row>
    <row r="24" spans="1:9" ht="15.75" thickTop="1" x14ac:dyDescent="0.25">
      <c r="A24" s="38" t="s">
        <v>36</v>
      </c>
      <c r="B24" s="39"/>
      <c r="C24" s="40"/>
      <c r="D24" s="40"/>
      <c r="E24" s="40"/>
      <c r="F24" s="117"/>
      <c r="G24" s="118"/>
      <c r="H24" s="117"/>
      <c r="I24" s="118"/>
    </row>
    <row r="25" spans="1:9" x14ac:dyDescent="0.25">
      <c r="A25" s="25" t="s">
        <v>37</v>
      </c>
      <c r="B25" s="26"/>
      <c r="C25" s="26"/>
      <c r="D25" s="26"/>
      <c r="E25" s="26"/>
      <c r="F25" s="117"/>
      <c r="G25" s="118"/>
      <c r="H25" s="117"/>
      <c r="I25" s="118"/>
    </row>
    <row r="26" spans="1:9" x14ac:dyDescent="0.25">
      <c r="A26" s="25" t="s">
        <v>38</v>
      </c>
      <c r="B26" s="26"/>
      <c r="C26" s="26"/>
      <c r="D26" s="26"/>
      <c r="E26" s="26"/>
      <c r="F26" s="117"/>
      <c r="G26" s="118"/>
      <c r="H26" s="117"/>
      <c r="I26" s="118"/>
    </row>
    <row r="27" spans="1:9" x14ac:dyDescent="0.25">
      <c r="A27" s="25" t="s">
        <v>39</v>
      </c>
      <c r="B27" s="26"/>
      <c r="C27" s="26"/>
      <c r="D27" s="26"/>
      <c r="E27" s="26"/>
      <c r="F27" s="117"/>
      <c r="G27" s="118"/>
      <c r="H27" s="117"/>
      <c r="I27" s="118"/>
    </row>
    <row r="28" spans="1:9" x14ac:dyDescent="0.25">
      <c r="A28" s="25" t="s">
        <v>40</v>
      </c>
      <c r="B28" s="26"/>
      <c r="C28" s="26"/>
      <c r="D28" s="26"/>
      <c r="E28" s="26"/>
      <c r="F28" s="117"/>
      <c r="G28" s="118"/>
      <c r="H28" s="117"/>
      <c r="I28" s="118"/>
    </row>
    <row r="29" spans="1:9" x14ac:dyDescent="0.25">
      <c r="A29" s="25"/>
      <c r="B29" s="26"/>
      <c r="C29" s="26"/>
      <c r="D29" s="26"/>
      <c r="E29" s="26"/>
      <c r="F29" s="41"/>
      <c r="G29" s="42"/>
      <c r="H29" s="41"/>
      <c r="I29" s="42"/>
    </row>
    <row r="30" spans="1:9" ht="15.75" thickBot="1" x14ac:dyDescent="0.3">
      <c r="A30" s="35" t="s">
        <v>41</v>
      </c>
      <c r="B30" s="36"/>
      <c r="C30" s="36"/>
      <c r="D30" s="36"/>
      <c r="E30" s="36"/>
      <c r="F30" s="37"/>
      <c r="G30" s="120"/>
      <c r="H30" s="37"/>
      <c r="I30" s="120"/>
    </row>
    <row r="31" spans="1:9" ht="15.75" thickTop="1" x14ac:dyDescent="0.25">
      <c r="A31" s="38" t="s">
        <v>42</v>
      </c>
      <c r="B31" s="39"/>
      <c r="C31" s="40"/>
      <c r="D31" s="40"/>
      <c r="E31" s="40"/>
      <c r="F31" s="117"/>
      <c r="G31" s="118"/>
      <c r="H31" s="117"/>
      <c r="I31" s="118"/>
    </row>
    <row r="32" spans="1:9" x14ac:dyDescent="0.25">
      <c r="A32" s="25" t="s">
        <v>43</v>
      </c>
      <c r="B32" s="26"/>
      <c r="C32" s="26"/>
      <c r="D32" s="26"/>
      <c r="E32" s="26"/>
      <c r="F32" s="117"/>
      <c r="G32" s="118"/>
      <c r="H32" s="117"/>
      <c r="I32" s="118"/>
    </row>
    <row r="33" spans="1:9" x14ac:dyDescent="0.25">
      <c r="A33" s="25"/>
      <c r="B33" s="26"/>
      <c r="C33" s="26"/>
      <c r="D33" s="26"/>
      <c r="E33" s="26"/>
      <c r="F33" s="41"/>
      <c r="G33" s="42"/>
      <c r="H33" s="41"/>
      <c r="I33" s="42"/>
    </row>
    <row r="34" spans="1:9" ht="15.75" thickBot="1" x14ac:dyDescent="0.3">
      <c r="A34" s="35" t="s">
        <v>32</v>
      </c>
      <c r="B34" s="36"/>
      <c r="C34" s="36"/>
      <c r="D34" s="36"/>
      <c r="E34" s="36"/>
      <c r="F34" s="37"/>
      <c r="G34" s="120"/>
      <c r="H34" s="37"/>
      <c r="I34" s="120"/>
    </row>
    <row r="35" spans="1:9" ht="15.75" thickTop="1" x14ac:dyDescent="0.25">
      <c r="A35" s="38" t="s">
        <v>44</v>
      </c>
      <c r="B35" s="39"/>
      <c r="C35" s="40"/>
      <c r="D35" s="40"/>
      <c r="E35" s="40"/>
      <c r="F35" s="117"/>
      <c r="G35" s="118"/>
      <c r="H35" s="117"/>
      <c r="I35" s="118"/>
    </row>
    <row r="36" spans="1:9" x14ac:dyDescent="0.25">
      <c r="A36" s="25"/>
      <c r="B36" s="26"/>
      <c r="C36" s="26"/>
      <c r="D36" s="26"/>
      <c r="E36" s="26"/>
      <c r="F36" s="41"/>
      <c r="G36" s="44"/>
      <c r="H36" s="41"/>
      <c r="I36" s="44"/>
    </row>
    <row r="37" spans="1:9" x14ac:dyDescent="0.25">
      <c r="A37" s="45" t="s">
        <v>45</v>
      </c>
      <c r="B37" s="46"/>
      <c r="C37" s="46"/>
      <c r="D37" s="46"/>
      <c r="E37" s="46"/>
      <c r="F37" s="47"/>
      <c r="G37" s="126"/>
      <c r="H37" s="47"/>
      <c r="I37" s="126"/>
    </row>
    <row r="38" spans="1:9" x14ac:dyDescent="0.25">
      <c r="A38" s="48"/>
      <c r="B38" s="49"/>
      <c r="C38" s="49"/>
      <c r="D38" s="49"/>
      <c r="E38" s="49"/>
      <c r="F38" s="50"/>
      <c r="G38" s="50"/>
      <c r="H38" s="50"/>
      <c r="I38" s="51"/>
    </row>
    <row r="39" spans="1:9" x14ac:dyDescent="0.25">
      <c r="A39" s="52"/>
      <c r="B39" s="53"/>
      <c r="C39" s="53"/>
      <c r="D39" s="53"/>
      <c r="E39" s="53"/>
      <c r="F39" s="53"/>
      <c r="G39" s="53"/>
      <c r="H39" s="53"/>
      <c r="I39" s="54"/>
    </row>
    <row r="40" spans="1:9" x14ac:dyDescent="0.25">
      <c r="A40" s="142"/>
      <c r="B40" s="143"/>
      <c r="C40" s="144" t="s">
        <v>46</v>
      </c>
      <c r="D40" s="143"/>
      <c r="E40" s="143"/>
      <c r="F40" s="143"/>
      <c r="G40" s="143"/>
      <c r="H40" s="143"/>
      <c r="I40" s="145"/>
    </row>
    <row r="41" spans="1:9" x14ac:dyDescent="0.25">
      <c r="A41" s="55"/>
      <c r="B41" s="56" t="s">
        <v>47</v>
      </c>
      <c r="C41" s="56" t="s">
        <v>48</v>
      </c>
      <c r="D41" s="56" t="s">
        <v>49</v>
      </c>
      <c r="E41" s="56" t="s">
        <v>50</v>
      </c>
      <c r="F41" s="56" t="s">
        <v>51</v>
      </c>
      <c r="G41" s="56" t="s">
        <v>52</v>
      </c>
      <c r="H41" s="56" t="s">
        <v>53</v>
      </c>
      <c r="I41" s="57" t="s">
        <v>54</v>
      </c>
    </row>
    <row r="42" spans="1:9" x14ac:dyDescent="0.25">
      <c r="A42" s="58" t="s">
        <v>55</v>
      </c>
      <c r="B42" s="136"/>
      <c r="C42" s="136"/>
      <c r="D42" s="136"/>
      <c r="E42" s="136"/>
      <c r="F42" s="136"/>
      <c r="G42" s="136"/>
      <c r="H42" s="136"/>
      <c r="I42" s="137"/>
    </row>
    <row r="43" spans="1:9" x14ac:dyDescent="0.25">
      <c r="A43" s="55" t="s">
        <v>56</v>
      </c>
      <c r="B43" s="136"/>
      <c r="C43" s="136"/>
      <c r="D43" s="136"/>
      <c r="E43" s="136"/>
      <c r="F43" s="136"/>
      <c r="G43" s="136"/>
      <c r="H43" s="136"/>
      <c r="I43" s="137"/>
    </row>
    <row r="44" spans="1:9" x14ac:dyDescent="0.25">
      <c r="A44" s="59" t="s">
        <v>57</v>
      </c>
      <c r="B44" s="138"/>
      <c r="C44" s="138"/>
      <c r="D44" s="138"/>
      <c r="E44" s="138"/>
      <c r="F44" s="138"/>
      <c r="G44" s="138"/>
      <c r="H44" s="138"/>
      <c r="I44" s="139"/>
    </row>
    <row r="45" spans="1:9" x14ac:dyDescent="0.25">
      <c r="A45" s="60"/>
      <c r="B45" s="61"/>
      <c r="C45" s="61"/>
      <c r="D45" s="61"/>
      <c r="E45" s="61"/>
      <c r="F45" s="61"/>
      <c r="G45" s="61"/>
      <c r="H45" s="61"/>
      <c r="I45" s="62"/>
    </row>
    <row r="46" spans="1:9" x14ac:dyDescent="0.25">
      <c r="A46" s="142"/>
      <c r="B46" s="143"/>
      <c r="C46" s="144" t="s">
        <v>58</v>
      </c>
      <c r="D46" s="143"/>
      <c r="E46" s="143"/>
      <c r="F46" s="143"/>
      <c r="G46" s="143"/>
      <c r="H46" s="143"/>
      <c r="I46" s="145"/>
    </row>
    <row r="47" spans="1:9" x14ac:dyDescent="0.25">
      <c r="A47" s="55"/>
      <c r="B47" s="56" t="s">
        <v>47</v>
      </c>
      <c r="C47" s="56" t="s">
        <v>48</v>
      </c>
      <c r="D47" s="56" t="s">
        <v>49</v>
      </c>
      <c r="E47" s="56" t="s">
        <v>50</v>
      </c>
      <c r="F47" s="56" t="s">
        <v>51</v>
      </c>
      <c r="G47" s="56" t="s">
        <v>52</v>
      </c>
      <c r="H47" s="56" t="s">
        <v>53</v>
      </c>
      <c r="I47" s="57" t="s">
        <v>54</v>
      </c>
    </row>
    <row r="48" spans="1:9" x14ac:dyDescent="0.25">
      <c r="A48" s="58" t="s">
        <v>55</v>
      </c>
      <c r="B48" s="136"/>
      <c r="C48" s="136"/>
      <c r="D48" s="136"/>
      <c r="E48" s="136"/>
      <c r="F48" s="136"/>
      <c r="G48" s="136"/>
      <c r="H48" s="136"/>
      <c r="I48" s="137"/>
    </row>
    <row r="49" spans="1:9" x14ac:dyDescent="0.25">
      <c r="A49" s="55" t="s">
        <v>56</v>
      </c>
      <c r="B49" s="136"/>
      <c r="C49" s="136"/>
      <c r="D49" s="136"/>
      <c r="E49" s="136"/>
      <c r="F49" s="136"/>
      <c r="G49" s="136"/>
      <c r="H49" s="136"/>
      <c r="I49" s="137"/>
    </row>
    <row r="50" spans="1:9" x14ac:dyDescent="0.25">
      <c r="A50" s="63" t="s">
        <v>57</v>
      </c>
      <c r="B50" s="140"/>
      <c r="C50" s="140"/>
      <c r="D50" s="140"/>
      <c r="E50" s="140"/>
      <c r="F50" s="140"/>
      <c r="G50" s="140"/>
      <c r="H50" s="140"/>
      <c r="I50" s="1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343F-8F09-4CCB-B074-8675A617ABF1}">
  <sheetPr>
    <tabColor theme="4"/>
    <pageSetUpPr fitToPage="1"/>
  </sheetPr>
  <dimension ref="A1:P132"/>
  <sheetViews>
    <sheetView topLeftCell="A99" zoomScaleNormal="100" workbookViewId="0">
      <selection activeCell="F68" sqref="F68"/>
    </sheetView>
  </sheetViews>
  <sheetFormatPr defaultRowHeight="15" x14ac:dyDescent="0.25"/>
  <cols>
    <col min="1" max="1" width="45.7109375" style="78" customWidth="1"/>
    <col min="2" max="3" width="16" style="78" customWidth="1"/>
    <col min="4" max="4" width="42.5703125" style="78" bestFit="1" customWidth="1"/>
    <col min="5" max="6" width="25.140625" style="78" customWidth="1"/>
    <col min="7" max="7" width="42.5703125" style="78" customWidth="1"/>
    <col min="8" max="8" width="13.7109375" style="78" bestFit="1" customWidth="1"/>
    <col min="9" max="9" width="9.28515625" style="78" bestFit="1" customWidth="1"/>
    <col min="10" max="11" width="14.28515625" customWidth="1"/>
    <col min="12" max="12" width="14.85546875" customWidth="1"/>
    <col min="13" max="13" width="23.28515625" bestFit="1" customWidth="1"/>
    <col min="14" max="14" width="23.28515625" customWidth="1"/>
    <col min="16" max="16" width="23" customWidth="1"/>
  </cols>
  <sheetData>
    <row r="1" spans="1:16" x14ac:dyDescent="0.25">
      <c r="A1" s="79"/>
      <c r="B1" s="80"/>
      <c r="C1" s="80"/>
      <c r="D1" s="80"/>
      <c r="E1" s="80"/>
      <c r="F1" s="80"/>
      <c r="G1" s="80"/>
      <c r="H1" s="80"/>
      <c r="I1" s="80"/>
      <c r="J1" s="68"/>
      <c r="K1" s="68"/>
      <c r="L1" s="68"/>
      <c r="M1" s="68"/>
      <c r="N1" s="68"/>
      <c r="O1" s="68"/>
      <c r="P1" s="146"/>
    </row>
    <row r="2" spans="1:16" ht="18" x14ac:dyDescent="0.25">
      <c r="A2" s="5" t="s">
        <v>141</v>
      </c>
      <c r="B2" s="6"/>
      <c r="C2" s="6"/>
      <c r="D2" s="6"/>
      <c r="E2" s="6"/>
      <c r="F2" s="6"/>
      <c r="G2" s="6"/>
      <c r="H2" s="6"/>
      <c r="I2" s="147"/>
      <c r="J2" s="148"/>
      <c r="K2" s="148"/>
      <c r="L2" s="148"/>
      <c r="M2" s="148"/>
      <c r="N2" s="148"/>
      <c r="O2" s="148"/>
      <c r="P2" s="149"/>
    </row>
    <row r="3" spans="1:16" ht="18" x14ac:dyDescent="0.25">
      <c r="A3" s="5"/>
      <c r="B3" s="6"/>
      <c r="C3" s="6"/>
      <c r="D3" s="6"/>
      <c r="E3" s="6"/>
      <c r="F3" s="6"/>
      <c r="G3" s="6"/>
      <c r="H3" s="6"/>
      <c r="I3" s="147"/>
      <c r="J3" s="148"/>
      <c r="K3" s="148"/>
      <c r="L3" s="148"/>
      <c r="M3" s="148"/>
      <c r="N3" s="148"/>
      <c r="O3" s="148"/>
      <c r="P3" s="149"/>
    </row>
    <row r="4" spans="1:16" ht="15.75" x14ac:dyDescent="0.25">
      <c r="A4" s="11" t="s">
        <v>1</v>
      </c>
      <c r="B4" s="147"/>
      <c r="C4" s="147"/>
      <c r="D4" s="147"/>
      <c r="E4" s="147"/>
      <c r="F4" s="147"/>
      <c r="G4" s="147"/>
      <c r="H4" s="147"/>
      <c r="I4" s="147"/>
      <c r="J4" s="150"/>
      <c r="K4" s="150"/>
      <c r="L4" s="150"/>
      <c r="M4" s="150"/>
      <c r="N4" s="150"/>
      <c r="O4" s="150"/>
      <c r="P4" s="151"/>
    </row>
    <row r="5" spans="1:16" x14ac:dyDescent="0.25">
      <c r="A5" s="65"/>
      <c r="B5" s="81"/>
      <c r="C5" s="81"/>
      <c r="D5" s="81"/>
      <c r="E5" s="81"/>
      <c r="F5" s="81"/>
      <c r="G5" s="81"/>
      <c r="H5" s="81"/>
      <c r="I5" s="81"/>
      <c r="J5" s="152"/>
      <c r="K5" s="152"/>
      <c r="L5" s="152"/>
      <c r="M5" s="152"/>
      <c r="N5" s="152"/>
      <c r="O5" s="152"/>
      <c r="P5" s="153"/>
    </row>
    <row r="6" spans="1:16" x14ac:dyDescent="0.25">
      <c r="A6" s="181" t="s">
        <v>260</v>
      </c>
      <c r="B6" s="182" t="s">
        <v>61</v>
      </c>
      <c r="C6" s="182" t="s">
        <v>263</v>
      </c>
      <c r="D6" s="184" t="s">
        <v>62</v>
      </c>
      <c r="E6" s="184" t="s">
        <v>241</v>
      </c>
      <c r="F6" s="181" t="s">
        <v>264</v>
      </c>
      <c r="G6" s="181" t="s">
        <v>261</v>
      </c>
      <c r="H6" s="184" t="s">
        <v>63</v>
      </c>
      <c r="I6" s="184" t="s">
        <v>64</v>
      </c>
      <c r="J6" s="185" t="s">
        <v>289</v>
      </c>
      <c r="K6" s="187" t="s">
        <v>291</v>
      </c>
      <c r="L6" s="188"/>
      <c r="M6" s="101" t="s">
        <v>292</v>
      </c>
      <c r="N6" s="101" t="s">
        <v>8</v>
      </c>
      <c r="O6" s="185" t="s">
        <v>293</v>
      </c>
      <c r="P6" s="185" t="s">
        <v>294</v>
      </c>
    </row>
    <row r="7" spans="1:16" x14ac:dyDescent="0.25">
      <c r="A7" s="181"/>
      <c r="B7" s="183"/>
      <c r="C7" s="183"/>
      <c r="D7" s="184"/>
      <c r="E7" s="184"/>
      <c r="F7" s="181"/>
      <c r="G7" s="181"/>
      <c r="H7" s="184"/>
      <c r="I7" s="184"/>
      <c r="J7" s="186"/>
      <c r="K7" s="101" t="s">
        <v>290</v>
      </c>
      <c r="L7" s="101" t="s">
        <v>4</v>
      </c>
      <c r="M7" s="101" t="s">
        <v>4</v>
      </c>
      <c r="N7" s="101" t="s">
        <v>4</v>
      </c>
      <c r="O7" s="186"/>
      <c r="P7" s="186"/>
    </row>
    <row r="8" spans="1:16" x14ac:dyDescent="0.25">
      <c r="A8" s="73" t="s">
        <v>285</v>
      </c>
      <c r="B8" s="74" t="s">
        <v>142</v>
      </c>
      <c r="C8" s="74"/>
      <c r="D8" s="73" t="s">
        <v>249</v>
      </c>
      <c r="E8" s="89" t="s">
        <v>281</v>
      </c>
      <c r="F8" s="89">
        <v>201</v>
      </c>
      <c r="G8" s="73"/>
      <c r="H8" s="73" t="s">
        <v>143</v>
      </c>
      <c r="I8" s="75">
        <v>8</v>
      </c>
      <c r="J8" s="102"/>
      <c r="K8" s="103">
        <v>0</v>
      </c>
      <c r="L8" s="103">
        <v>0</v>
      </c>
      <c r="M8" s="103">
        <v>0</v>
      </c>
      <c r="N8" s="96">
        <f>M8+L8</f>
        <v>0</v>
      </c>
      <c r="O8" s="104">
        <v>0</v>
      </c>
      <c r="P8" s="97">
        <f>N8*O8</f>
        <v>0</v>
      </c>
    </row>
    <row r="9" spans="1:16" x14ac:dyDescent="0.25">
      <c r="A9" s="73" t="s">
        <v>285</v>
      </c>
      <c r="B9" s="74" t="s">
        <v>142</v>
      </c>
      <c r="C9" s="74"/>
      <c r="D9" s="73" t="s">
        <v>248</v>
      </c>
      <c r="E9" s="89" t="s">
        <v>281</v>
      </c>
      <c r="F9" s="89">
        <v>201</v>
      </c>
      <c r="G9" s="73"/>
      <c r="H9" s="73" t="s">
        <v>228</v>
      </c>
      <c r="I9" s="75">
        <v>50</v>
      </c>
      <c r="J9" s="102"/>
      <c r="K9" s="103">
        <v>0</v>
      </c>
      <c r="L9" s="103">
        <v>0</v>
      </c>
      <c r="M9" s="103">
        <v>0</v>
      </c>
      <c r="N9" s="96">
        <f t="shared" ref="N9:N72" si="0">M9+L9</f>
        <v>0</v>
      </c>
      <c r="O9" s="104">
        <v>0</v>
      </c>
      <c r="P9" s="97">
        <f t="shared" ref="P9:P72" si="1">N9*O9</f>
        <v>0</v>
      </c>
    </row>
    <row r="10" spans="1:16" x14ac:dyDescent="0.25">
      <c r="A10" s="73" t="s">
        <v>285</v>
      </c>
      <c r="B10" s="76" t="s">
        <v>119</v>
      </c>
      <c r="C10" s="74"/>
      <c r="D10" s="73" t="s">
        <v>269</v>
      </c>
      <c r="E10" s="89" t="s">
        <v>280</v>
      </c>
      <c r="F10" s="89">
        <v>201</v>
      </c>
      <c r="G10" s="73"/>
      <c r="H10" s="73" t="s">
        <v>240</v>
      </c>
      <c r="I10" s="75">
        <v>48</v>
      </c>
      <c r="J10" s="102"/>
      <c r="K10" s="103">
        <v>0</v>
      </c>
      <c r="L10" s="103">
        <v>0</v>
      </c>
      <c r="M10" s="103">
        <v>0</v>
      </c>
      <c r="N10" s="96">
        <f t="shared" si="0"/>
        <v>0</v>
      </c>
      <c r="O10" s="104">
        <v>0</v>
      </c>
      <c r="P10" s="97">
        <f t="shared" si="1"/>
        <v>0</v>
      </c>
    </row>
    <row r="11" spans="1:16" x14ac:dyDescent="0.25">
      <c r="A11" s="73" t="s">
        <v>285</v>
      </c>
      <c r="B11" s="76" t="s">
        <v>144</v>
      </c>
      <c r="C11" s="74"/>
      <c r="D11" s="73" t="s">
        <v>146</v>
      </c>
      <c r="E11" s="89" t="s">
        <v>280</v>
      </c>
      <c r="F11" s="89">
        <v>201</v>
      </c>
      <c r="G11" s="73"/>
      <c r="H11" s="73" t="s">
        <v>228</v>
      </c>
      <c r="I11" s="75">
        <v>18</v>
      </c>
      <c r="J11" s="102"/>
      <c r="K11" s="103">
        <v>0</v>
      </c>
      <c r="L11" s="103">
        <v>0</v>
      </c>
      <c r="M11" s="103">
        <v>0</v>
      </c>
      <c r="N11" s="96">
        <f t="shared" si="0"/>
        <v>0</v>
      </c>
      <c r="O11" s="104">
        <v>0</v>
      </c>
      <c r="P11" s="97">
        <f t="shared" si="1"/>
        <v>0</v>
      </c>
    </row>
    <row r="12" spans="1:16" x14ac:dyDescent="0.25">
      <c r="A12" s="73" t="s">
        <v>285</v>
      </c>
      <c r="B12" s="74" t="s">
        <v>147</v>
      </c>
      <c r="C12" s="76"/>
      <c r="D12" s="73" t="s">
        <v>272</v>
      </c>
      <c r="E12" s="89" t="s">
        <v>281</v>
      </c>
      <c r="F12" s="89">
        <v>201</v>
      </c>
      <c r="G12" s="73"/>
      <c r="H12" s="73" t="s">
        <v>228</v>
      </c>
      <c r="I12" s="75">
        <v>134</v>
      </c>
      <c r="J12" s="102"/>
      <c r="K12" s="103">
        <v>0</v>
      </c>
      <c r="L12" s="103">
        <v>0</v>
      </c>
      <c r="M12" s="103">
        <v>0</v>
      </c>
      <c r="N12" s="96">
        <f t="shared" si="0"/>
        <v>0</v>
      </c>
      <c r="O12" s="104">
        <v>0</v>
      </c>
      <c r="P12" s="97">
        <f t="shared" si="1"/>
        <v>0</v>
      </c>
    </row>
    <row r="13" spans="1:16" x14ac:dyDescent="0.25">
      <c r="A13" s="73" t="s">
        <v>285</v>
      </c>
      <c r="B13" s="74" t="s">
        <v>147</v>
      </c>
      <c r="C13" s="74"/>
      <c r="D13" s="73" t="s">
        <v>271</v>
      </c>
      <c r="E13" s="89" t="s">
        <v>281</v>
      </c>
      <c r="F13" s="89">
        <v>201</v>
      </c>
      <c r="G13" s="73"/>
      <c r="H13" s="73" t="s">
        <v>148</v>
      </c>
      <c r="I13" s="75">
        <v>51</v>
      </c>
      <c r="J13" s="102"/>
      <c r="K13" s="103">
        <v>0</v>
      </c>
      <c r="L13" s="103">
        <v>0</v>
      </c>
      <c r="M13" s="103">
        <v>0</v>
      </c>
      <c r="N13" s="96">
        <f t="shared" si="0"/>
        <v>0</v>
      </c>
      <c r="O13" s="104">
        <v>0</v>
      </c>
      <c r="P13" s="97">
        <f t="shared" si="1"/>
        <v>0</v>
      </c>
    </row>
    <row r="14" spans="1:16" x14ac:dyDescent="0.25">
      <c r="A14" s="73" t="s">
        <v>285</v>
      </c>
      <c r="B14" s="74" t="s">
        <v>147</v>
      </c>
      <c r="C14" s="74"/>
      <c r="D14" s="73" t="s">
        <v>270</v>
      </c>
      <c r="E14" s="89" t="s">
        <v>281</v>
      </c>
      <c r="F14" s="89">
        <v>201</v>
      </c>
      <c r="G14" s="73"/>
      <c r="H14" s="73" t="s">
        <v>148</v>
      </c>
      <c r="I14" s="75">
        <v>22</v>
      </c>
      <c r="J14" s="102"/>
      <c r="K14" s="103">
        <v>0</v>
      </c>
      <c r="L14" s="103">
        <v>0</v>
      </c>
      <c r="M14" s="103">
        <v>0</v>
      </c>
      <c r="N14" s="96">
        <f t="shared" si="0"/>
        <v>0</v>
      </c>
      <c r="O14" s="104">
        <v>0</v>
      </c>
      <c r="P14" s="97">
        <f t="shared" si="1"/>
        <v>0</v>
      </c>
    </row>
    <row r="15" spans="1:16" x14ac:dyDescent="0.25">
      <c r="A15" s="73" t="s">
        <v>285</v>
      </c>
      <c r="B15" s="74" t="s">
        <v>147</v>
      </c>
      <c r="C15" s="74"/>
      <c r="D15" s="73" t="s">
        <v>149</v>
      </c>
      <c r="E15" s="89" t="s">
        <v>281</v>
      </c>
      <c r="F15" s="89">
        <v>201</v>
      </c>
      <c r="G15" s="73"/>
      <c r="H15" s="73" t="s">
        <v>148</v>
      </c>
      <c r="I15" s="75">
        <v>7</v>
      </c>
      <c r="J15" s="102"/>
      <c r="K15" s="103">
        <v>0</v>
      </c>
      <c r="L15" s="103">
        <v>0</v>
      </c>
      <c r="M15" s="103">
        <v>0</v>
      </c>
      <c r="N15" s="96">
        <f t="shared" si="0"/>
        <v>0</v>
      </c>
      <c r="O15" s="104">
        <v>0</v>
      </c>
      <c r="P15" s="97">
        <f t="shared" si="1"/>
        <v>0</v>
      </c>
    </row>
    <row r="16" spans="1:16" x14ac:dyDescent="0.25">
      <c r="A16" s="73" t="s">
        <v>285</v>
      </c>
      <c r="B16" s="74" t="s">
        <v>159</v>
      </c>
      <c r="C16" s="74"/>
      <c r="D16" s="73" t="s">
        <v>160</v>
      </c>
      <c r="E16" s="89" t="s">
        <v>281</v>
      </c>
      <c r="F16" s="89">
        <v>201</v>
      </c>
      <c r="G16" s="73"/>
      <c r="H16" s="73" t="s">
        <v>240</v>
      </c>
      <c r="I16" s="75">
        <v>267</v>
      </c>
      <c r="J16" s="102"/>
      <c r="K16" s="103">
        <v>0</v>
      </c>
      <c r="L16" s="103">
        <v>0</v>
      </c>
      <c r="M16" s="103">
        <v>0</v>
      </c>
      <c r="N16" s="96">
        <f t="shared" si="0"/>
        <v>0</v>
      </c>
      <c r="O16" s="104">
        <v>0</v>
      </c>
      <c r="P16" s="97">
        <f t="shared" si="1"/>
        <v>0</v>
      </c>
    </row>
    <row r="17" spans="1:16" x14ac:dyDescent="0.25">
      <c r="A17" s="73" t="s">
        <v>285</v>
      </c>
      <c r="B17" s="74" t="s">
        <v>183</v>
      </c>
      <c r="C17" s="74"/>
      <c r="D17" s="73" t="s">
        <v>284</v>
      </c>
      <c r="E17" s="89" t="s">
        <v>281</v>
      </c>
      <c r="F17" s="89">
        <v>201</v>
      </c>
      <c r="G17" s="73"/>
      <c r="H17" s="73" t="s">
        <v>240</v>
      </c>
      <c r="I17" s="75">
        <v>19</v>
      </c>
      <c r="J17" s="102"/>
      <c r="K17" s="103">
        <v>0</v>
      </c>
      <c r="L17" s="103">
        <v>0</v>
      </c>
      <c r="M17" s="103">
        <v>0</v>
      </c>
      <c r="N17" s="96">
        <f t="shared" si="0"/>
        <v>0</v>
      </c>
      <c r="O17" s="104">
        <v>0</v>
      </c>
      <c r="P17" s="97">
        <f t="shared" si="1"/>
        <v>0</v>
      </c>
    </row>
    <row r="18" spans="1:16" x14ac:dyDescent="0.25">
      <c r="A18" s="73" t="s">
        <v>285</v>
      </c>
      <c r="B18" s="74" t="s">
        <v>114</v>
      </c>
      <c r="C18" s="74"/>
      <c r="D18" s="73" t="s">
        <v>161</v>
      </c>
      <c r="E18" s="89" t="s">
        <v>282</v>
      </c>
      <c r="F18" s="89">
        <v>201</v>
      </c>
      <c r="G18" s="73"/>
      <c r="H18" s="73" t="s">
        <v>154</v>
      </c>
      <c r="I18" s="75">
        <v>24</v>
      </c>
      <c r="J18" s="102"/>
      <c r="K18" s="103">
        <v>0</v>
      </c>
      <c r="L18" s="103">
        <v>0</v>
      </c>
      <c r="M18" s="103">
        <v>0</v>
      </c>
      <c r="N18" s="96">
        <f t="shared" si="0"/>
        <v>0</v>
      </c>
      <c r="O18" s="104">
        <v>0</v>
      </c>
      <c r="P18" s="97">
        <f t="shared" si="1"/>
        <v>0</v>
      </c>
    </row>
    <row r="19" spans="1:16" x14ac:dyDescent="0.25">
      <c r="A19" s="73" t="s">
        <v>285</v>
      </c>
      <c r="B19" s="74" t="s">
        <v>115</v>
      </c>
      <c r="C19" s="74"/>
      <c r="D19" s="73" t="s">
        <v>162</v>
      </c>
      <c r="E19" s="89" t="s">
        <v>282</v>
      </c>
      <c r="F19" s="89">
        <v>201</v>
      </c>
      <c r="G19" s="73"/>
      <c r="H19" s="73" t="s">
        <v>154</v>
      </c>
      <c r="I19" s="75">
        <v>14</v>
      </c>
      <c r="J19" s="102"/>
      <c r="K19" s="103">
        <v>0</v>
      </c>
      <c r="L19" s="103">
        <v>0</v>
      </c>
      <c r="M19" s="103">
        <v>0</v>
      </c>
      <c r="N19" s="96">
        <f t="shared" si="0"/>
        <v>0</v>
      </c>
      <c r="O19" s="104">
        <v>0</v>
      </c>
      <c r="P19" s="97">
        <f t="shared" si="1"/>
        <v>0</v>
      </c>
    </row>
    <row r="20" spans="1:16" x14ac:dyDescent="0.25">
      <c r="A20" s="73" t="s">
        <v>285</v>
      </c>
      <c r="B20" s="74" t="s">
        <v>116</v>
      </c>
      <c r="C20" s="74"/>
      <c r="D20" s="73" t="s">
        <v>163</v>
      </c>
      <c r="E20" s="89" t="s">
        <v>282</v>
      </c>
      <c r="F20" s="89">
        <v>201</v>
      </c>
      <c r="G20" s="73"/>
      <c r="H20" s="73" t="s">
        <v>154</v>
      </c>
      <c r="I20" s="75">
        <v>1.5</v>
      </c>
      <c r="J20" s="102"/>
      <c r="K20" s="103">
        <v>0</v>
      </c>
      <c r="L20" s="103">
        <v>0</v>
      </c>
      <c r="M20" s="103">
        <v>0</v>
      </c>
      <c r="N20" s="96">
        <f t="shared" si="0"/>
        <v>0</v>
      </c>
      <c r="O20" s="104">
        <v>0</v>
      </c>
      <c r="P20" s="97">
        <f t="shared" si="1"/>
        <v>0</v>
      </c>
    </row>
    <row r="21" spans="1:16" x14ac:dyDescent="0.25">
      <c r="A21" s="73" t="s">
        <v>285</v>
      </c>
      <c r="B21" s="74" t="s">
        <v>113</v>
      </c>
      <c r="C21" s="74"/>
      <c r="D21" s="73" t="s">
        <v>164</v>
      </c>
      <c r="E21" s="89" t="s">
        <v>282</v>
      </c>
      <c r="F21" s="89">
        <v>201</v>
      </c>
      <c r="G21" s="73"/>
      <c r="H21" s="73" t="s">
        <v>154</v>
      </c>
      <c r="I21" s="75">
        <v>20</v>
      </c>
      <c r="J21" s="102"/>
      <c r="K21" s="103">
        <v>0</v>
      </c>
      <c r="L21" s="103">
        <v>0</v>
      </c>
      <c r="M21" s="103">
        <v>0</v>
      </c>
      <c r="N21" s="96">
        <f t="shared" si="0"/>
        <v>0</v>
      </c>
      <c r="O21" s="104">
        <v>0</v>
      </c>
      <c r="P21" s="97">
        <f t="shared" si="1"/>
        <v>0</v>
      </c>
    </row>
    <row r="22" spans="1:16" x14ac:dyDescent="0.25">
      <c r="A22" s="73" t="s">
        <v>285</v>
      </c>
      <c r="B22" s="74" t="s">
        <v>111</v>
      </c>
      <c r="C22" s="74"/>
      <c r="D22" s="73" t="s">
        <v>165</v>
      </c>
      <c r="E22" s="89" t="s">
        <v>282</v>
      </c>
      <c r="F22" s="89">
        <v>201</v>
      </c>
      <c r="G22" s="73"/>
      <c r="H22" s="73" t="s">
        <v>154</v>
      </c>
      <c r="I22" s="75">
        <v>14</v>
      </c>
      <c r="J22" s="102"/>
      <c r="K22" s="103">
        <v>0</v>
      </c>
      <c r="L22" s="103">
        <v>0</v>
      </c>
      <c r="M22" s="103">
        <v>0</v>
      </c>
      <c r="N22" s="96">
        <f t="shared" si="0"/>
        <v>0</v>
      </c>
      <c r="O22" s="104">
        <v>0</v>
      </c>
      <c r="P22" s="97">
        <f t="shared" si="1"/>
        <v>0</v>
      </c>
    </row>
    <row r="23" spans="1:16" x14ac:dyDescent="0.25">
      <c r="A23" s="73" t="s">
        <v>285</v>
      </c>
      <c r="B23" s="74" t="s">
        <v>112</v>
      </c>
      <c r="C23" s="74"/>
      <c r="D23" s="73" t="s">
        <v>163</v>
      </c>
      <c r="E23" s="89" t="s">
        <v>282</v>
      </c>
      <c r="F23" s="89">
        <v>201</v>
      </c>
      <c r="G23" s="73"/>
      <c r="H23" s="73" t="s">
        <v>154</v>
      </c>
      <c r="I23" s="75">
        <v>1.5</v>
      </c>
      <c r="J23" s="102"/>
      <c r="K23" s="103">
        <v>0</v>
      </c>
      <c r="L23" s="103">
        <v>0</v>
      </c>
      <c r="M23" s="103">
        <v>0</v>
      </c>
      <c r="N23" s="96">
        <f t="shared" si="0"/>
        <v>0</v>
      </c>
      <c r="O23" s="104">
        <v>0</v>
      </c>
      <c r="P23" s="97">
        <f t="shared" si="1"/>
        <v>0</v>
      </c>
    </row>
    <row r="24" spans="1:16" x14ac:dyDescent="0.25">
      <c r="A24" s="73" t="s">
        <v>285</v>
      </c>
      <c r="B24" s="74" t="s">
        <v>117</v>
      </c>
      <c r="C24" s="74"/>
      <c r="D24" s="73" t="s">
        <v>166</v>
      </c>
      <c r="E24" s="89" t="s">
        <v>281</v>
      </c>
      <c r="F24" s="89">
        <v>201</v>
      </c>
      <c r="G24" s="73"/>
      <c r="H24" s="73" t="s">
        <v>167</v>
      </c>
      <c r="I24" s="75">
        <v>364</v>
      </c>
      <c r="J24" s="102"/>
      <c r="K24" s="103">
        <v>0</v>
      </c>
      <c r="L24" s="103">
        <v>0</v>
      </c>
      <c r="M24" s="103">
        <v>0</v>
      </c>
      <c r="N24" s="96">
        <f t="shared" si="0"/>
        <v>0</v>
      </c>
      <c r="O24" s="104">
        <v>0</v>
      </c>
      <c r="P24" s="97">
        <f t="shared" si="1"/>
        <v>0</v>
      </c>
    </row>
    <row r="25" spans="1:16" x14ac:dyDescent="0.25">
      <c r="A25" s="73" t="s">
        <v>285</v>
      </c>
      <c r="B25" s="74" t="s">
        <v>118</v>
      </c>
      <c r="C25" s="74"/>
      <c r="D25" s="73" t="s">
        <v>168</v>
      </c>
      <c r="E25" s="89" t="s">
        <v>283</v>
      </c>
      <c r="F25" s="89">
        <v>10</v>
      </c>
      <c r="G25" s="73"/>
      <c r="H25" s="73" t="s">
        <v>167</v>
      </c>
      <c r="I25" s="75">
        <v>36</v>
      </c>
      <c r="J25" s="102"/>
      <c r="K25" s="103">
        <v>0</v>
      </c>
      <c r="L25" s="103">
        <v>0</v>
      </c>
      <c r="M25" s="103">
        <v>0</v>
      </c>
      <c r="N25" s="96">
        <f t="shared" si="0"/>
        <v>0</v>
      </c>
      <c r="O25" s="104">
        <v>0</v>
      </c>
      <c r="P25" s="97">
        <f t="shared" si="1"/>
        <v>0</v>
      </c>
    </row>
    <row r="26" spans="1:16" x14ac:dyDescent="0.25">
      <c r="A26" s="73" t="s">
        <v>285</v>
      </c>
      <c r="B26" s="74" t="s">
        <v>169</v>
      </c>
      <c r="C26" s="74"/>
      <c r="D26" s="73" t="s">
        <v>248</v>
      </c>
      <c r="E26" s="89" t="s">
        <v>281</v>
      </c>
      <c r="F26" s="89">
        <v>201</v>
      </c>
      <c r="G26" s="73"/>
      <c r="H26" s="73" t="s">
        <v>240</v>
      </c>
      <c r="I26" s="75">
        <v>117</v>
      </c>
      <c r="J26" s="102"/>
      <c r="K26" s="103">
        <v>0</v>
      </c>
      <c r="L26" s="103">
        <v>0</v>
      </c>
      <c r="M26" s="103">
        <v>0</v>
      </c>
      <c r="N26" s="96">
        <f t="shared" si="0"/>
        <v>0</v>
      </c>
      <c r="O26" s="104">
        <v>0</v>
      </c>
      <c r="P26" s="97">
        <f t="shared" si="1"/>
        <v>0</v>
      </c>
    </row>
    <row r="27" spans="1:16" x14ac:dyDescent="0.25">
      <c r="A27" s="73" t="s">
        <v>285</v>
      </c>
      <c r="B27" s="74" t="s">
        <v>110</v>
      </c>
      <c r="C27" s="74"/>
      <c r="D27" s="73" t="s">
        <v>171</v>
      </c>
      <c r="E27" s="89" t="s">
        <v>280</v>
      </c>
      <c r="F27" s="89">
        <v>201</v>
      </c>
      <c r="G27" s="73"/>
      <c r="H27" s="73" t="s">
        <v>240</v>
      </c>
      <c r="I27" s="75">
        <v>60</v>
      </c>
      <c r="J27" s="102"/>
      <c r="K27" s="103">
        <v>0</v>
      </c>
      <c r="L27" s="103">
        <v>0</v>
      </c>
      <c r="M27" s="103">
        <v>0</v>
      </c>
      <c r="N27" s="96">
        <f t="shared" si="0"/>
        <v>0</v>
      </c>
      <c r="O27" s="104">
        <v>0</v>
      </c>
      <c r="P27" s="97">
        <f t="shared" si="1"/>
        <v>0</v>
      </c>
    </row>
    <row r="28" spans="1:16" x14ac:dyDescent="0.25">
      <c r="A28" s="73" t="s">
        <v>285</v>
      </c>
      <c r="B28" s="74" t="s">
        <v>109</v>
      </c>
      <c r="C28" s="74"/>
      <c r="D28" s="73" t="s">
        <v>171</v>
      </c>
      <c r="E28" s="89" t="s">
        <v>280</v>
      </c>
      <c r="F28" s="89">
        <v>201</v>
      </c>
      <c r="G28" s="73"/>
      <c r="H28" s="73" t="s">
        <v>240</v>
      </c>
      <c r="I28" s="75">
        <v>60</v>
      </c>
      <c r="J28" s="102"/>
      <c r="K28" s="103">
        <v>0</v>
      </c>
      <c r="L28" s="103">
        <v>0</v>
      </c>
      <c r="M28" s="103">
        <v>0</v>
      </c>
      <c r="N28" s="96">
        <f t="shared" si="0"/>
        <v>0</v>
      </c>
      <c r="O28" s="104">
        <v>0</v>
      </c>
      <c r="P28" s="97">
        <f t="shared" si="1"/>
        <v>0</v>
      </c>
    </row>
    <row r="29" spans="1:16" x14ac:dyDescent="0.25">
      <c r="A29" s="73" t="s">
        <v>285</v>
      </c>
      <c r="B29" s="74" t="s">
        <v>107</v>
      </c>
      <c r="C29" s="74"/>
      <c r="D29" s="73" t="s">
        <v>172</v>
      </c>
      <c r="E29" s="89" t="s">
        <v>282</v>
      </c>
      <c r="F29" s="89">
        <v>201</v>
      </c>
      <c r="G29" s="73"/>
      <c r="H29" s="73" t="s">
        <v>154</v>
      </c>
      <c r="I29" s="75">
        <v>18</v>
      </c>
      <c r="J29" s="102"/>
      <c r="K29" s="103">
        <v>0</v>
      </c>
      <c r="L29" s="103">
        <v>0</v>
      </c>
      <c r="M29" s="103">
        <v>0</v>
      </c>
      <c r="N29" s="96">
        <f t="shared" si="0"/>
        <v>0</v>
      </c>
      <c r="O29" s="104">
        <v>0</v>
      </c>
      <c r="P29" s="97">
        <f t="shared" si="1"/>
        <v>0</v>
      </c>
    </row>
    <row r="30" spans="1:16" x14ac:dyDescent="0.25">
      <c r="A30" s="73" t="s">
        <v>285</v>
      </c>
      <c r="B30" s="74" t="s">
        <v>106</v>
      </c>
      <c r="C30" s="74"/>
      <c r="D30" s="73" t="s">
        <v>173</v>
      </c>
      <c r="E30" s="89" t="s">
        <v>282</v>
      </c>
      <c r="F30" s="89">
        <v>201</v>
      </c>
      <c r="G30" s="73"/>
      <c r="H30" s="73" t="s">
        <v>154</v>
      </c>
      <c r="I30" s="75">
        <v>17</v>
      </c>
      <c r="J30" s="102"/>
      <c r="K30" s="103">
        <v>0</v>
      </c>
      <c r="L30" s="103">
        <v>0</v>
      </c>
      <c r="M30" s="103">
        <v>0</v>
      </c>
      <c r="N30" s="96">
        <f t="shared" si="0"/>
        <v>0</v>
      </c>
      <c r="O30" s="104">
        <v>0</v>
      </c>
      <c r="P30" s="97">
        <f t="shared" si="1"/>
        <v>0</v>
      </c>
    </row>
    <row r="31" spans="1:16" x14ac:dyDescent="0.25">
      <c r="A31" s="73" t="s">
        <v>285</v>
      </c>
      <c r="B31" s="74" t="s">
        <v>108</v>
      </c>
      <c r="C31" s="74"/>
      <c r="D31" s="73" t="s">
        <v>174</v>
      </c>
      <c r="E31" s="89" t="s">
        <v>283</v>
      </c>
      <c r="F31" s="89">
        <v>10</v>
      </c>
      <c r="G31" s="73"/>
      <c r="H31" s="73" t="s">
        <v>154</v>
      </c>
      <c r="I31" s="75">
        <v>3</v>
      </c>
      <c r="J31" s="102"/>
      <c r="K31" s="103">
        <v>0</v>
      </c>
      <c r="L31" s="103">
        <v>0</v>
      </c>
      <c r="M31" s="103">
        <v>0</v>
      </c>
      <c r="N31" s="96">
        <f t="shared" si="0"/>
        <v>0</v>
      </c>
      <c r="O31" s="104">
        <v>0</v>
      </c>
      <c r="P31" s="97">
        <f t="shared" si="1"/>
        <v>0</v>
      </c>
    </row>
    <row r="32" spans="1:16" x14ac:dyDescent="0.25">
      <c r="A32" s="73" t="s">
        <v>285</v>
      </c>
      <c r="B32" s="74" t="s">
        <v>105</v>
      </c>
      <c r="C32" s="74"/>
      <c r="D32" s="73" t="s">
        <v>171</v>
      </c>
      <c r="E32" s="89" t="s">
        <v>280</v>
      </c>
      <c r="F32" s="89">
        <v>201</v>
      </c>
      <c r="G32" s="73"/>
      <c r="H32" s="73" t="s">
        <v>240</v>
      </c>
      <c r="I32" s="75">
        <v>60</v>
      </c>
      <c r="J32" s="102"/>
      <c r="K32" s="103">
        <v>0</v>
      </c>
      <c r="L32" s="103">
        <v>0</v>
      </c>
      <c r="M32" s="103">
        <v>0</v>
      </c>
      <c r="N32" s="96">
        <f t="shared" si="0"/>
        <v>0</v>
      </c>
      <c r="O32" s="104">
        <v>0</v>
      </c>
      <c r="P32" s="97">
        <f t="shared" si="1"/>
        <v>0</v>
      </c>
    </row>
    <row r="33" spans="1:16" x14ac:dyDescent="0.25">
      <c r="A33" s="73" t="s">
        <v>285</v>
      </c>
      <c r="B33" s="74" t="s">
        <v>104</v>
      </c>
      <c r="C33" s="74"/>
      <c r="D33" s="73" t="s">
        <v>171</v>
      </c>
      <c r="E33" s="89" t="s">
        <v>280</v>
      </c>
      <c r="F33" s="89">
        <v>201</v>
      </c>
      <c r="G33" s="73"/>
      <c r="H33" s="73" t="s">
        <v>240</v>
      </c>
      <c r="I33" s="75">
        <v>60</v>
      </c>
      <c r="J33" s="102"/>
      <c r="K33" s="103">
        <v>0</v>
      </c>
      <c r="L33" s="103">
        <v>0</v>
      </c>
      <c r="M33" s="103">
        <v>0</v>
      </c>
      <c r="N33" s="96">
        <f t="shared" si="0"/>
        <v>0</v>
      </c>
      <c r="O33" s="104">
        <v>0</v>
      </c>
      <c r="P33" s="97">
        <f t="shared" si="1"/>
        <v>0</v>
      </c>
    </row>
    <row r="34" spans="1:16" x14ac:dyDescent="0.25">
      <c r="A34" s="73" t="s">
        <v>285</v>
      </c>
      <c r="B34" s="74" t="s">
        <v>103</v>
      </c>
      <c r="C34" s="74"/>
      <c r="D34" s="73" t="s">
        <v>171</v>
      </c>
      <c r="E34" s="89" t="s">
        <v>280</v>
      </c>
      <c r="F34" s="89">
        <v>201</v>
      </c>
      <c r="G34" s="73"/>
      <c r="H34" s="73" t="s">
        <v>240</v>
      </c>
      <c r="I34" s="75">
        <v>60</v>
      </c>
      <c r="J34" s="102"/>
      <c r="K34" s="103">
        <v>0</v>
      </c>
      <c r="L34" s="103">
        <v>0</v>
      </c>
      <c r="M34" s="103">
        <v>0</v>
      </c>
      <c r="N34" s="96">
        <f t="shared" si="0"/>
        <v>0</v>
      </c>
      <c r="O34" s="104">
        <v>0</v>
      </c>
      <c r="P34" s="97">
        <f t="shared" si="1"/>
        <v>0</v>
      </c>
    </row>
    <row r="35" spans="1:16" x14ac:dyDescent="0.25">
      <c r="A35" s="73" t="s">
        <v>285</v>
      </c>
      <c r="B35" s="74" t="s">
        <v>102</v>
      </c>
      <c r="C35" s="74"/>
      <c r="D35" s="73" t="s">
        <v>171</v>
      </c>
      <c r="E35" s="89" t="s">
        <v>280</v>
      </c>
      <c r="F35" s="89">
        <v>201</v>
      </c>
      <c r="G35" s="73"/>
      <c r="H35" s="73" t="s">
        <v>240</v>
      </c>
      <c r="I35" s="75">
        <v>60</v>
      </c>
      <c r="J35" s="102"/>
      <c r="K35" s="103">
        <v>0</v>
      </c>
      <c r="L35" s="103">
        <v>0</v>
      </c>
      <c r="M35" s="103">
        <v>0</v>
      </c>
      <c r="N35" s="96">
        <f t="shared" si="0"/>
        <v>0</v>
      </c>
      <c r="O35" s="104">
        <v>0</v>
      </c>
      <c r="P35" s="97">
        <f t="shared" si="1"/>
        <v>0</v>
      </c>
    </row>
    <row r="36" spans="1:16" x14ac:dyDescent="0.25">
      <c r="A36" s="73" t="s">
        <v>285</v>
      </c>
      <c r="B36" s="74" t="s">
        <v>101</v>
      </c>
      <c r="C36" s="74"/>
      <c r="D36" s="73" t="s">
        <v>171</v>
      </c>
      <c r="E36" s="89" t="s">
        <v>280</v>
      </c>
      <c r="F36" s="89">
        <v>201</v>
      </c>
      <c r="G36" s="73"/>
      <c r="H36" s="73" t="s">
        <v>240</v>
      </c>
      <c r="I36" s="75">
        <v>60</v>
      </c>
      <c r="J36" s="102"/>
      <c r="K36" s="103">
        <v>0</v>
      </c>
      <c r="L36" s="103">
        <v>0</v>
      </c>
      <c r="M36" s="103">
        <v>0</v>
      </c>
      <c r="N36" s="96">
        <f t="shared" si="0"/>
        <v>0</v>
      </c>
      <c r="O36" s="104">
        <v>0</v>
      </c>
      <c r="P36" s="97">
        <f t="shared" si="1"/>
        <v>0</v>
      </c>
    </row>
    <row r="37" spans="1:16" x14ac:dyDescent="0.25">
      <c r="A37" s="73" t="s">
        <v>285</v>
      </c>
      <c r="B37" s="74" t="s">
        <v>100</v>
      </c>
      <c r="C37" s="74"/>
      <c r="D37" s="73" t="s">
        <v>171</v>
      </c>
      <c r="E37" s="89" t="s">
        <v>280</v>
      </c>
      <c r="F37" s="89">
        <v>201</v>
      </c>
      <c r="G37" s="73"/>
      <c r="H37" s="73" t="s">
        <v>240</v>
      </c>
      <c r="I37" s="75">
        <v>60</v>
      </c>
      <c r="J37" s="102"/>
      <c r="K37" s="103">
        <v>0</v>
      </c>
      <c r="L37" s="103">
        <v>0</v>
      </c>
      <c r="M37" s="103">
        <v>0</v>
      </c>
      <c r="N37" s="96">
        <f t="shared" si="0"/>
        <v>0</v>
      </c>
      <c r="O37" s="104">
        <v>0</v>
      </c>
      <c r="P37" s="97">
        <f t="shared" si="1"/>
        <v>0</v>
      </c>
    </row>
    <row r="38" spans="1:16" x14ac:dyDescent="0.25">
      <c r="A38" s="73" t="s">
        <v>285</v>
      </c>
      <c r="B38" s="74" t="s">
        <v>99</v>
      </c>
      <c r="C38" s="74"/>
      <c r="D38" s="73" t="s">
        <v>171</v>
      </c>
      <c r="E38" s="89" t="s">
        <v>280</v>
      </c>
      <c r="F38" s="89">
        <v>201</v>
      </c>
      <c r="G38" s="73"/>
      <c r="H38" s="73" t="s">
        <v>240</v>
      </c>
      <c r="I38" s="75">
        <v>60</v>
      </c>
      <c r="J38" s="102"/>
      <c r="K38" s="103">
        <v>0</v>
      </c>
      <c r="L38" s="103">
        <v>0</v>
      </c>
      <c r="M38" s="103">
        <v>0</v>
      </c>
      <c r="N38" s="96">
        <f t="shared" si="0"/>
        <v>0</v>
      </c>
      <c r="O38" s="104">
        <v>0</v>
      </c>
      <c r="P38" s="97">
        <f t="shared" si="1"/>
        <v>0</v>
      </c>
    </row>
    <row r="39" spans="1:16" x14ac:dyDescent="0.25">
      <c r="A39" s="73" t="s">
        <v>285</v>
      </c>
      <c r="B39" s="74" t="s">
        <v>169</v>
      </c>
      <c r="C39" s="74"/>
      <c r="D39" s="73" t="s">
        <v>248</v>
      </c>
      <c r="E39" s="89" t="s">
        <v>281</v>
      </c>
      <c r="F39" s="89">
        <v>201</v>
      </c>
      <c r="G39" s="73"/>
      <c r="H39" s="73" t="s">
        <v>240</v>
      </c>
      <c r="I39" s="75">
        <v>179</v>
      </c>
      <c r="J39" s="102"/>
      <c r="K39" s="103">
        <v>0</v>
      </c>
      <c r="L39" s="103">
        <v>0</v>
      </c>
      <c r="M39" s="103">
        <v>0</v>
      </c>
      <c r="N39" s="96">
        <f t="shared" si="0"/>
        <v>0</v>
      </c>
      <c r="O39" s="104">
        <v>0</v>
      </c>
      <c r="P39" s="97">
        <f t="shared" si="1"/>
        <v>0</v>
      </c>
    </row>
    <row r="40" spans="1:16" x14ac:dyDescent="0.25">
      <c r="A40" s="73" t="s">
        <v>285</v>
      </c>
      <c r="B40" s="74" t="s">
        <v>98</v>
      </c>
      <c r="C40" s="74"/>
      <c r="D40" s="73" t="s">
        <v>175</v>
      </c>
      <c r="E40" s="89" t="s">
        <v>280</v>
      </c>
      <c r="F40" s="89">
        <v>201</v>
      </c>
      <c r="G40" s="73"/>
      <c r="H40" s="73" t="s">
        <v>240</v>
      </c>
      <c r="I40" s="75">
        <v>17</v>
      </c>
      <c r="J40" s="102"/>
      <c r="K40" s="103">
        <v>0</v>
      </c>
      <c r="L40" s="103">
        <v>0</v>
      </c>
      <c r="M40" s="103">
        <v>0</v>
      </c>
      <c r="N40" s="96">
        <f t="shared" si="0"/>
        <v>0</v>
      </c>
      <c r="O40" s="104">
        <v>0</v>
      </c>
      <c r="P40" s="97">
        <f t="shared" si="1"/>
        <v>0</v>
      </c>
    </row>
    <row r="41" spans="1:16" x14ac:dyDescent="0.25">
      <c r="A41" s="73" t="s">
        <v>285</v>
      </c>
      <c r="B41" s="74" t="s">
        <v>97</v>
      </c>
      <c r="C41" s="74"/>
      <c r="D41" s="73" t="s">
        <v>176</v>
      </c>
      <c r="E41" s="89" t="s">
        <v>280</v>
      </c>
      <c r="F41" s="89">
        <v>201</v>
      </c>
      <c r="G41" s="73"/>
      <c r="H41" s="73" t="s">
        <v>240</v>
      </c>
      <c r="I41" s="75">
        <v>28</v>
      </c>
      <c r="J41" s="102"/>
      <c r="K41" s="103">
        <v>0</v>
      </c>
      <c r="L41" s="103">
        <v>0</v>
      </c>
      <c r="M41" s="103">
        <v>0</v>
      </c>
      <c r="N41" s="96">
        <f t="shared" si="0"/>
        <v>0</v>
      </c>
      <c r="O41" s="104">
        <v>0</v>
      </c>
      <c r="P41" s="97">
        <f t="shared" si="1"/>
        <v>0</v>
      </c>
    </row>
    <row r="42" spans="1:16" x14ac:dyDescent="0.25">
      <c r="A42" s="73" t="s">
        <v>285</v>
      </c>
      <c r="B42" s="74" t="s">
        <v>170</v>
      </c>
      <c r="C42" s="74"/>
      <c r="D42" s="73" t="s">
        <v>177</v>
      </c>
      <c r="E42" s="89" t="s">
        <v>280</v>
      </c>
      <c r="F42" s="89">
        <v>201</v>
      </c>
      <c r="G42" s="73"/>
      <c r="H42" s="73" t="s">
        <v>240</v>
      </c>
      <c r="I42" s="75">
        <v>22</v>
      </c>
      <c r="J42" s="102"/>
      <c r="K42" s="103">
        <v>0</v>
      </c>
      <c r="L42" s="103">
        <v>0</v>
      </c>
      <c r="M42" s="103">
        <v>0</v>
      </c>
      <c r="N42" s="96">
        <f t="shared" si="0"/>
        <v>0</v>
      </c>
      <c r="O42" s="104">
        <v>0</v>
      </c>
      <c r="P42" s="97">
        <f t="shared" si="1"/>
        <v>0</v>
      </c>
    </row>
    <row r="43" spans="1:16" x14ac:dyDescent="0.25">
      <c r="A43" s="73" t="s">
        <v>285</v>
      </c>
      <c r="B43" s="74" t="s">
        <v>96</v>
      </c>
      <c r="C43" s="74"/>
      <c r="D43" s="73" t="s">
        <v>174</v>
      </c>
      <c r="E43" s="89" t="s">
        <v>283</v>
      </c>
      <c r="F43" s="89">
        <v>10</v>
      </c>
      <c r="G43" s="73"/>
      <c r="H43" s="73" t="s">
        <v>240</v>
      </c>
      <c r="I43" s="75">
        <v>3</v>
      </c>
      <c r="J43" s="102"/>
      <c r="K43" s="103">
        <v>0</v>
      </c>
      <c r="L43" s="103">
        <v>0</v>
      </c>
      <c r="M43" s="103">
        <v>0</v>
      </c>
      <c r="N43" s="96">
        <f t="shared" si="0"/>
        <v>0</v>
      </c>
      <c r="O43" s="104">
        <v>0</v>
      </c>
      <c r="P43" s="97">
        <f t="shared" si="1"/>
        <v>0</v>
      </c>
    </row>
    <row r="44" spans="1:16" x14ac:dyDescent="0.25">
      <c r="A44" s="73" t="s">
        <v>285</v>
      </c>
      <c r="B44" s="74" t="s">
        <v>95</v>
      </c>
      <c r="C44" s="74" t="s">
        <v>259</v>
      </c>
      <c r="D44" s="73" t="s">
        <v>178</v>
      </c>
      <c r="E44" s="89" t="s">
        <v>283</v>
      </c>
      <c r="F44" s="89">
        <v>0</v>
      </c>
      <c r="G44" s="73"/>
      <c r="H44" s="73" t="s">
        <v>240</v>
      </c>
      <c r="I44" s="75"/>
      <c r="J44" s="102"/>
      <c r="K44" s="103">
        <v>0</v>
      </c>
      <c r="L44" s="103">
        <v>0</v>
      </c>
      <c r="M44" s="103">
        <v>0</v>
      </c>
      <c r="N44" s="96">
        <f t="shared" si="0"/>
        <v>0</v>
      </c>
      <c r="O44" s="104">
        <v>0</v>
      </c>
      <c r="P44" s="97">
        <f t="shared" si="1"/>
        <v>0</v>
      </c>
    </row>
    <row r="45" spans="1:16" x14ac:dyDescent="0.25">
      <c r="A45" s="73" t="s">
        <v>285</v>
      </c>
      <c r="B45" s="74" t="s">
        <v>93</v>
      </c>
      <c r="C45" s="74"/>
      <c r="D45" s="73" t="s">
        <v>171</v>
      </c>
      <c r="E45" s="89" t="s">
        <v>280</v>
      </c>
      <c r="F45" s="89">
        <v>201</v>
      </c>
      <c r="G45" s="73"/>
      <c r="H45" s="73" t="s">
        <v>240</v>
      </c>
      <c r="I45" s="75">
        <v>48</v>
      </c>
      <c r="J45" s="102"/>
      <c r="K45" s="103">
        <v>0</v>
      </c>
      <c r="L45" s="103">
        <v>0</v>
      </c>
      <c r="M45" s="103">
        <v>0</v>
      </c>
      <c r="N45" s="96">
        <f t="shared" si="0"/>
        <v>0</v>
      </c>
      <c r="O45" s="104">
        <v>0</v>
      </c>
      <c r="P45" s="97">
        <f t="shared" si="1"/>
        <v>0</v>
      </c>
    </row>
    <row r="46" spans="1:16" x14ac:dyDescent="0.25">
      <c r="A46" s="73" t="s">
        <v>285</v>
      </c>
      <c r="B46" s="74" t="s">
        <v>92</v>
      </c>
      <c r="C46" s="74"/>
      <c r="D46" s="73" t="s">
        <v>171</v>
      </c>
      <c r="E46" s="89" t="s">
        <v>280</v>
      </c>
      <c r="F46" s="89">
        <v>201</v>
      </c>
      <c r="G46" s="73"/>
      <c r="H46" s="73" t="s">
        <v>240</v>
      </c>
      <c r="I46" s="75">
        <v>48</v>
      </c>
      <c r="J46" s="102"/>
      <c r="K46" s="103">
        <v>0</v>
      </c>
      <c r="L46" s="103">
        <v>0</v>
      </c>
      <c r="M46" s="103">
        <v>0</v>
      </c>
      <c r="N46" s="96">
        <f t="shared" si="0"/>
        <v>0</v>
      </c>
      <c r="O46" s="104">
        <v>0</v>
      </c>
      <c r="P46" s="97">
        <f t="shared" si="1"/>
        <v>0</v>
      </c>
    </row>
    <row r="47" spans="1:16" x14ac:dyDescent="0.25">
      <c r="A47" s="73" t="s">
        <v>285</v>
      </c>
      <c r="B47" s="74" t="s">
        <v>91</v>
      </c>
      <c r="C47" s="74"/>
      <c r="D47" s="73" t="s">
        <v>171</v>
      </c>
      <c r="E47" s="89" t="s">
        <v>280</v>
      </c>
      <c r="F47" s="89">
        <v>201</v>
      </c>
      <c r="G47" s="73"/>
      <c r="H47" s="73" t="s">
        <v>240</v>
      </c>
      <c r="I47" s="75">
        <v>48</v>
      </c>
      <c r="J47" s="102"/>
      <c r="K47" s="103">
        <v>0</v>
      </c>
      <c r="L47" s="103">
        <v>0</v>
      </c>
      <c r="M47" s="103">
        <v>0</v>
      </c>
      <c r="N47" s="96">
        <f t="shared" si="0"/>
        <v>0</v>
      </c>
      <c r="O47" s="104">
        <v>0</v>
      </c>
      <c r="P47" s="97">
        <f t="shared" si="1"/>
        <v>0</v>
      </c>
    </row>
    <row r="48" spans="1:16" x14ac:dyDescent="0.25">
      <c r="A48" s="73" t="s">
        <v>285</v>
      </c>
      <c r="B48" s="74" t="s">
        <v>90</v>
      </c>
      <c r="C48" s="74"/>
      <c r="D48" s="73" t="s">
        <v>171</v>
      </c>
      <c r="E48" s="89" t="s">
        <v>280</v>
      </c>
      <c r="F48" s="89">
        <v>201</v>
      </c>
      <c r="G48" s="73"/>
      <c r="H48" s="73" t="s">
        <v>240</v>
      </c>
      <c r="I48" s="75">
        <v>48</v>
      </c>
      <c r="J48" s="102"/>
      <c r="K48" s="103">
        <v>0</v>
      </c>
      <c r="L48" s="103">
        <v>0</v>
      </c>
      <c r="M48" s="103">
        <v>0</v>
      </c>
      <c r="N48" s="96">
        <f t="shared" si="0"/>
        <v>0</v>
      </c>
      <c r="O48" s="104">
        <v>0</v>
      </c>
      <c r="P48" s="97">
        <f t="shared" si="1"/>
        <v>0</v>
      </c>
    </row>
    <row r="49" spans="1:16" x14ac:dyDescent="0.25">
      <c r="A49" s="73" t="s">
        <v>285</v>
      </c>
      <c r="B49" s="74" t="s">
        <v>169</v>
      </c>
      <c r="C49" s="74"/>
      <c r="D49" s="73" t="s">
        <v>248</v>
      </c>
      <c r="E49" s="89" t="s">
        <v>281</v>
      </c>
      <c r="F49" s="89">
        <v>201</v>
      </c>
      <c r="G49" s="73"/>
      <c r="H49" s="73" t="s">
        <v>240</v>
      </c>
      <c r="I49" s="75">
        <v>99</v>
      </c>
      <c r="J49" s="102"/>
      <c r="K49" s="103">
        <v>0</v>
      </c>
      <c r="L49" s="103">
        <v>0</v>
      </c>
      <c r="M49" s="103">
        <v>0</v>
      </c>
      <c r="N49" s="96">
        <f t="shared" si="0"/>
        <v>0</v>
      </c>
      <c r="O49" s="104">
        <v>0</v>
      </c>
      <c r="P49" s="97">
        <f t="shared" si="1"/>
        <v>0</v>
      </c>
    </row>
    <row r="50" spans="1:16" x14ac:dyDescent="0.25">
      <c r="A50" s="73" t="s">
        <v>285</v>
      </c>
      <c r="B50" s="74" t="s">
        <v>89</v>
      </c>
      <c r="C50" s="74"/>
      <c r="D50" s="73" t="s">
        <v>177</v>
      </c>
      <c r="E50" s="89" t="s">
        <v>280</v>
      </c>
      <c r="F50" s="89">
        <v>201</v>
      </c>
      <c r="G50" s="73"/>
      <c r="H50" s="73" t="s">
        <v>240</v>
      </c>
      <c r="I50" s="75">
        <v>22</v>
      </c>
      <c r="J50" s="102"/>
      <c r="K50" s="103">
        <v>0</v>
      </c>
      <c r="L50" s="103">
        <v>0</v>
      </c>
      <c r="M50" s="103">
        <v>0</v>
      </c>
      <c r="N50" s="96">
        <f t="shared" si="0"/>
        <v>0</v>
      </c>
      <c r="O50" s="104">
        <v>0</v>
      </c>
      <c r="P50" s="97">
        <f t="shared" si="1"/>
        <v>0</v>
      </c>
    </row>
    <row r="51" spans="1:16" x14ac:dyDescent="0.25">
      <c r="A51" s="73" t="s">
        <v>285</v>
      </c>
      <c r="B51" s="74" t="s">
        <v>88</v>
      </c>
      <c r="C51" s="74"/>
      <c r="D51" s="73" t="s">
        <v>179</v>
      </c>
      <c r="E51" s="89" t="s">
        <v>280</v>
      </c>
      <c r="F51" s="89">
        <v>201</v>
      </c>
      <c r="G51" s="73"/>
      <c r="H51" s="73" t="s">
        <v>240</v>
      </c>
      <c r="I51" s="75">
        <v>27</v>
      </c>
      <c r="J51" s="102"/>
      <c r="K51" s="103">
        <v>0</v>
      </c>
      <c r="L51" s="103">
        <v>0</v>
      </c>
      <c r="M51" s="103">
        <v>0</v>
      </c>
      <c r="N51" s="96">
        <f t="shared" si="0"/>
        <v>0</v>
      </c>
      <c r="O51" s="104">
        <v>0</v>
      </c>
      <c r="P51" s="97">
        <f t="shared" si="1"/>
        <v>0</v>
      </c>
    </row>
    <row r="52" spans="1:16" x14ac:dyDescent="0.25">
      <c r="A52" s="73" t="s">
        <v>285</v>
      </c>
      <c r="B52" s="74" t="s">
        <v>87</v>
      </c>
      <c r="C52" s="74"/>
      <c r="D52" s="73" t="s">
        <v>179</v>
      </c>
      <c r="E52" s="89" t="s">
        <v>280</v>
      </c>
      <c r="F52" s="89">
        <v>201</v>
      </c>
      <c r="G52" s="73"/>
      <c r="H52" s="73" t="s">
        <v>240</v>
      </c>
      <c r="I52" s="75">
        <v>17</v>
      </c>
      <c r="J52" s="102"/>
      <c r="K52" s="103">
        <v>0</v>
      </c>
      <c r="L52" s="103">
        <v>0</v>
      </c>
      <c r="M52" s="103">
        <v>0</v>
      </c>
      <c r="N52" s="96">
        <f t="shared" si="0"/>
        <v>0</v>
      </c>
      <c r="O52" s="104">
        <v>0</v>
      </c>
      <c r="P52" s="97">
        <f t="shared" si="1"/>
        <v>0</v>
      </c>
    </row>
    <row r="53" spans="1:16" x14ac:dyDescent="0.25">
      <c r="A53" s="73" t="s">
        <v>285</v>
      </c>
      <c r="B53" s="74" t="s">
        <v>86</v>
      </c>
      <c r="C53" s="74"/>
      <c r="D53" s="73" t="s">
        <v>180</v>
      </c>
      <c r="E53" s="89" t="s">
        <v>280</v>
      </c>
      <c r="F53" s="89">
        <v>201</v>
      </c>
      <c r="G53" s="73"/>
      <c r="H53" s="73" t="s">
        <v>240</v>
      </c>
      <c r="I53" s="75">
        <v>17</v>
      </c>
      <c r="J53" s="102"/>
      <c r="K53" s="103">
        <v>0</v>
      </c>
      <c r="L53" s="103">
        <v>0</v>
      </c>
      <c r="M53" s="103">
        <v>0</v>
      </c>
      <c r="N53" s="96">
        <f t="shared" si="0"/>
        <v>0</v>
      </c>
      <c r="O53" s="104">
        <v>0</v>
      </c>
      <c r="P53" s="97">
        <f t="shared" si="1"/>
        <v>0</v>
      </c>
    </row>
    <row r="54" spans="1:16" x14ac:dyDescent="0.25">
      <c r="A54" s="73" t="s">
        <v>285</v>
      </c>
      <c r="B54" s="74" t="s">
        <v>84</v>
      </c>
      <c r="C54" s="74"/>
      <c r="D54" s="73" t="s">
        <v>181</v>
      </c>
      <c r="E54" s="89" t="s">
        <v>280</v>
      </c>
      <c r="F54" s="89">
        <v>201</v>
      </c>
      <c r="G54" s="73"/>
      <c r="H54" s="73" t="s">
        <v>240</v>
      </c>
      <c r="I54" s="75">
        <v>34</v>
      </c>
      <c r="J54" s="102"/>
      <c r="K54" s="103">
        <v>0</v>
      </c>
      <c r="L54" s="103">
        <v>0</v>
      </c>
      <c r="M54" s="103">
        <v>0</v>
      </c>
      <c r="N54" s="96">
        <f t="shared" si="0"/>
        <v>0</v>
      </c>
      <c r="O54" s="104">
        <v>0</v>
      </c>
      <c r="P54" s="97">
        <f t="shared" si="1"/>
        <v>0</v>
      </c>
    </row>
    <row r="55" spans="1:16" x14ac:dyDescent="0.25">
      <c r="A55" s="73" t="s">
        <v>285</v>
      </c>
      <c r="B55" s="74" t="s">
        <v>169</v>
      </c>
      <c r="C55" s="74"/>
      <c r="D55" s="73" t="s">
        <v>248</v>
      </c>
      <c r="E55" s="89" t="s">
        <v>281</v>
      </c>
      <c r="F55" s="89">
        <v>201</v>
      </c>
      <c r="G55" s="73"/>
      <c r="H55" s="73" t="s">
        <v>240</v>
      </c>
      <c r="I55" s="75">
        <v>112</v>
      </c>
      <c r="J55" s="102"/>
      <c r="K55" s="103">
        <v>0</v>
      </c>
      <c r="L55" s="103">
        <v>0</v>
      </c>
      <c r="M55" s="103">
        <v>0</v>
      </c>
      <c r="N55" s="96">
        <f t="shared" si="0"/>
        <v>0</v>
      </c>
      <c r="O55" s="104">
        <v>0</v>
      </c>
      <c r="P55" s="97">
        <f t="shared" si="1"/>
        <v>0</v>
      </c>
    </row>
    <row r="56" spans="1:16" x14ac:dyDescent="0.25">
      <c r="A56" s="73" t="s">
        <v>285</v>
      </c>
      <c r="B56" s="74" t="s">
        <v>73</v>
      </c>
      <c r="C56" s="74"/>
      <c r="D56" s="73" t="s">
        <v>172</v>
      </c>
      <c r="E56" s="89" t="s">
        <v>282</v>
      </c>
      <c r="F56" s="89">
        <v>201</v>
      </c>
      <c r="G56" s="73"/>
      <c r="H56" s="73" t="s">
        <v>154</v>
      </c>
      <c r="I56" s="75">
        <v>18</v>
      </c>
      <c r="J56" s="102"/>
      <c r="K56" s="103">
        <v>0</v>
      </c>
      <c r="L56" s="103">
        <v>0</v>
      </c>
      <c r="M56" s="103">
        <v>0</v>
      </c>
      <c r="N56" s="96">
        <f t="shared" si="0"/>
        <v>0</v>
      </c>
      <c r="O56" s="104">
        <v>0</v>
      </c>
      <c r="P56" s="97">
        <f t="shared" si="1"/>
        <v>0</v>
      </c>
    </row>
    <row r="57" spans="1:16" x14ac:dyDescent="0.25">
      <c r="A57" s="73" t="s">
        <v>285</v>
      </c>
      <c r="B57" s="74" t="s">
        <v>72</v>
      </c>
      <c r="C57" s="74"/>
      <c r="D57" s="73" t="s">
        <v>173</v>
      </c>
      <c r="E57" s="89" t="s">
        <v>282</v>
      </c>
      <c r="F57" s="89">
        <v>201</v>
      </c>
      <c r="G57" s="73"/>
      <c r="H57" s="73" t="s">
        <v>154</v>
      </c>
      <c r="I57" s="75">
        <v>18</v>
      </c>
      <c r="J57" s="102"/>
      <c r="K57" s="103">
        <v>0</v>
      </c>
      <c r="L57" s="103">
        <v>0</v>
      </c>
      <c r="M57" s="103">
        <v>0</v>
      </c>
      <c r="N57" s="96">
        <f t="shared" si="0"/>
        <v>0</v>
      </c>
      <c r="O57" s="104">
        <v>0</v>
      </c>
      <c r="P57" s="97">
        <f t="shared" si="1"/>
        <v>0</v>
      </c>
    </row>
    <row r="58" spans="1:16" x14ac:dyDescent="0.25">
      <c r="A58" s="73" t="s">
        <v>285</v>
      </c>
      <c r="B58" s="74" t="s">
        <v>70</v>
      </c>
      <c r="C58" s="74"/>
      <c r="D58" s="73" t="s">
        <v>171</v>
      </c>
      <c r="E58" s="89" t="s">
        <v>280</v>
      </c>
      <c r="F58" s="89">
        <v>201</v>
      </c>
      <c r="G58" s="73"/>
      <c r="H58" s="73" t="s">
        <v>240</v>
      </c>
      <c r="I58" s="75">
        <v>48</v>
      </c>
      <c r="J58" s="102"/>
      <c r="K58" s="103">
        <v>0</v>
      </c>
      <c r="L58" s="103">
        <v>0</v>
      </c>
      <c r="M58" s="103">
        <v>0</v>
      </c>
      <c r="N58" s="96">
        <f t="shared" si="0"/>
        <v>0</v>
      </c>
      <c r="O58" s="104">
        <v>0</v>
      </c>
      <c r="P58" s="97">
        <f t="shared" si="1"/>
        <v>0</v>
      </c>
    </row>
    <row r="59" spans="1:16" x14ac:dyDescent="0.25">
      <c r="A59" s="73" t="s">
        <v>285</v>
      </c>
      <c r="B59" s="74" t="s">
        <v>69</v>
      </c>
      <c r="C59" s="74"/>
      <c r="D59" s="73" t="s">
        <v>171</v>
      </c>
      <c r="E59" s="89" t="s">
        <v>280</v>
      </c>
      <c r="F59" s="89">
        <v>201</v>
      </c>
      <c r="G59" s="73"/>
      <c r="H59" s="73" t="s">
        <v>240</v>
      </c>
      <c r="I59" s="75">
        <v>48</v>
      </c>
      <c r="J59" s="102"/>
      <c r="K59" s="103">
        <v>0</v>
      </c>
      <c r="L59" s="103">
        <v>0</v>
      </c>
      <c r="M59" s="103">
        <v>0</v>
      </c>
      <c r="N59" s="96">
        <f t="shared" si="0"/>
        <v>0</v>
      </c>
      <c r="O59" s="104">
        <v>0</v>
      </c>
      <c r="P59" s="97">
        <f t="shared" si="1"/>
        <v>0</v>
      </c>
    </row>
    <row r="60" spans="1:16" x14ac:dyDescent="0.25">
      <c r="A60" s="73" t="s">
        <v>285</v>
      </c>
      <c r="B60" s="74" t="s">
        <v>67</v>
      </c>
      <c r="C60" s="74"/>
      <c r="D60" s="73" t="s">
        <v>171</v>
      </c>
      <c r="E60" s="89" t="s">
        <v>280</v>
      </c>
      <c r="F60" s="89">
        <v>201</v>
      </c>
      <c r="G60" s="73"/>
      <c r="H60" s="73" t="s">
        <v>240</v>
      </c>
      <c r="I60" s="75">
        <v>48</v>
      </c>
      <c r="J60" s="102"/>
      <c r="K60" s="103">
        <v>0</v>
      </c>
      <c r="L60" s="103">
        <v>0</v>
      </c>
      <c r="M60" s="103">
        <v>0</v>
      </c>
      <c r="N60" s="96">
        <f t="shared" si="0"/>
        <v>0</v>
      </c>
      <c r="O60" s="104">
        <v>0</v>
      </c>
      <c r="P60" s="97">
        <f t="shared" si="1"/>
        <v>0</v>
      </c>
    </row>
    <row r="61" spans="1:16" x14ac:dyDescent="0.25">
      <c r="A61" s="73" t="s">
        <v>285</v>
      </c>
      <c r="B61" s="76" t="s">
        <v>65</v>
      </c>
      <c r="C61" s="76" t="s">
        <v>80</v>
      </c>
      <c r="D61" s="73" t="s">
        <v>188</v>
      </c>
      <c r="E61" s="89" t="s">
        <v>281</v>
      </c>
      <c r="F61" s="89">
        <v>10</v>
      </c>
      <c r="G61" s="74"/>
      <c r="H61" s="73" t="s">
        <v>240</v>
      </c>
      <c r="I61" s="75">
        <v>134</v>
      </c>
      <c r="J61" s="102"/>
      <c r="K61" s="103">
        <v>0</v>
      </c>
      <c r="L61" s="103">
        <v>0</v>
      </c>
      <c r="M61" s="103">
        <v>0</v>
      </c>
      <c r="N61" s="96">
        <f t="shared" si="0"/>
        <v>0</v>
      </c>
      <c r="O61" s="104">
        <v>0</v>
      </c>
      <c r="P61" s="97">
        <f t="shared" si="1"/>
        <v>0</v>
      </c>
    </row>
    <row r="62" spans="1:16" x14ac:dyDescent="0.25">
      <c r="A62" s="73" t="s">
        <v>285</v>
      </c>
      <c r="B62" s="74" t="s">
        <v>182</v>
      </c>
      <c r="C62" s="74"/>
      <c r="D62" s="73" t="s">
        <v>184</v>
      </c>
      <c r="E62" s="89" t="s">
        <v>281</v>
      </c>
      <c r="F62" s="89">
        <v>201</v>
      </c>
      <c r="G62" s="73"/>
      <c r="H62" s="73" t="s">
        <v>240</v>
      </c>
      <c r="I62" s="75">
        <v>12</v>
      </c>
      <c r="J62" s="102"/>
      <c r="K62" s="103">
        <v>0</v>
      </c>
      <c r="L62" s="103">
        <v>0</v>
      </c>
      <c r="M62" s="103">
        <v>0</v>
      </c>
      <c r="N62" s="96">
        <f t="shared" si="0"/>
        <v>0</v>
      </c>
      <c r="O62" s="104">
        <v>0</v>
      </c>
      <c r="P62" s="97">
        <f t="shared" si="1"/>
        <v>0</v>
      </c>
    </row>
    <row r="63" spans="1:16" x14ac:dyDescent="0.25">
      <c r="A63" s="73" t="s">
        <v>285</v>
      </c>
      <c r="B63" s="74" t="s">
        <v>82</v>
      </c>
      <c r="C63" s="74"/>
      <c r="D63" s="73" t="s">
        <v>185</v>
      </c>
      <c r="E63" s="89" t="s">
        <v>282</v>
      </c>
      <c r="F63" s="89">
        <v>201</v>
      </c>
      <c r="G63" s="73"/>
      <c r="H63" s="73" t="s">
        <v>154</v>
      </c>
      <c r="I63" s="75">
        <v>6</v>
      </c>
      <c r="J63" s="102"/>
      <c r="K63" s="103">
        <v>0</v>
      </c>
      <c r="L63" s="103">
        <v>0</v>
      </c>
      <c r="M63" s="103">
        <v>0</v>
      </c>
      <c r="N63" s="96">
        <f t="shared" si="0"/>
        <v>0</v>
      </c>
      <c r="O63" s="104">
        <v>0</v>
      </c>
      <c r="P63" s="97">
        <f t="shared" si="1"/>
        <v>0</v>
      </c>
    </row>
    <row r="64" spans="1:16" x14ac:dyDescent="0.25">
      <c r="A64" s="73" t="s">
        <v>285</v>
      </c>
      <c r="B64" s="74" t="s">
        <v>83</v>
      </c>
      <c r="C64" s="74"/>
      <c r="D64" s="73" t="s">
        <v>186</v>
      </c>
      <c r="E64" s="89" t="s">
        <v>282</v>
      </c>
      <c r="F64" s="89">
        <v>201</v>
      </c>
      <c r="G64" s="73"/>
      <c r="H64" s="73" t="s">
        <v>154</v>
      </c>
      <c r="I64" s="75">
        <v>6</v>
      </c>
      <c r="J64" s="102"/>
      <c r="K64" s="103">
        <v>0</v>
      </c>
      <c r="L64" s="103">
        <v>0</v>
      </c>
      <c r="M64" s="103">
        <v>0</v>
      </c>
      <c r="N64" s="96">
        <f t="shared" si="0"/>
        <v>0</v>
      </c>
      <c r="O64" s="104">
        <v>0</v>
      </c>
      <c r="P64" s="97">
        <f t="shared" si="1"/>
        <v>0</v>
      </c>
    </row>
    <row r="65" spans="1:16" x14ac:dyDescent="0.25">
      <c r="A65" s="73" t="s">
        <v>285</v>
      </c>
      <c r="B65" s="74" t="s">
        <v>81</v>
      </c>
      <c r="C65" s="74"/>
      <c r="D65" s="73" t="s">
        <v>187</v>
      </c>
      <c r="E65" s="89" t="s">
        <v>282</v>
      </c>
      <c r="F65" s="89">
        <v>201</v>
      </c>
      <c r="G65" s="73"/>
      <c r="H65" s="73" t="s">
        <v>154</v>
      </c>
      <c r="I65" s="75">
        <v>5</v>
      </c>
      <c r="J65" s="102"/>
      <c r="K65" s="103">
        <v>0</v>
      </c>
      <c r="L65" s="103">
        <v>0</v>
      </c>
      <c r="M65" s="103">
        <v>0</v>
      </c>
      <c r="N65" s="96">
        <f t="shared" si="0"/>
        <v>0</v>
      </c>
      <c r="O65" s="104">
        <v>0</v>
      </c>
      <c r="P65" s="97">
        <f t="shared" si="1"/>
        <v>0</v>
      </c>
    </row>
    <row r="66" spans="1:16" x14ac:dyDescent="0.25">
      <c r="A66" s="73" t="s">
        <v>285</v>
      </c>
      <c r="B66" s="74" t="s">
        <v>79</v>
      </c>
      <c r="C66" s="74"/>
      <c r="D66" s="73" t="s">
        <v>156</v>
      </c>
      <c r="E66" s="89" t="s">
        <v>283</v>
      </c>
      <c r="F66" s="89">
        <v>10</v>
      </c>
      <c r="G66" s="73"/>
      <c r="H66" s="73" t="s">
        <v>154</v>
      </c>
      <c r="I66" s="75">
        <v>14</v>
      </c>
      <c r="J66" s="102"/>
      <c r="K66" s="103">
        <v>0</v>
      </c>
      <c r="L66" s="103">
        <v>0</v>
      </c>
      <c r="M66" s="103">
        <v>0</v>
      </c>
      <c r="N66" s="96">
        <f t="shared" si="0"/>
        <v>0</v>
      </c>
      <c r="O66" s="104">
        <v>0</v>
      </c>
      <c r="P66" s="97">
        <f t="shared" si="1"/>
        <v>0</v>
      </c>
    </row>
    <row r="67" spans="1:16" x14ac:dyDescent="0.25">
      <c r="A67" s="73" t="s">
        <v>285</v>
      </c>
      <c r="B67" s="74" t="s">
        <v>169</v>
      </c>
      <c r="C67" s="74"/>
      <c r="D67" s="73" t="s">
        <v>248</v>
      </c>
      <c r="E67" s="89" t="s">
        <v>281</v>
      </c>
      <c r="F67" s="89">
        <v>201</v>
      </c>
      <c r="G67" s="73"/>
      <c r="H67" s="73" t="s">
        <v>240</v>
      </c>
      <c r="I67" s="75">
        <v>70</v>
      </c>
      <c r="J67" s="102"/>
      <c r="K67" s="103">
        <v>0</v>
      </c>
      <c r="L67" s="103">
        <v>0</v>
      </c>
      <c r="M67" s="103">
        <v>0</v>
      </c>
      <c r="N67" s="96">
        <f t="shared" si="0"/>
        <v>0</v>
      </c>
      <c r="O67" s="104">
        <v>0</v>
      </c>
      <c r="P67" s="97">
        <f t="shared" si="1"/>
        <v>0</v>
      </c>
    </row>
    <row r="68" spans="1:16" x14ac:dyDescent="0.25">
      <c r="A68" s="73" t="s">
        <v>285</v>
      </c>
      <c r="B68" s="74" t="s">
        <v>77</v>
      </c>
      <c r="C68" s="76" t="s">
        <v>80</v>
      </c>
      <c r="D68" s="73" t="s">
        <v>189</v>
      </c>
      <c r="E68" s="89" t="s">
        <v>281</v>
      </c>
      <c r="F68" s="89">
        <v>10</v>
      </c>
      <c r="G68" s="74"/>
      <c r="H68" s="73" t="s">
        <v>154</v>
      </c>
      <c r="I68" s="75">
        <v>40</v>
      </c>
      <c r="J68" s="102"/>
      <c r="K68" s="103">
        <v>0</v>
      </c>
      <c r="L68" s="103">
        <v>0</v>
      </c>
      <c r="M68" s="103">
        <v>0</v>
      </c>
      <c r="N68" s="96">
        <f t="shared" si="0"/>
        <v>0</v>
      </c>
      <c r="O68" s="104">
        <v>0</v>
      </c>
      <c r="P68" s="97">
        <f t="shared" si="1"/>
        <v>0</v>
      </c>
    </row>
    <row r="69" spans="1:16" x14ac:dyDescent="0.25">
      <c r="A69" s="73" t="s">
        <v>285</v>
      </c>
      <c r="B69" s="74" t="s">
        <v>169</v>
      </c>
      <c r="C69" s="74"/>
      <c r="D69" s="73" t="s">
        <v>248</v>
      </c>
      <c r="E69" s="89" t="s">
        <v>281</v>
      </c>
      <c r="F69" s="89">
        <v>201</v>
      </c>
      <c r="G69" s="73"/>
      <c r="H69" s="73" t="s">
        <v>240</v>
      </c>
      <c r="I69" s="75">
        <v>74</v>
      </c>
      <c r="J69" s="102"/>
      <c r="K69" s="103">
        <v>0</v>
      </c>
      <c r="L69" s="103">
        <v>0</v>
      </c>
      <c r="M69" s="103">
        <v>0</v>
      </c>
      <c r="N69" s="96">
        <f t="shared" si="0"/>
        <v>0</v>
      </c>
      <c r="O69" s="104">
        <v>0</v>
      </c>
      <c r="P69" s="97">
        <f t="shared" si="1"/>
        <v>0</v>
      </c>
    </row>
    <row r="70" spans="1:16" x14ac:dyDescent="0.25">
      <c r="A70" s="73" t="s">
        <v>285</v>
      </c>
      <c r="B70" s="74" t="s">
        <v>169</v>
      </c>
      <c r="C70" s="74"/>
      <c r="D70" s="73" t="s">
        <v>248</v>
      </c>
      <c r="E70" s="89" t="s">
        <v>281</v>
      </c>
      <c r="F70" s="89">
        <v>201</v>
      </c>
      <c r="G70" s="73"/>
      <c r="H70" s="73" t="s">
        <v>240</v>
      </c>
      <c r="I70" s="75">
        <v>103</v>
      </c>
      <c r="J70" s="102"/>
      <c r="K70" s="103">
        <v>0</v>
      </c>
      <c r="L70" s="103">
        <v>0</v>
      </c>
      <c r="M70" s="103">
        <v>0</v>
      </c>
      <c r="N70" s="96">
        <f t="shared" si="0"/>
        <v>0</v>
      </c>
      <c r="O70" s="104">
        <v>0</v>
      </c>
      <c r="P70" s="97">
        <f t="shared" si="1"/>
        <v>0</v>
      </c>
    </row>
    <row r="71" spans="1:16" x14ac:dyDescent="0.25">
      <c r="A71" s="73" t="s">
        <v>285</v>
      </c>
      <c r="B71" s="74" t="s">
        <v>76</v>
      </c>
      <c r="C71" s="74"/>
      <c r="D71" s="73" t="s">
        <v>171</v>
      </c>
      <c r="E71" s="89" t="s">
        <v>280</v>
      </c>
      <c r="F71" s="89">
        <v>201</v>
      </c>
      <c r="G71" s="73"/>
      <c r="H71" s="73" t="s">
        <v>240</v>
      </c>
      <c r="I71" s="75">
        <v>48</v>
      </c>
      <c r="J71" s="102"/>
      <c r="K71" s="103">
        <v>0</v>
      </c>
      <c r="L71" s="103">
        <v>0</v>
      </c>
      <c r="M71" s="103">
        <v>0</v>
      </c>
      <c r="N71" s="96">
        <f t="shared" si="0"/>
        <v>0</v>
      </c>
      <c r="O71" s="104">
        <v>0</v>
      </c>
      <c r="P71" s="97">
        <f t="shared" si="1"/>
        <v>0</v>
      </c>
    </row>
    <row r="72" spans="1:16" x14ac:dyDescent="0.25">
      <c r="A72" s="73" t="s">
        <v>285</v>
      </c>
      <c r="B72" s="74" t="s">
        <v>75</v>
      </c>
      <c r="C72" s="74"/>
      <c r="D72" s="73" t="s">
        <v>171</v>
      </c>
      <c r="E72" s="89" t="s">
        <v>280</v>
      </c>
      <c r="F72" s="89">
        <v>201</v>
      </c>
      <c r="G72" s="73"/>
      <c r="H72" s="73" t="s">
        <v>240</v>
      </c>
      <c r="I72" s="75">
        <v>48</v>
      </c>
      <c r="J72" s="102"/>
      <c r="K72" s="103">
        <v>0</v>
      </c>
      <c r="L72" s="103">
        <v>0</v>
      </c>
      <c r="M72" s="103">
        <v>0</v>
      </c>
      <c r="N72" s="96">
        <f t="shared" si="0"/>
        <v>0</v>
      </c>
      <c r="O72" s="104">
        <v>0</v>
      </c>
      <c r="P72" s="97">
        <f t="shared" si="1"/>
        <v>0</v>
      </c>
    </row>
    <row r="73" spans="1:16" x14ac:dyDescent="0.25">
      <c r="A73" s="73" t="s">
        <v>285</v>
      </c>
      <c r="B73" s="74" t="s">
        <v>74</v>
      </c>
      <c r="C73" s="74"/>
      <c r="D73" s="73" t="s">
        <v>174</v>
      </c>
      <c r="E73" s="89" t="s">
        <v>283</v>
      </c>
      <c r="F73" s="89">
        <v>10</v>
      </c>
      <c r="G73" s="73"/>
      <c r="H73" s="73" t="s">
        <v>154</v>
      </c>
      <c r="I73" s="75">
        <v>3</v>
      </c>
      <c r="J73" s="102"/>
      <c r="K73" s="103">
        <v>0</v>
      </c>
      <c r="L73" s="103">
        <v>0</v>
      </c>
      <c r="M73" s="103">
        <v>0</v>
      </c>
      <c r="N73" s="96">
        <f t="shared" ref="N73:N131" si="2">M73+L73</f>
        <v>0</v>
      </c>
      <c r="O73" s="104">
        <v>0</v>
      </c>
      <c r="P73" s="97">
        <f t="shared" ref="P73:P131" si="3">N73*O73</f>
        <v>0</v>
      </c>
    </row>
    <row r="74" spans="1:16" x14ac:dyDescent="0.25">
      <c r="A74" s="73" t="s">
        <v>286</v>
      </c>
      <c r="B74" s="74" t="s">
        <v>120</v>
      </c>
      <c r="C74" s="74"/>
      <c r="D74" s="73" t="s">
        <v>156</v>
      </c>
      <c r="E74" s="89" t="s">
        <v>283</v>
      </c>
      <c r="F74" s="89">
        <v>10</v>
      </c>
      <c r="G74" s="73"/>
      <c r="H74" s="73" t="s">
        <v>157</v>
      </c>
      <c r="I74" s="75">
        <v>10</v>
      </c>
      <c r="J74" s="102"/>
      <c r="K74" s="103">
        <v>0</v>
      </c>
      <c r="L74" s="103">
        <v>0</v>
      </c>
      <c r="M74" s="103">
        <v>0</v>
      </c>
      <c r="N74" s="96">
        <f t="shared" si="2"/>
        <v>0</v>
      </c>
      <c r="O74" s="104">
        <v>0</v>
      </c>
      <c r="P74" s="97">
        <f t="shared" si="3"/>
        <v>0</v>
      </c>
    </row>
    <row r="75" spans="1:16" x14ac:dyDescent="0.25">
      <c r="A75" s="73" t="s">
        <v>286</v>
      </c>
      <c r="B75" s="74" t="s">
        <v>121</v>
      </c>
      <c r="C75" s="74"/>
      <c r="D75" s="73" t="s">
        <v>156</v>
      </c>
      <c r="E75" s="89" t="s">
        <v>283</v>
      </c>
      <c r="F75" s="89">
        <v>10</v>
      </c>
      <c r="G75" s="73"/>
      <c r="H75" s="73" t="s">
        <v>157</v>
      </c>
      <c r="I75" s="75">
        <v>8</v>
      </c>
      <c r="J75" s="102"/>
      <c r="K75" s="103">
        <v>0</v>
      </c>
      <c r="L75" s="103">
        <v>0</v>
      </c>
      <c r="M75" s="103">
        <v>0</v>
      </c>
      <c r="N75" s="96">
        <f t="shared" si="2"/>
        <v>0</v>
      </c>
      <c r="O75" s="104">
        <v>0</v>
      </c>
      <c r="P75" s="97">
        <f t="shared" si="3"/>
        <v>0</v>
      </c>
    </row>
    <row r="76" spans="1:16" x14ac:dyDescent="0.25">
      <c r="A76" s="73" t="s">
        <v>286</v>
      </c>
      <c r="B76" s="74" t="s">
        <v>122</v>
      </c>
      <c r="C76" s="74"/>
      <c r="D76" s="73" t="s">
        <v>156</v>
      </c>
      <c r="E76" s="89" t="s">
        <v>283</v>
      </c>
      <c r="F76" s="89">
        <v>10</v>
      </c>
      <c r="G76" s="73"/>
      <c r="H76" s="73" t="s">
        <v>157</v>
      </c>
      <c r="I76" s="75">
        <v>10</v>
      </c>
      <c r="J76" s="102"/>
      <c r="K76" s="103">
        <v>0</v>
      </c>
      <c r="L76" s="103">
        <v>0</v>
      </c>
      <c r="M76" s="103">
        <v>0</v>
      </c>
      <c r="N76" s="96">
        <f t="shared" si="2"/>
        <v>0</v>
      </c>
      <c r="O76" s="104">
        <v>0</v>
      </c>
      <c r="P76" s="97">
        <f t="shared" si="3"/>
        <v>0</v>
      </c>
    </row>
    <row r="77" spans="1:16" x14ac:dyDescent="0.25">
      <c r="A77" s="73" t="s">
        <v>286</v>
      </c>
      <c r="B77" s="74" t="s">
        <v>123</v>
      </c>
      <c r="C77" s="74"/>
      <c r="D77" s="73" t="s">
        <v>150</v>
      </c>
      <c r="E77" s="89" t="s">
        <v>281</v>
      </c>
      <c r="F77" s="89">
        <v>201</v>
      </c>
      <c r="G77" s="73"/>
      <c r="H77" s="73" t="s">
        <v>240</v>
      </c>
      <c r="I77" s="75">
        <v>80</v>
      </c>
      <c r="J77" s="102"/>
      <c r="K77" s="103">
        <v>0</v>
      </c>
      <c r="L77" s="103">
        <v>0</v>
      </c>
      <c r="M77" s="103">
        <v>0</v>
      </c>
      <c r="N77" s="96">
        <f t="shared" si="2"/>
        <v>0</v>
      </c>
      <c r="O77" s="104">
        <v>0</v>
      </c>
      <c r="P77" s="97">
        <f t="shared" si="3"/>
        <v>0</v>
      </c>
    </row>
    <row r="78" spans="1:16" x14ac:dyDescent="0.25">
      <c r="A78" s="73" t="s">
        <v>286</v>
      </c>
      <c r="B78" s="74" t="s">
        <v>124</v>
      </c>
      <c r="C78" s="74"/>
      <c r="D78" s="73" t="s">
        <v>151</v>
      </c>
      <c r="E78" s="89" t="s">
        <v>281</v>
      </c>
      <c r="F78" s="89">
        <v>201</v>
      </c>
      <c r="G78" s="73"/>
      <c r="H78" s="73" t="s">
        <v>240</v>
      </c>
      <c r="I78" s="75">
        <v>23</v>
      </c>
      <c r="J78" s="102"/>
      <c r="K78" s="103">
        <v>0</v>
      </c>
      <c r="L78" s="103">
        <v>0</v>
      </c>
      <c r="M78" s="103">
        <v>0</v>
      </c>
      <c r="N78" s="96">
        <f t="shared" si="2"/>
        <v>0</v>
      </c>
      <c r="O78" s="104">
        <v>0</v>
      </c>
      <c r="P78" s="97">
        <f t="shared" si="3"/>
        <v>0</v>
      </c>
    </row>
    <row r="79" spans="1:16" x14ac:dyDescent="0.25">
      <c r="A79" s="73" t="s">
        <v>286</v>
      </c>
      <c r="B79" s="74" t="s">
        <v>125</v>
      </c>
      <c r="C79" s="74"/>
      <c r="D79" s="73" t="s">
        <v>152</v>
      </c>
      <c r="E79" s="89" t="s">
        <v>282</v>
      </c>
      <c r="F79" s="89">
        <v>201</v>
      </c>
      <c r="G79" s="73"/>
      <c r="H79" s="73" t="s">
        <v>240</v>
      </c>
      <c r="I79" s="75">
        <v>8</v>
      </c>
      <c r="J79" s="102"/>
      <c r="K79" s="103">
        <v>0</v>
      </c>
      <c r="L79" s="103">
        <v>0</v>
      </c>
      <c r="M79" s="103">
        <v>0</v>
      </c>
      <c r="N79" s="96">
        <f t="shared" si="2"/>
        <v>0</v>
      </c>
      <c r="O79" s="104">
        <v>0</v>
      </c>
      <c r="P79" s="97">
        <f t="shared" si="3"/>
        <v>0</v>
      </c>
    </row>
    <row r="80" spans="1:16" x14ac:dyDescent="0.25">
      <c r="A80" s="73" t="s">
        <v>286</v>
      </c>
      <c r="B80" s="74" t="s">
        <v>126</v>
      </c>
      <c r="C80" s="74"/>
      <c r="D80" s="73" t="s">
        <v>153</v>
      </c>
      <c r="E80" s="89" t="s">
        <v>282</v>
      </c>
      <c r="F80" s="89">
        <v>201</v>
      </c>
      <c r="G80" s="73"/>
      <c r="H80" s="73" t="s">
        <v>154</v>
      </c>
      <c r="I80" s="75">
        <v>5</v>
      </c>
      <c r="J80" s="102"/>
      <c r="K80" s="103">
        <v>0</v>
      </c>
      <c r="L80" s="103">
        <v>0</v>
      </c>
      <c r="M80" s="103">
        <v>0</v>
      </c>
      <c r="N80" s="96">
        <f t="shared" si="2"/>
        <v>0</v>
      </c>
      <c r="O80" s="104">
        <v>0</v>
      </c>
      <c r="P80" s="97">
        <f t="shared" si="3"/>
        <v>0</v>
      </c>
    </row>
    <row r="81" spans="1:16" x14ac:dyDescent="0.25">
      <c r="A81" s="73" t="s">
        <v>286</v>
      </c>
      <c r="B81" s="74" t="s">
        <v>127</v>
      </c>
      <c r="C81" s="74"/>
      <c r="D81" s="73" t="s">
        <v>156</v>
      </c>
      <c r="E81" s="89" t="s">
        <v>283</v>
      </c>
      <c r="F81" s="89">
        <v>10</v>
      </c>
      <c r="G81" s="73"/>
      <c r="H81" s="73" t="s">
        <v>157</v>
      </c>
      <c r="I81" s="75">
        <v>38</v>
      </c>
      <c r="J81" s="102"/>
      <c r="K81" s="103">
        <v>0</v>
      </c>
      <c r="L81" s="103">
        <v>0</v>
      </c>
      <c r="M81" s="103">
        <v>0</v>
      </c>
      <c r="N81" s="96">
        <f t="shared" si="2"/>
        <v>0</v>
      </c>
      <c r="O81" s="104">
        <v>0</v>
      </c>
      <c r="P81" s="97">
        <f t="shared" si="3"/>
        <v>0</v>
      </c>
    </row>
    <row r="82" spans="1:16" x14ac:dyDescent="0.25">
      <c r="A82" s="73" t="s">
        <v>286</v>
      </c>
      <c r="B82" s="74" t="s">
        <v>9</v>
      </c>
      <c r="C82" s="74"/>
      <c r="D82" s="73" t="s">
        <v>158</v>
      </c>
      <c r="E82" s="89" t="s">
        <v>281</v>
      </c>
      <c r="F82" s="89">
        <v>201</v>
      </c>
      <c r="G82" s="73"/>
      <c r="H82" s="73" t="s">
        <v>240</v>
      </c>
      <c r="I82" s="75">
        <v>2</v>
      </c>
      <c r="J82" s="102"/>
      <c r="K82" s="103">
        <v>0</v>
      </c>
      <c r="L82" s="103">
        <v>0</v>
      </c>
      <c r="M82" s="103">
        <v>0</v>
      </c>
      <c r="N82" s="96">
        <f t="shared" si="2"/>
        <v>0</v>
      </c>
      <c r="O82" s="104">
        <v>0</v>
      </c>
      <c r="P82" s="97">
        <f t="shared" si="3"/>
        <v>0</v>
      </c>
    </row>
    <row r="83" spans="1:16" x14ac:dyDescent="0.25">
      <c r="A83" s="73" t="s">
        <v>287</v>
      </c>
      <c r="B83" s="74" t="s">
        <v>65</v>
      </c>
      <c r="C83" s="74"/>
      <c r="D83" s="73" t="s">
        <v>266</v>
      </c>
      <c r="E83" s="89" t="s">
        <v>280</v>
      </c>
      <c r="F83" s="89">
        <v>201</v>
      </c>
      <c r="G83" s="73"/>
      <c r="H83" s="73" t="s">
        <v>240</v>
      </c>
      <c r="I83" s="75">
        <v>109</v>
      </c>
      <c r="J83" s="102"/>
      <c r="K83" s="103">
        <v>0</v>
      </c>
      <c r="L83" s="103">
        <v>0</v>
      </c>
      <c r="M83" s="103">
        <v>0</v>
      </c>
      <c r="N83" s="96">
        <f t="shared" si="2"/>
        <v>0</v>
      </c>
      <c r="O83" s="104">
        <v>0</v>
      </c>
      <c r="P83" s="97">
        <f t="shared" si="3"/>
        <v>0</v>
      </c>
    </row>
    <row r="84" spans="1:16" x14ac:dyDescent="0.25">
      <c r="A84" s="73" t="s">
        <v>287</v>
      </c>
      <c r="B84" s="74" t="s">
        <v>67</v>
      </c>
      <c r="C84" s="74"/>
      <c r="D84" s="73" t="s">
        <v>193</v>
      </c>
      <c r="E84" s="89" t="s">
        <v>280</v>
      </c>
      <c r="F84" s="89">
        <v>201</v>
      </c>
      <c r="G84" s="73"/>
      <c r="H84" s="73" t="s">
        <v>240</v>
      </c>
      <c r="I84" s="75">
        <v>125</v>
      </c>
      <c r="J84" s="102"/>
      <c r="K84" s="103">
        <v>0</v>
      </c>
      <c r="L84" s="103">
        <v>0</v>
      </c>
      <c r="M84" s="103">
        <v>0</v>
      </c>
      <c r="N84" s="96">
        <f t="shared" si="2"/>
        <v>0</v>
      </c>
      <c r="O84" s="104">
        <v>0</v>
      </c>
      <c r="P84" s="97">
        <f t="shared" si="3"/>
        <v>0</v>
      </c>
    </row>
    <row r="85" spans="1:16" x14ac:dyDescent="0.25">
      <c r="A85" s="73" t="s">
        <v>287</v>
      </c>
      <c r="B85" s="74" t="s">
        <v>69</v>
      </c>
      <c r="C85" s="74"/>
      <c r="D85" s="73" t="s">
        <v>168</v>
      </c>
      <c r="E85" s="89" t="s">
        <v>283</v>
      </c>
      <c r="F85" s="89">
        <v>10</v>
      </c>
      <c r="G85" s="73"/>
      <c r="H85" s="73" t="s">
        <v>240</v>
      </c>
      <c r="I85" s="75">
        <v>18</v>
      </c>
      <c r="J85" s="102"/>
      <c r="K85" s="103">
        <v>0</v>
      </c>
      <c r="L85" s="103">
        <v>0</v>
      </c>
      <c r="M85" s="103">
        <v>0</v>
      </c>
      <c r="N85" s="96">
        <f t="shared" si="2"/>
        <v>0</v>
      </c>
      <c r="O85" s="104">
        <v>0</v>
      </c>
      <c r="P85" s="97">
        <f t="shared" si="3"/>
        <v>0</v>
      </c>
    </row>
    <row r="86" spans="1:16" x14ac:dyDescent="0.25">
      <c r="A86" s="73" t="s">
        <v>287</v>
      </c>
      <c r="B86" s="74" t="s">
        <v>70</v>
      </c>
      <c r="C86" s="74"/>
      <c r="D86" s="73" t="s">
        <v>171</v>
      </c>
      <c r="E86" s="89" t="s">
        <v>280</v>
      </c>
      <c r="F86" s="89">
        <v>201</v>
      </c>
      <c r="G86" s="73"/>
      <c r="H86" s="73" t="s">
        <v>240</v>
      </c>
      <c r="I86" s="75">
        <v>61</v>
      </c>
      <c r="J86" s="102"/>
      <c r="K86" s="103">
        <v>0</v>
      </c>
      <c r="L86" s="103">
        <v>0</v>
      </c>
      <c r="M86" s="103">
        <v>0</v>
      </c>
      <c r="N86" s="96">
        <f t="shared" si="2"/>
        <v>0</v>
      </c>
      <c r="O86" s="104">
        <v>0</v>
      </c>
      <c r="P86" s="97">
        <f t="shared" si="3"/>
        <v>0</v>
      </c>
    </row>
    <row r="87" spans="1:16" x14ac:dyDescent="0.25">
      <c r="A87" s="73" t="s">
        <v>287</v>
      </c>
      <c r="B87" s="74" t="s">
        <v>72</v>
      </c>
      <c r="C87" s="74"/>
      <c r="D87" s="73" t="s">
        <v>171</v>
      </c>
      <c r="E87" s="89" t="s">
        <v>280</v>
      </c>
      <c r="F87" s="89">
        <v>201</v>
      </c>
      <c r="G87" s="73"/>
      <c r="H87" s="73" t="s">
        <v>240</v>
      </c>
      <c r="I87" s="75">
        <v>61</v>
      </c>
      <c r="J87" s="102"/>
      <c r="K87" s="103">
        <v>0</v>
      </c>
      <c r="L87" s="103">
        <v>0</v>
      </c>
      <c r="M87" s="103">
        <v>0</v>
      </c>
      <c r="N87" s="96">
        <f t="shared" si="2"/>
        <v>0</v>
      </c>
      <c r="O87" s="104">
        <v>0</v>
      </c>
      <c r="P87" s="97">
        <f t="shared" si="3"/>
        <v>0</v>
      </c>
    </row>
    <row r="88" spans="1:16" x14ac:dyDescent="0.25">
      <c r="A88" s="73" t="s">
        <v>287</v>
      </c>
      <c r="B88" s="74" t="s">
        <v>73</v>
      </c>
      <c r="C88" s="74"/>
      <c r="D88" s="73" t="s">
        <v>171</v>
      </c>
      <c r="E88" s="89" t="s">
        <v>280</v>
      </c>
      <c r="F88" s="89">
        <v>201</v>
      </c>
      <c r="G88" s="73"/>
      <c r="H88" s="73" t="s">
        <v>240</v>
      </c>
      <c r="I88" s="75">
        <v>61</v>
      </c>
      <c r="J88" s="102"/>
      <c r="K88" s="103">
        <v>0</v>
      </c>
      <c r="L88" s="103">
        <v>0</v>
      </c>
      <c r="M88" s="103">
        <v>0</v>
      </c>
      <c r="N88" s="96">
        <f t="shared" si="2"/>
        <v>0</v>
      </c>
      <c r="O88" s="104">
        <v>0</v>
      </c>
      <c r="P88" s="97">
        <f t="shared" si="3"/>
        <v>0</v>
      </c>
    </row>
    <row r="89" spans="1:16" x14ac:dyDescent="0.25">
      <c r="A89" s="73" t="s">
        <v>287</v>
      </c>
      <c r="B89" s="74" t="s">
        <v>74</v>
      </c>
      <c r="C89" s="74"/>
      <c r="D89" s="73" t="s">
        <v>171</v>
      </c>
      <c r="E89" s="89" t="s">
        <v>280</v>
      </c>
      <c r="F89" s="89">
        <v>201</v>
      </c>
      <c r="G89" s="73"/>
      <c r="H89" s="73" t="s">
        <v>240</v>
      </c>
      <c r="I89" s="75">
        <v>61</v>
      </c>
      <c r="J89" s="102"/>
      <c r="K89" s="103">
        <v>0</v>
      </c>
      <c r="L89" s="103">
        <v>0</v>
      </c>
      <c r="M89" s="103">
        <v>0</v>
      </c>
      <c r="N89" s="96">
        <f t="shared" si="2"/>
        <v>0</v>
      </c>
      <c r="O89" s="104">
        <v>0</v>
      </c>
      <c r="P89" s="97">
        <f t="shared" si="3"/>
        <v>0</v>
      </c>
    </row>
    <row r="90" spans="1:16" x14ac:dyDescent="0.25">
      <c r="A90" s="73" t="s">
        <v>287</v>
      </c>
      <c r="B90" s="74" t="s">
        <v>75</v>
      </c>
      <c r="C90" s="74"/>
      <c r="D90" s="73" t="s">
        <v>171</v>
      </c>
      <c r="E90" s="89" t="s">
        <v>280</v>
      </c>
      <c r="F90" s="89">
        <v>201</v>
      </c>
      <c r="G90" s="73"/>
      <c r="H90" s="73" t="s">
        <v>240</v>
      </c>
      <c r="I90" s="75">
        <v>61</v>
      </c>
      <c r="J90" s="102"/>
      <c r="K90" s="103">
        <v>0</v>
      </c>
      <c r="L90" s="103">
        <v>0</v>
      </c>
      <c r="M90" s="103">
        <v>0</v>
      </c>
      <c r="N90" s="96">
        <f t="shared" si="2"/>
        <v>0</v>
      </c>
      <c r="O90" s="104">
        <v>0</v>
      </c>
      <c r="P90" s="97">
        <f t="shared" si="3"/>
        <v>0</v>
      </c>
    </row>
    <row r="91" spans="1:16" x14ac:dyDescent="0.25">
      <c r="A91" s="73" t="s">
        <v>287</v>
      </c>
      <c r="B91" s="74" t="s">
        <v>76</v>
      </c>
      <c r="C91" s="74"/>
      <c r="D91" s="73" t="s">
        <v>171</v>
      </c>
      <c r="E91" s="89" t="s">
        <v>280</v>
      </c>
      <c r="F91" s="89">
        <v>201</v>
      </c>
      <c r="G91" s="73"/>
      <c r="H91" s="73" t="s">
        <v>240</v>
      </c>
      <c r="I91" s="75">
        <v>61</v>
      </c>
      <c r="J91" s="102"/>
      <c r="K91" s="103">
        <v>0</v>
      </c>
      <c r="L91" s="103">
        <v>0</v>
      </c>
      <c r="M91" s="103">
        <v>0</v>
      </c>
      <c r="N91" s="96">
        <f t="shared" si="2"/>
        <v>0</v>
      </c>
      <c r="O91" s="104">
        <v>0</v>
      </c>
      <c r="P91" s="97">
        <f t="shared" si="3"/>
        <v>0</v>
      </c>
    </row>
    <row r="92" spans="1:16" x14ac:dyDescent="0.25">
      <c r="A92" s="73" t="s">
        <v>287</v>
      </c>
      <c r="B92" s="74" t="s">
        <v>77</v>
      </c>
      <c r="C92" s="74"/>
      <c r="D92" s="73" t="s">
        <v>171</v>
      </c>
      <c r="E92" s="89" t="s">
        <v>280</v>
      </c>
      <c r="F92" s="89">
        <v>201</v>
      </c>
      <c r="G92" s="73"/>
      <c r="H92" s="73" t="s">
        <v>240</v>
      </c>
      <c r="I92" s="75">
        <v>64</v>
      </c>
      <c r="J92" s="102"/>
      <c r="K92" s="103">
        <v>0</v>
      </c>
      <c r="L92" s="103">
        <v>0</v>
      </c>
      <c r="M92" s="103">
        <v>0</v>
      </c>
      <c r="N92" s="96">
        <f t="shared" si="2"/>
        <v>0</v>
      </c>
      <c r="O92" s="104">
        <v>0</v>
      </c>
      <c r="P92" s="97">
        <f t="shared" si="3"/>
        <v>0</v>
      </c>
    </row>
    <row r="93" spans="1:16" x14ac:dyDescent="0.25">
      <c r="A93" s="73" t="s">
        <v>287</v>
      </c>
      <c r="B93" s="74" t="s">
        <v>79</v>
      </c>
      <c r="C93" s="74"/>
      <c r="D93" s="73" t="s">
        <v>171</v>
      </c>
      <c r="E93" s="89" t="s">
        <v>280</v>
      </c>
      <c r="F93" s="89">
        <v>201</v>
      </c>
      <c r="G93" s="73"/>
      <c r="H93" s="73" t="s">
        <v>240</v>
      </c>
      <c r="I93" s="75">
        <v>52</v>
      </c>
      <c r="J93" s="102"/>
      <c r="K93" s="103">
        <v>0</v>
      </c>
      <c r="L93" s="103">
        <v>0</v>
      </c>
      <c r="M93" s="103">
        <v>0</v>
      </c>
      <c r="N93" s="96">
        <f t="shared" si="2"/>
        <v>0</v>
      </c>
      <c r="O93" s="104">
        <v>0</v>
      </c>
      <c r="P93" s="97">
        <f t="shared" si="3"/>
        <v>0</v>
      </c>
    </row>
    <row r="94" spans="1:16" x14ac:dyDescent="0.25">
      <c r="A94" s="73" t="s">
        <v>287</v>
      </c>
      <c r="B94" s="74" t="s">
        <v>81</v>
      </c>
      <c r="C94" s="74"/>
      <c r="D94" s="73" t="s">
        <v>171</v>
      </c>
      <c r="E94" s="89" t="s">
        <v>280</v>
      </c>
      <c r="F94" s="89">
        <v>201</v>
      </c>
      <c r="G94" s="73"/>
      <c r="H94" s="73" t="s">
        <v>240</v>
      </c>
      <c r="I94" s="75">
        <v>46</v>
      </c>
      <c r="J94" s="102"/>
      <c r="K94" s="103">
        <v>0</v>
      </c>
      <c r="L94" s="103">
        <v>0</v>
      </c>
      <c r="M94" s="103">
        <v>0</v>
      </c>
      <c r="N94" s="96">
        <f t="shared" si="2"/>
        <v>0</v>
      </c>
      <c r="O94" s="104">
        <v>0</v>
      </c>
      <c r="P94" s="97">
        <f t="shared" si="3"/>
        <v>0</v>
      </c>
    </row>
    <row r="95" spans="1:16" x14ac:dyDescent="0.25">
      <c r="A95" s="73" t="s">
        <v>287</v>
      </c>
      <c r="B95" s="74" t="s">
        <v>82</v>
      </c>
      <c r="C95" s="74"/>
      <c r="D95" s="73" t="s">
        <v>248</v>
      </c>
      <c r="E95" s="89" t="s">
        <v>281</v>
      </c>
      <c r="F95" s="89">
        <v>201</v>
      </c>
      <c r="G95" s="73"/>
      <c r="H95" s="73" t="s">
        <v>240</v>
      </c>
      <c r="I95" s="75">
        <v>87</v>
      </c>
      <c r="J95" s="102"/>
      <c r="K95" s="103">
        <v>0</v>
      </c>
      <c r="L95" s="103">
        <v>0</v>
      </c>
      <c r="M95" s="103">
        <v>0</v>
      </c>
      <c r="N95" s="96">
        <f t="shared" si="2"/>
        <v>0</v>
      </c>
      <c r="O95" s="104">
        <v>0</v>
      </c>
      <c r="P95" s="97">
        <f t="shared" si="3"/>
        <v>0</v>
      </c>
    </row>
    <row r="96" spans="1:16" x14ac:dyDescent="0.25">
      <c r="A96" s="73" t="s">
        <v>287</v>
      </c>
      <c r="B96" s="74" t="s">
        <v>83</v>
      </c>
      <c r="C96" s="74"/>
      <c r="D96" s="73" t="s">
        <v>267</v>
      </c>
      <c r="E96" s="89" t="s">
        <v>280</v>
      </c>
      <c r="F96" s="89">
        <v>201</v>
      </c>
      <c r="G96" s="73"/>
      <c r="H96" s="73" t="s">
        <v>240</v>
      </c>
      <c r="I96" s="75">
        <v>26</v>
      </c>
      <c r="J96" s="102"/>
      <c r="K96" s="103">
        <v>0</v>
      </c>
      <c r="L96" s="103">
        <v>0</v>
      </c>
      <c r="M96" s="103">
        <v>0</v>
      </c>
      <c r="N96" s="96">
        <f t="shared" si="2"/>
        <v>0</v>
      </c>
      <c r="O96" s="104">
        <v>0</v>
      </c>
      <c r="P96" s="97">
        <f t="shared" si="3"/>
        <v>0</v>
      </c>
    </row>
    <row r="97" spans="1:16" x14ac:dyDescent="0.25">
      <c r="A97" s="73" t="s">
        <v>287</v>
      </c>
      <c r="B97" s="74" t="s">
        <v>84</v>
      </c>
      <c r="C97" s="74"/>
      <c r="D97" s="73" t="s">
        <v>195</v>
      </c>
      <c r="E97" s="89" t="s">
        <v>282</v>
      </c>
      <c r="F97" s="89">
        <v>201</v>
      </c>
      <c r="G97" s="73"/>
      <c r="H97" s="73" t="s">
        <v>154</v>
      </c>
      <c r="I97" s="75">
        <v>6</v>
      </c>
      <c r="J97" s="102"/>
      <c r="K97" s="103">
        <v>0</v>
      </c>
      <c r="L97" s="103">
        <v>0</v>
      </c>
      <c r="M97" s="103">
        <v>0</v>
      </c>
      <c r="N97" s="96">
        <f t="shared" si="2"/>
        <v>0</v>
      </c>
      <c r="O97" s="104">
        <v>0</v>
      </c>
      <c r="P97" s="97">
        <f t="shared" si="3"/>
        <v>0</v>
      </c>
    </row>
    <row r="98" spans="1:16" x14ac:dyDescent="0.25">
      <c r="A98" s="73" t="s">
        <v>287</v>
      </c>
      <c r="B98" s="74" t="s">
        <v>86</v>
      </c>
      <c r="C98" s="74"/>
      <c r="D98" s="73" t="s">
        <v>268</v>
      </c>
      <c r="E98" s="89" t="s">
        <v>280</v>
      </c>
      <c r="F98" s="89">
        <v>201</v>
      </c>
      <c r="G98" s="73"/>
      <c r="H98" s="73" t="s">
        <v>240</v>
      </c>
      <c r="I98" s="75">
        <v>88</v>
      </c>
      <c r="J98" s="102"/>
      <c r="K98" s="103">
        <v>0</v>
      </c>
      <c r="L98" s="103">
        <v>0</v>
      </c>
      <c r="M98" s="103">
        <v>0</v>
      </c>
      <c r="N98" s="96">
        <f t="shared" si="2"/>
        <v>0</v>
      </c>
      <c r="O98" s="104">
        <v>0</v>
      </c>
      <c r="P98" s="97">
        <f t="shared" si="3"/>
        <v>0</v>
      </c>
    </row>
    <row r="99" spans="1:16" x14ac:dyDescent="0.25">
      <c r="A99" s="73" t="s">
        <v>287</v>
      </c>
      <c r="B99" s="74" t="s">
        <v>87</v>
      </c>
      <c r="C99" s="74"/>
      <c r="D99" s="73" t="s">
        <v>168</v>
      </c>
      <c r="E99" s="89" t="s">
        <v>283</v>
      </c>
      <c r="F99" s="89">
        <v>10</v>
      </c>
      <c r="G99" s="73"/>
      <c r="H99" s="73" t="s">
        <v>240</v>
      </c>
      <c r="I99" s="75">
        <v>7</v>
      </c>
      <c r="J99" s="102"/>
      <c r="K99" s="103">
        <v>0</v>
      </c>
      <c r="L99" s="103">
        <v>0</v>
      </c>
      <c r="M99" s="103">
        <v>0</v>
      </c>
      <c r="N99" s="96">
        <f t="shared" si="2"/>
        <v>0</v>
      </c>
      <c r="O99" s="104">
        <v>0</v>
      </c>
      <c r="P99" s="97">
        <f t="shared" si="3"/>
        <v>0</v>
      </c>
    </row>
    <row r="100" spans="1:16" x14ac:dyDescent="0.25">
      <c r="A100" s="73" t="s">
        <v>287</v>
      </c>
      <c r="B100" s="74" t="s">
        <v>88</v>
      </c>
      <c r="C100" s="74"/>
      <c r="D100" s="73" t="s">
        <v>268</v>
      </c>
      <c r="E100" s="89" t="s">
        <v>280</v>
      </c>
      <c r="F100" s="89">
        <v>201</v>
      </c>
      <c r="G100" s="73"/>
      <c r="H100" s="73" t="s">
        <v>240</v>
      </c>
      <c r="I100" s="75">
        <v>88</v>
      </c>
      <c r="J100" s="102"/>
      <c r="K100" s="103">
        <v>0</v>
      </c>
      <c r="L100" s="103">
        <v>0</v>
      </c>
      <c r="M100" s="103">
        <v>0</v>
      </c>
      <c r="N100" s="96">
        <f t="shared" si="2"/>
        <v>0</v>
      </c>
      <c r="O100" s="104">
        <v>0</v>
      </c>
      <c r="P100" s="97">
        <f t="shared" si="3"/>
        <v>0</v>
      </c>
    </row>
    <row r="101" spans="1:16" x14ac:dyDescent="0.25">
      <c r="A101" s="73" t="s">
        <v>287</v>
      </c>
      <c r="B101" s="74" t="s">
        <v>99</v>
      </c>
      <c r="C101" s="74"/>
      <c r="D101" s="73" t="s">
        <v>267</v>
      </c>
      <c r="E101" s="89" t="s">
        <v>280</v>
      </c>
      <c r="F101" s="89">
        <v>201</v>
      </c>
      <c r="G101" s="73"/>
      <c r="H101" s="73" t="s">
        <v>240</v>
      </c>
      <c r="I101" s="75">
        <v>26</v>
      </c>
      <c r="J101" s="102"/>
      <c r="K101" s="103">
        <v>0</v>
      </c>
      <c r="L101" s="103">
        <v>0</v>
      </c>
      <c r="M101" s="103">
        <v>0</v>
      </c>
      <c r="N101" s="96">
        <f t="shared" si="2"/>
        <v>0</v>
      </c>
      <c r="O101" s="104">
        <v>0</v>
      </c>
      <c r="P101" s="97">
        <f t="shared" si="3"/>
        <v>0</v>
      </c>
    </row>
    <row r="102" spans="1:16" x14ac:dyDescent="0.25">
      <c r="A102" s="73" t="s">
        <v>287</v>
      </c>
      <c r="B102" s="74" t="s">
        <v>89</v>
      </c>
      <c r="C102" s="74"/>
      <c r="D102" s="73" t="s">
        <v>163</v>
      </c>
      <c r="E102" s="89" t="s">
        <v>282</v>
      </c>
      <c r="F102" s="89">
        <v>201</v>
      </c>
      <c r="G102" s="73"/>
      <c r="H102" s="73" t="s">
        <v>154</v>
      </c>
      <c r="I102" s="75">
        <v>12.5</v>
      </c>
      <c r="J102" s="102"/>
      <c r="K102" s="103">
        <v>0</v>
      </c>
      <c r="L102" s="103">
        <v>0</v>
      </c>
      <c r="M102" s="103">
        <v>0</v>
      </c>
      <c r="N102" s="96">
        <f t="shared" si="2"/>
        <v>0</v>
      </c>
      <c r="O102" s="104">
        <v>0</v>
      </c>
      <c r="P102" s="97">
        <f t="shared" si="3"/>
        <v>0</v>
      </c>
    </row>
    <row r="103" spans="1:16" x14ac:dyDescent="0.25">
      <c r="A103" s="73" t="s">
        <v>287</v>
      </c>
      <c r="B103" s="74" t="s">
        <v>90</v>
      </c>
      <c r="C103" s="74"/>
      <c r="D103" s="73" t="s">
        <v>163</v>
      </c>
      <c r="E103" s="89" t="s">
        <v>282</v>
      </c>
      <c r="F103" s="89">
        <v>201</v>
      </c>
      <c r="G103" s="73"/>
      <c r="H103" s="73" t="s">
        <v>154</v>
      </c>
      <c r="I103" s="75">
        <v>24.5</v>
      </c>
      <c r="J103" s="102"/>
      <c r="K103" s="103">
        <v>0</v>
      </c>
      <c r="L103" s="103">
        <v>0</v>
      </c>
      <c r="M103" s="103">
        <v>0</v>
      </c>
      <c r="N103" s="96">
        <f t="shared" si="2"/>
        <v>0</v>
      </c>
      <c r="O103" s="104">
        <v>0</v>
      </c>
      <c r="P103" s="97">
        <f t="shared" si="3"/>
        <v>0</v>
      </c>
    </row>
    <row r="104" spans="1:16" x14ac:dyDescent="0.25">
      <c r="A104" s="73" t="s">
        <v>287</v>
      </c>
      <c r="B104" s="74" t="s">
        <v>91</v>
      </c>
      <c r="C104" s="74"/>
      <c r="D104" s="73" t="s">
        <v>248</v>
      </c>
      <c r="E104" s="89" t="s">
        <v>281</v>
      </c>
      <c r="F104" s="89">
        <v>201</v>
      </c>
      <c r="G104" s="73"/>
      <c r="H104" s="73" t="s">
        <v>240</v>
      </c>
      <c r="I104" s="75">
        <v>92</v>
      </c>
      <c r="J104" s="102"/>
      <c r="K104" s="103">
        <v>0</v>
      </c>
      <c r="L104" s="103">
        <v>0</v>
      </c>
      <c r="M104" s="103">
        <v>0</v>
      </c>
      <c r="N104" s="96">
        <f t="shared" si="2"/>
        <v>0</v>
      </c>
      <c r="O104" s="104">
        <v>0</v>
      </c>
      <c r="P104" s="97">
        <f t="shared" si="3"/>
        <v>0</v>
      </c>
    </row>
    <row r="105" spans="1:16" x14ac:dyDescent="0.25">
      <c r="A105" s="73" t="s">
        <v>287</v>
      </c>
      <c r="B105" s="74" t="s">
        <v>9</v>
      </c>
      <c r="C105" s="74"/>
      <c r="D105" s="73" t="s">
        <v>194</v>
      </c>
      <c r="E105" s="89" t="s">
        <v>281</v>
      </c>
      <c r="F105" s="89">
        <v>201</v>
      </c>
      <c r="G105" s="73"/>
      <c r="H105" s="73" t="s">
        <v>157</v>
      </c>
      <c r="I105" s="75">
        <v>12</v>
      </c>
      <c r="J105" s="102"/>
      <c r="K105" s="103">
        <v>0</v>
      </c>
      <c r="L105" s="103">
        <v>0</v>
      </c>
      <c r="M105" s="103">
        <v>0</v>
      </c>
      <c r="N105" s="96">
        <f t="shared" si="2"/>
        <v>0</v>
      </c>
      <c r="O105" s="104">
        <v>0</v>
      </c>
      <c r="P105" s="97">
        <f t="shared" si="3"/>
        <v>0</v>
      </c>
    </row>
    <row r="106" spans="1:16" x14ac:dyDescent="0.25">
      <c r="A106" s="73" t="s">
        <v>287</v>
      </c>
      <c r="B106" s="74" t="s">
        <v>92</v>
      </c>
      <c r="C106" s="74"/>
      <c r="D106" s="73" t="s">
        <v>248</v>
      </c>
      <c r="E106" s="89" t="s">
        <v>281</v>
      </c>
      <c r="F106" s="89">
        <v>201</v>
      </c>
      <c r="G106" s="73"/>
      <c r="H106" s="73" t="s">
        <v>240</v>
      </c>
      <c r="I106" s="75">
        <v>137</v>
      </c>
      <c r="J106" s="102"/>
      <c r="K106" s="103">
        <v>0</v>
      </c>
      <c r="L106" s="103">
        <v>0</v>
      </c>
      <c r="M106" s="103">
        <v>0</v>
      </c>
      <c r="N106" s="96">
        <f t="shared" si="2"/>
        <v>0</v>
      </c>
      <c r="O106" s="104">
        <v>0</v>
      </c>
      <c r="P106" s="97">
        <f t="shared" si="3"/>
        <v>0</v>
      </c>
    </row>
    <row r="107" spans="1:16" x14ac:dyDescent="0.25">
      <c r="A107" s="73" t="s">
        <v>287</v>
      </c>
      <c r="B107" s="74" t="s">
        <v>92</v>
      </c>
      <c r="C107" s="74"/>
      <c r="D107" s="73" t="s">
        <v>249</v>
      </c>
      <c r="E107" s="89" t="s">
        <v>281</v>
      </c>
      <c r="F107" s="89">
        <v>201</v>
      </c>
      <c r="G107" s="73"/>
      <c r="H107" s="73" t="s">
        <v>143</v>
      </c>
      <c r="I107" s="75">
        <v>3</v>
      </c>
      <c r="J107" s="102"/>
      <c r="K107" s="103">
        <v>0</v>
      </c>
      <c r="L107" s="103">
        <v>0</v>
      </c>
      <c r="M107" s="103">
        <v>0</v>
      </c>
      <c r="N107" s="96">
        <f t="shared" si="2"/>
        <v>0</v>
      </c>
      <c r="O107" s="104">
        <v>0</v>
      </c>
      <c r="P107" s="97">
        <f t="shared" si="3"/>
        <v>0</v>
      </c>
    </row>
    <row r="108" spans="1:16" x14ac:dyDescent="0.25">
      <c r="A108" s="73" t="s">
        <v>287</v>
      </c>
      <c r="B108" s="74" t="s">
        <v>93</v>
      </c>
      <c r="C108" s="74"/>
      <c r="D108" s="73" t="s">
        <v>190</v>
      </c>
      <c r="E108" s="89" t="s">
        <v>280</v>
      </c>
      <c r="F108" s="89">
        <v>201</v>
      </c>
      <c r="G108" s="73"/>
      <c r="H108" s="73" t="s">
        <v>240</v>
      </c>
      <c r="I108" s="75">
        <v>105</v>
      </c>
      <c r="J108" s="102"/>
      <c r="K108" s="103">
        <v>0</v>
      </c>
      <c r="L108" s="103">
        <v>0</v>
      </c>
      <c r="M108" s="103">
        <v>0</v>
      </c>
      <c r="N108" s="96">
        <f t="shared" si="2"/>
        <v>0</v>
      </c>
      <c r="O108" s="104">
        <v>0</v>
      </c>
      <c r="P108" s="97">
        <f t="shared" si="3"/>
        <v>0</v>
      </c>
    </row>
    <row r="109" spans="1:16" x14ac:dyDescent="0.25">
      <c r="A109" s="73" t="s">
        <v>287</v>
      </c>
      <c r="B109" s="74" t="s">
        <v>95</v>
      </c>
      <c r="C109" s="74"/>
      <c r="D109" s="73" t="s">
        <v>168</v>
      </c>
      <c r="E109" s="89" t="s">
        <v>283</v>
      </c>
      <c r="F109" s="89">
        <v>10</v>
      </c>
      <c r="G109" s="73"/>
      <c r="H109" s="73" t="s">
        <v>240</v>
      </c>
      <c r="I109" s="75">
        <v>12</v>
      </c>
      <c r="J109" s="102"/>
      <c r="K109" s="103">
        <v>0</v>
      </c>
      <c r="L109" s="103">
        <v>0</v>
      </c>
      <c r="M109" s="103">
        <v>0</v>
      </c>
      <c r="N109" s="96">
        <f t="shared" si="2"/>
        <v>0</v>
      </c>
      <c r="O109" s="104">
        <v>0</v>
      </c>
      <c r="P109" s="97">
        <f t="shared" si="3"/>
        <v>0</v>
      </c>
    </row>
    <row r="110" spans="1:16" x14ac:dyDescent="0.25">
      <c r="A110" s="73" t="s">
        <v>287</v>
      </c>
      <c r="B110" s="74" t="s">
        <v>96</v>
      </c>
      <c r="C110" s="74"/>
      <c r="D110" s="73" t="s">
        <v>248</v>
      </c>
      <c r="E110" s="89" t="s">
        <v>281</v>
      </c>
      <c r="F110" s="89">
        <v>201</v>
      </c>
      <c r="G110" s="73"/>
      <c r="H110" s="73" t="s">
        <v>240</v>
      </c>
      <c r="I110" s="75">
        <v>4</v>
      </c>
      <c r="J110" s="102"/>
      <c r="K110" s="103">
        <v>0</v>
      </c>
      <c r="L110" s="103">
        <v>0</v>
      </c>
      <c r="M110" s="103">
        <v>0</v>
      </c>
      <c r="N110" s="96">
        <f t="shared" si="2"/>
        <v>0</v>
      </c>
      <c r="O110" s="104">
        <v>0</v>
      </c>
      <c r="P110" s="97">
        <f t="shared" si="3"/>
        <v>0</v>
      </c>
    </row>
    <row r="111" spans="1:16" x14ac:dyDescent="0.25">
      <c r="A111" s="73" t="s">
        <v>287</v>
      </c>
      <c r="B111" s="74" t="s">
        <v>170</v>
      </c>
      <c r="C111" s="74"/>
      <c r="D111" s="73" t="s">
        <v>168</v>
      </c>
      <c r="E111" s="89" t="s">
        <v>283</v>
      </c>
      <c r="F111" s="89">
        <v>10</v>
      </c>
      <c r="G111" s="73"/>
      <c r="H111" s="73" t="s">
        <v>240</v>
      </c>
      <c r="I111" s="75">
        <v>10</v>
      </c>
      <c r="J111" s="102"/>
      <c r="K111" s="103">
        <v>0</v>
      </c>
      <c r="L111" s="103">
        <v>0</v>
      </c>
      <c r="M111" s="103">
        <v>0</v>
      </c>
      <c r="N111" s="96">
        <f t="shared" si="2"/>
        <v>0</v>
      </c>
      <c r="O111" s="104">
        <v>0</v>
      </c>
      <c r="P111" s="97">
        <f t="shared" si="3"/>
        <v>0</v>
      </c>
    </row>
    <row r="112" spans="1:16" x14ac:dyDescent="0.25">
      <c r="A112" s="73" t="s">
        <v>287</v>
      </c>
      <c r="B112" s="74" t="s">
        <v>97</v>
      </c>
      <c r="C112" s="74"/>
      <c r="D112" s="73" t="s">
        <v>168</v>
      </c>
      <c r="E112" s="89" t="s">
        <v>283</v>
      </c>
      <c r="F112" s="89">
        <v>10</v>
      </c>
      <c r="G112" s="73"/>
      <c r="H112" s="73" t="s">
        <v>240</v>
      </c>
      <c r="I112" s="75">
        <v>8</v>
      </c>
      <c r="J112" s="102"/>
      <c r="K112" s="103">
        <v>0</v>
      </c>
      <c r="L112" s="103">
        <v>0</v>
      </c>
      <c r="M112" s="103">
        <v>0</v>
      </c>
      <c r="N112" s="96">
        <f t="shared" si="2"/>
        <v>0</v>
      </c>
      <c r="O112" s="104">
        <v>0</v>
      </c>
      <c r="P112" s="97">
        <f t="shared" si="3"/>
        <v>0</v>
      </c>
    </row>
    <row r="113" spans="1:16" x14ac:dyDescent="0.25">
      <c r="A113" s="73" t="s">
        <v>287</v>
      </c>
      <c r="B113" s="74" t="s">
        <v>98</v>
      </c>
      <c r="C113" s="74"/>
      <c r="D113" s="73" t="s">
        <v>191</v>
      </c>
      <c r="E113" s="89" t="s">
        <v>280</v>
      </c>
      <c r="F113" s="89">
        <v>201</v>
      </c>
      <c r="G113" s="73"/>
      <c r="H113" s="73" t="s">
        <v>240</v>
      </c>
      <c r="I113" s="75">
        <v>147</v>
      </c>
      <c r="J113" s="102"/>
      <c r="K113" s="103">
        <v>0</v>
      </c>
      <c r="L113" s="103">
        <v>0</v>
      </c>
      <c r="M113" s="103">
        <v>0</v>
      </c>
      <c r="N113" s="96">
        <f t="shared" si="2"/>
        <v>0</v>
      </c>
      <c r="O113" s="104">
        <v>0</v>
      </c>
      <c r="P113" s="97">
        <f t="shared" si="3"/>
        <v>0</v>
      </c>
    </row>
    <row r="114" spans="1:16" x14ac:dyDescent="0.25">
      <c r="A114" s="73" t="s">
        <v>287</v>
      </c>
      <c r="B114" s="74" t="s">
        <v>9</v>
      </c>
      <c r="C114" s="74"/>
      <c r="D114" s="73" t="s">
        <v>196</v>
      </c>
      <c r="E114" s="89" t="s">
        <v>281</v>
      </c>
      <c r="F114" s="89">
        <v>201</v>
      </c>
      <c r="G114" s="73"/>
      <c r="H114" s="73" t="s">
        <v>157</v>
      </c>
      <c r="I114" s="75">
        <v>12</v>
      </c>
      <c r="J114" s="102"/>
      <c r="K114" s="103">
        <v>0</v>
      </c>
      <c r="L114" s="103">
        <v>0</v>
      </c>
      <c r="M114" s="103">
        <v>0</v>
      </c>
      <c r="N114" s="96">
        <f t="shared" si="2"/>
        <v>0</v>
      </c>
      <c r="O114" s="104">
        <v>0</v>
      </c>
      <c r="P114" s="97">
        <f t="shared" si="3"/>
        <v>0</v>
      </c>
    </row>
    <row r="115" spans="1:16" x14ac:dyDescent="0.25">
      <c r="A115" s="73" t="s">
        <v>288</v>
      </c>
      <c r="B115" s="74" t="s">
        <v>9</v>
      </c>
      <c r="C115" s="74"/>
      <c r="D115" s="73" t="s">
        <v>197</v>
      </c>
      <c r="E115" s="89" t="s">
        <v>281</v>
      </c>
      <c r="F115" s="89">
        <v>201</v>
      </c>
      <c r="G115" s="73"/>
      <c r="H115" s="73" t="s">
        <v>148</v>
      </c>
      <c r="I115" s="75">
        <v>6</v>
      </c>
      <c r="J115" s="102"/>
      <c r="K115" s="103">
        <v>0</v>
      </c>
      <c r="L115" s="103">
        <v>0</v>
      </c>
      <c r="M115" s="103">
        <v>0</v>
      </c>
      <c r="N115" s="96">
        <f t="shared" si="2"/>
        <v>0</v>
      </c>
      <c r="O115" s="104">
        <v>0</v>
      </c>
      <c r="P115" s="97">
        <f t="shared" si="3"/>
        <v>0</v>
      </c>
    </row>
    <row r="116" spans="1:16" x14ac:dyDescent="0.25">
      <c r="A116" s="73" t="s">
        <v>288</v>
      </c>
      <c r="B116" s="74" t="s">
        <v>120</v>
      </c>
      <c r="C116" s="74"/>
      <c r="D116" s="73" t="s">
        <v>168</v>
      </c>
      <c r="E116" s="89" t="s">
        <v>283</v>
      </c>
      <c r="F116" s="89">
        <v>10</v>
      </c>
      <c r="G116" s="73"/>
      <c r="H116" s="73" t="s">
        <v>145</v>
      </c>
      <c r="I116" s="75">
        <v>17</v>
      </c>
      <c r="J116" s="102"/>
      <c r="K116" s="103">
        <v>0</v>
      </c>
      <c r="L116" s="103">
        <v>0</v>
      </c>
      <c r="M116" s="103">
        <v>0</v>
      </c>
      <c r="N116" s="96">
        <f t="shared" si="2"/>
        <v>0</v>
      </c>
      <c r="O116" s="104">
        <v>0</v>
      </c>
      <c r="P116" s="97">
        <f t="shared" si="3"/>
        <v>0</v>
      </c>
    </row>
    <row r="117" spans="1:16" x14ac:dyDescent="0.25">
      <c r="A117" s="73" t="s">
        <v>288</v>
      </c>
      <c r="B117" s="74" t="s">
        <v>121</v>
      </c>
      <c r="C117" s="74"/>
      <c r="D117" s="73" t="s">
        <v>156</v>
      </c>
      <c r="E117" s="89" t="s">
        <v>283</v>
      </c>
      <c r="F117" s="89">
        <v>10</v>
      </c>
      <c r="G117" s="73"/>
      <c r="H117" s="73" t="s">
        <v>145</v>
      </c>
      <c r="I117" s="75">
        <v>18</v>
      </c>
      <c r="J117" s="102"/>
      <c r="K117" s="103">
        <v>0</v>
      </c>
      <c r="L117" s="103">
        <v>0</v>
      </c>
      <c r="M117" s="103">
        <v>0</v>
      </c>
      <c r="N117" s="96">
        <f t="shared" si="2"/>
        <v>0</v>
      </c>
      <c r="O117" s="104">
        <v>0</v>
      </c>
      <c r="P117" s="97">
        <f t="shared" si="3"/>
        <v>0</v>
      </c>
    </row>
    <row r="118" spans="1:16" x14ac:dyDescent="0.25">
      <c r="A118" s="73" t="s">
        <v>288</v>
      </c>
      <c r="B118" s="74" t="s">
        <v>122</v>
      </c>
      <c r="C118" s="74" t="s">
        <v>259</v>
      </c>
      <c r="D118" s="73" t="s">
        <v>178</v>
      </c>
      <c r="E118" s="89" t="s">
        <v>283</v>
      </c>
      <c r="F118" s="89">
        <v>0</v>
      </c>
      <c r="G118" s="73"/>
      <c r="H118" s="73" t="s">
        <v>145</v>
      </c>
      <c r="I118" s="75">
        <v>21</v>
      </c>
      <c r="J118" s="102"/>
      <c r="K118" s="103">
        <v>0</v>
      </c>
      <c r="L118" s="103">
        <v>0</v>
      </c>
      <c r="M118" s="103">
        <v>0</v>
      </c>
      <c r="N118" s="96">
        <f t="shared" si="2"/>
        <v>0</v>
      </c>
      <c r="O118" s="104">
        <v>0</v>
      </c>
      <c r="P118" s="97">
        <f t="shared" si="3"/>
        <v>0</v>
      </c>
    </row>
    <row r="119" spans="1:16" x14ac:dyDescent="0.25">
      <c r="A119" s="73" t="s">
        <v>288</v>
      </c>
      <c r="B119" s="74" t="s">
        <v>123</v>
      </c>
      <c r="C119" s="74"/>
      <c r="D119" s="73" t="s">
        <v>248</v>
      </c>
      <c r="E119" s="89" t="s">
        <v>281</v>
      </c>
      <c r="F119" s="89">
        <v>201</v>
      </c>
      <c r="G119" s="73"/>
      <c r="H119" s="73" t="s">
        <v>148</v>
      </c>
      <c r="I119" s="75">
        <v>20</v>
      </c>
      <c r="J119" s="102"/>
      <c r="K119" s="103">
        <v>0</v>
      </c>
      <c r="L119" s="103">
        <v>0</v>
      </c>
      <c r="M119" s="103">
        <v>0</v>
      </c>
      <c r="N119" s="96">
        <f t="shared" si="2"/>
        <v>0</v>
      </c>
      <c r="O119" s="104">
        <v>0</v>
      </c>
      <c r="P119" s="97">
        <f t="shared" si="3"/>
        <v>0</v>
      </c>
    </row>
    <row r="120" spans="1:16" x14ac:dyDescent="0.25">
      <c r="A120" s="73" t="s">
        <v>288</v>
      </c>
      <c r="B120" s="74" t="s">
        <v>124</v>
      </c>
      <c r="C120" s="74"/>
      <c r="D120" s="73" t="s">
        <v>248</v>
      </c>
      <c r="E120" s="89" t="s">
        <v>281</v>
      </c>
      <c r="F120" s="89">
        <v>201</v>
      </c>
      <c r="G120" s="73"/>
      <c r="H120" s="73" t="s">
        <v>240</v>
      </c>
      <c r="I120" s="75">
        <v>51</v>
      </c>
      <c r="J120" s="102"/>
      <c r="K120" s="103">
        <v>0</v>
      </c>
      <c r="L120" s="103">
        <v>0</v>
      </c>
      <c r="M120" s="103">
        <v>0</v>
      </c>
      <c r="N120" s="96">
        <f t="shared" si="2"/>
        <v>0</v>
      </c>
      <c r="O120" s="104">
        <v>0</v>
      </c>
      <c r="P120" s="97">
        <f t="shared" si="3"/>
        <v>0</v>
      </c>
    </row>
    <row r="121" spans="1:16" x14ac:dyDescent="0.25">
      <c r="A121" s="73" t="s">
        <v>288</v>
      </c>
      <c r="B121" s="77" t="s">
        <v>155</v>
      </c>
      <c r="C121" s="77"/>
      <c r="D121" s="73" t="s">
        <v>198</v>
      </c>
      <c r="E121" s="89" t="s">
        <v>281</v>
      </c>
      <c r="F121" s="89">
        <v>201</v>
      </c>
      <c r="G121" s="73"/>
      <c r="H121" s="73" t="s">
        <v>148</v>
      </c>
      <c r="I121" s="75">
        <v>6</v>
      </c>
      <c r="J121" s="102"/>
      <c r="K121" s="103">
        <v>0</v>
      </c>
      <c r="L121" s="103">
        <v>0</v>
      </c>
      <c r="M121" s="103">
        <v>0</v>
      </c>
      <c r="N121" s="96">
        <f t="shared" si="2"/>
        <v>0</v>
      </c>
      <c r="O121" s="104">
        <v>0</v>
      </c>
      <c r="P121" s="97">
        <f t="shared" si="3"/>
        <v>0</v>
      </c>
    </row>
    <row r="122" spans="1:16" x14ac:dyDescent="0.25">
      <c r="A122" s="73" t="s">
        <v>288</v>
      </c>
      <c r="B122" s="74" t="s">
        <v>125</v>
      </c>
      <c r="C122" s="74"/>
      <c r="D122" s="73" t="s">
        <v>199</v>
      </c>
      <c r="E122" s="89" t="s">
        <v>280</v>
      </c>
      <c r="F122" s="89">
        <v>201</v>
      </c>
      <c r="G122" s="73"/>
      <c r="H122" s="73" t="s">
        <v>240</v>
      </c>
      <c r="I122" s="75">
        <v>35</v>
      </c>
      <c r="J122" s="102"/>
      <c r="K122" s="103">
        <v>0</v>
      </c>
      <c r="L122" s="103">
        <v>0</v>
      </c>
      <c r="M122" s="103">
        <v>0</v>
      </c>
      <c r="N122" s="96">
        <f t="shared" si="2"/>
        <v>0</v>
      </c>
      <c r="O122" s="104">
        <v>0</v>
      </c>
      <c r="P122" s="97">
        <f t="shared" si="3"/>
        <v>0</v>
      </c>
    </row>
    <row r="123" spans="1:16" x14ac:dyDescent="0.25">
      <c r="A123" s="73" t="s">
        <v>288</v>
      </c>
      <c r="B123" s="74" t="s">
        <v>126</v>
      </c>
      <c r="C123" s="74" t="s">
        <v>259</v>
      </c>
      <c r="D123" s="73" t="s">
        <v>200</v>
      </c>
      <c r="E123" s="89" t="s">
        <v>283</v>
      </c>
      <c r="F123" s="89">
        <v>0</v>
      </c>
      <c r="G123" s="73"/>
      <c r="H123" s="73" t="s">
        <v>240</v>
      </c>
      <c r="I123" s="75">
        <v>12</v>
      </c>
      <c r="J123" s="102"/>
      <c r="K123" s="103">
        <v>0</v>
      </c>
      <c r="L123" s="103">
        <v>0</v>
      </c>
      <c r="M123" s="103">
        <v>0</v>
      </c>
      <c r="N123" s="96">
        <f t="shared" si="2"/>
        <v>0</v>
      </c>
      <c r="O123" s="104">
        <v>0</v>
      </c>
      <c r="P123" s="97">
        <f t="shared" si="3"/>
        <v>0</v>
      </c>
    </row>
    <row r="124" spans="1:16" x14ac:dyDescent="0.25">
      <c r="A124" s="73" t="s">
        <v>288</v>
      </c>
      <c r="B124" s="74" t="s">
        <v>127</v>
      </c>
      <c r="C124" s="74"/>
      <c r="D124" s="73" t="s">
        <v>179</v>
      </c>
      <c r="E124" s="89" t="s">
        <v>280</v>
      </c>
      <c r="F124" s="89">
        <v>201</v>
      </c>
      <c r="G124" s="73"/>
      <c r="H124" s="73" t="s">
        <v>240</v>
      </c>
      <c r="I124" s="75">
        <v>21</v>
      </c>
      <c r="J124" s="102"/>
      <c r="K124" s="103">
        <v>0</v>
      </c>
      <c r="L124" s="103">
        <v>0</v>
      </c>
      <c r="M124" s="103">
        <v>0</v>
      </c>
      <c r="N124" s="96">
        <f t="shared" si="2"/>
        <v>0</v>
      </c>
      <c r="O124" s="104">
        <v>0</v>
      </c>
      <c r="P124" s="97">
        <f t="shared" si="3"/>
        <v>0</v>
      </c>
    </row>
    <row r="125" spans="1:16" x14ac:dyDescent="0.25">
      <c r="A125" s="73" t="s">
        <v>288</v>
      </c>
      <c r="B125" s="74" t="s">
        <v>128</v>
      </c>
      <c r="C125" s="74"/>
      <c r="D125" s="73" t="s">
        <v>179</v>
      </c>
      <c r="E125" s="89" t="s">
        <v>280</v>
      </c>
      <c r="F125" s="89">
        <v>201</v>
      </c>
      <c r="G125" s="73"/>
      <c r="H125" s="73" t="s">
        <v>240</v>
      </c>
      <c r="I125" s="75">
        <v>64</v>
      </c>
      <c r="J125" s="102"/>
      <c r="K125" s="103">
        <v>0</v>
      </c>
      <c r="L125" s="103">
        <v>0</v>
      </c>
      <c r="M125" s="103">
        <v>0</v>
      </c>
      <c r="N125" s="96">
        <f t="shared" si="2"/>
        <v>0</v>
      </c>
      <c r="O125" s="104">
        <v>0</v>
      </c>
      <c r="P125" s="97">
        <f t="shared" si="3"/>
        <v>0</v>
      </c>
    </row>
    <row r="126" spans="1:16" x14ac:dyDescent="0.25">
      <c r="A126" s="73" t="s">
        <v>288</v>
      </c>
      <c r="B126" s="74" t="s">
        <v>134</v>
      </c>
      <c r="C126" s="74"/>
      <c r="D126" s="73" t="s">
        <v>201</v>
      </c>
      <c r="E126" s="89" t="s">
        <v>280</v>
      </c>
      <c r="F126" s="89">
        <v>201</v>
      </c>
      <c r="G126" s="73"/>
      <c r="H126" s="73" t="s">
        <v>240</v>
      </c>
      <c r="I126" s="75">
        <v>24</v>
      </c>
      <c r="J126" s="102"/>
      <c r="K126" s="103">
        <v>0</v>
      </c>
      <c r="L126" s="103">
        <v>0</v>
      </c>
      <c r="M126" s="103">
        <v>0</v>
      </c>
      <c r="N126" s="96">
        <f t="shared" si="2"/>
        <v>0</v>
      </c>
      <c r="O126" s="104">
        <v>0</v>
      </c>
      <c r="P126" s="97">
        <f t="shared" si="3"/>
        <v>0</v>
      </c>
    </row>
    <row r="127" spans="1:16" x14ac:dyDescent="0.25">
      <c r="A127" s="73" t="s">
        <v>288</v>
      </c>
      <c r="B127" s="74" t="s">
        <v>129</v>
      </c>
      <c r="C127" s="74"/>
      <c r="D127" s="73" t="s">
        <v>194</v>
      </c>
      <c r="E127" s="89" t="s">
        <v>281</v>
      </c>
      <c r="F127" s="89">
        <v>201</v>
      </c>
      <c r="G127" s="73"/>
      <c r="H127" s="73" t="s">
        <v>240</v>
      </c>
      <c r="I127" s="75">
        <v>7</v>
      </c>
      <c r="J127" s="102"/>
      <c r="K127" s="103">
        <v>0</v>
      </c>
      <c r="L127" s="103">
        <v>0</v>
      </c>
      <c r="M127" s="103">
        <v>0</v>
      </c>
      <c r="N127" s="96">
        <f t="shared" si="2"/>
        <v>0</v>
      </c>
      <c r="O127" s="104">
        <v>0</v>
      </c>
      <c r="P127" s="97">
        <f t="shared" si="3"/>
        <v>0</v>
      </c>
    </row>
    <row r="128" spans="1:16" x14ac:dyDescent="0.25">
      <c r="A128" s="73" t="s">
        <v>288</v>
      </c>
      <c r="B128" s="74" t="s">
        <v>130</v>
      </c>
      <c r="C128" s="74"/>
      <c r="D128" s="73" t="s">
        <v>179</v>
      </c>
      <c r="E128" s="89" t="s">
        <v>280</v>
      </c>
      <c r="F128" s="89">
        <v>201</v>
      </c>
      <c r="G128" s="73"/>
      <c r="H128" s="73" t="s">
        <v>240</v>
      </c>
      <c r="I128" s="75">
        <v>62</v>
      </c>
      <c r="J128" s="102"/>
      <c r="K128" s="103">
        <v>0</v>
      </c>
      <c r="L128" s="103">
        <v>0</v>
      </c>
      <c r="M128" s="103">
        <v>0</v>
      </c>
      <c r="N128" s="96">
        <f t="shared" si="2"/>
        <v>0</v>
      </c>
      <c r="O128" s="104">
        <v>0</v>
      </c>
      <c r="P128" s="97">
        <f t="shared" si="3"/>
        <v>0</v>
      </c>
    </row>
    <row r="129" spans="1:16" x14ac:dyDescent="0.25">
      <c r="A129" s="73" t="s">
        <v>288</v>
      </c>
      <c r="B129" s="74" t="s">
        <v>133</v>
      </c>
      <c r="C129" s="74"/>
      <c r="D129" s="73" t="s">
        <v>201</v>
      </c>
      <c r="E129" s="89" t="s">
        <v>280</v>
      </c>
      <c r="F129" s="89">
        <v>201</v>
      </c>
      <c r="G129" s="73"/>
      <c r="H129" s="73" t="s">
        <v>240</v>
      </c>
      <c r="I129" s="75">
        <v>20</v>
      </c>
      <c r="J129" s="102"/>
      <c r="K129" s="103">
        <v>0</v>
      </c>
      <c r="L129" s="103">
        <v>0</v>
      </c>
      <c r="M129" s="103">
        <v>0</v>
      </c>
      <c r="N129" s="96">
        <f t="shared" si="2"/>
        <v>0</v>
      </c>
      <c r="O129" s="104">
        <v>0</v>
      </c>
      <c r="P129" s="97">
        <f t="shared" si="3"/>
        <v>0</v>
      </c>
    </row>
    <row r="130" spans="1:16" x14ac:dyDescent="0.25">
      <c r="A130" s="73" t="s">
        <v>288</v>
      </c>
      <c r="B130" s="74" t="s">
        <v>131</v>
      </c>
      <c r="C130" s="74"/>
      <c r="D130" s="73" t="s">
        <v>194</v>
      </c>
      <c r="E130" s="89" t="s">
        <v>281</v>
      </c>
      <c r="F130" s="89">
        <v>201</v>
      </c>
      <c r="G130" s="73"/>
      <c r="H130" s="73" t="s">
        <v>240</v>
      </c>
      <c r="I130" s="75">
        <v>7</v>
      </c>
      <c r="J130" s="102"/>
      <c r="K130" s="103">
        <v>0</v>
      </c>
      <c r="L130" s="103">
        <v>0</v>
      </c>
      <c r="M130" s="103">
        <v>0</v>
      </c>
      <c r="N130" s="96">
        <f t="shared" si="2"/>
        <v>0</v>
      </c>
      <c r="O130" s="104">
        <v>0</v>
      </c>
      <c r="P130" s="97">
        <f t="shared" si="3"/>
        <v>0</v>
      </c>
    </row>
    <row r="131" spans="1:16" x14ac:dyDescent="0.25">
      <c r="A131" s="73" t="s">
        <v>288</v>
      </c>
      <c r="B131" s="74" t="s">
        <v>132</v>
      </c>
      <c r="C131" s="74"/>
      <c r="D131" s="73" t="s">
        <v>202</v>
      </c>
      <c r="E131" s="89" t="s">
        <v>280</v>
      </c>
      <c r="F131" s="89">
        <v>201</v>
      </c>
      <c r="G131" s="73"/>
      <c r="H131" s="73" t="s">
        <v>240</v>
      </c>
      <c r="I131" s="75">
        <v>82</v>
      </c>
      <c r="J131" s="102"/>
      <c r="K131" s="103">
        <v>0</v>
      </c>
      <c r="L131" s="103">
        <v>0</v>
      </c>
      <c r="M131" s="103">
        <v>0</v>
      </c>
      <c r="N131" s="96">
        <f t="shared" si="2"/>
        <v>0</v>
      </c>
      <c r="O131" s="104">
        <v>0</v>
      </c>
      <c r="P131" s="97">
        <f t="shared" si="3"/>
        <v>0</v>
      </c>
    </row>
    <row r="132" spans="1:16" x14ac:dyDescent="0.25">
      <c r="A132" s="107" t="s">
        <v>140</v>
      </c>
      <c r="B132" s="108"/>
      <c r="C132" s="108"/>
      <c r="D132" s="108"/>
      <c r="E132" s="108"/>
      <c r="F132" s="108"/>
      <c r="G132" s="108"/>
      <c r="H132" s="108"/>
      <c r="I132" s="106">
        <f>SUM(I8:I131)</f>
        <v>5650</v>
      </c>
      <c r="J132" s="95"/>
      <c r="K132" s="106">
        <f>SUM(K8:K131)</f>
        <v>0</v>
      </c>
      <c r="L132" s="106">
        <f>SUM(L8:L131)</f>
        <v>0</v>
      </c>
      <c r="M132" s="106">
        <f>SUM(M8:M131)</f>
        <v>0</v>
      </c>
      <c r="N132" s="106">
        <f>SUM(N8:N131)</f>
        <v>0</v>
      </c>
      <c r="O132" s="95"/>
      <c r="P132" s="105">
        <f>SUM(P8:P131)</f>
        <v>0</v>
      </c>
    </row>
  </sheetData>
  <mergeCells count="13">
    <mergeCell ref="J6:J7"/>
    <mergeCell ref="K6:L6"/>
    <mergeCell ref="O6:O7"/>
    <mergeCell ref="P6:P7"/>
    <mergeCell ref="I6:I7"/>
    <mergeCell ref="A6:A7"/>
    <mergeCell ref="B6:B7"/>
    <mergeCell ref="C6:C7"/>
    <mergeCell ref="D6:D7"/>
    <mergeCell ref="H6:H7"/>
    <mergeCell ref="F6:F7"/>
    <mergeCell ref="G6:G7"/>
    <mergeCell ref="E6:E7"/>
  </mergeCells>
  <phoneticPr fontId="17" type="noConversion"/>
  <pageMargins left="0.7" right="0.7" top="0.75" bottom="0.75" header="0.3" footer="0.3"/>
  <pageSetup paperSize="9" scale="3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9BEF-F39A-41FD-A906-FE8212B898BE}">
  <sheetPr>
    <tabColor theme="4"/>
    <pageSetUpPr fitToPage="1"/>
  </sheetPr>
  <dimension ref="A1:P81"/>
  <sheetViews>
    <sheetView topLeftCell="A52" zoomScaleNormal="100" workbookViewId="0">
      <selection activeCell="F19" sqref="F19:F53"/>
    </sheetView>
  </sheetViews>
  <sheetFormatPr defaultRowHeight="15" x14ac:dyDescent="0.25"/>
  <cols>
    <col min="1" max="1" width="35.7109375" style="72" customWidth="1"/>
    <col min="2" max="3" width="20.7109375" style="72" customWidth="1"/>
    <col min="4" max="4" width="35.7109375" style="72" customWidth="1"/>
    <col min="5" max="9" width="20.7109375" style="72" customWidth="1"/>
    <col min="10" max="11" width="14.28515625" customWidth="1"/>
    <col min="12" max="12" width="14.85546875" customWidth="1"/>
    <col min="13" max="13" width="23.28515625" bestFit="1" customWidth="1"/>
    <col min="14" max="14" width="23.28515625" customWidth="1"/>
    <col min="16" max="16" width="24.140625" bestFit="1" customWidth="1"/>
  </cols>
  <sheetData>
    <row r="1" spans="1:16" x14ac:dyDescent="0.25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146"/>
    </row>
    <row r="2" spans="1:16" ht="18" x14ac:dyDescent="0.25">
      <c r="A2" s="69" t="s">
        <v>59</v>
      </c>
      <c r="B2" s="91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9"/>
    </row>
    <row r="3" spans="1:16" ht="18" x14ac:dyDescent="0.25">
      <c r="A3" s="69"/>
      <c r="B3" s="91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9"/>
    </row>
    <row r="4" spans="1:16" ht="15.75" x14ac:dyDescent="0.25">
      <c r="A4" s="70" t="s">
        <v>1</v>
      </c>
      <c r="B4" s="92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1"/>
    </row>
    <row r="5" spans="1:16" ht="15.75" x14ac:dyDescent="0.25">
      <c r="A5" s="154"/>
      <c r="B5" s="155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3"/>
    </row>
    <row r="6" spans="1:16" ht="15" customHeight="1" x14ac:dyDescent="0.25">
      <c r="A6" s="181" t="s">
        <v>260</v>
      </c>
      <c r="B6" s="182" t="s">
        <v>61</v>
      </c>
      <c r="C6" s="189" t="s">
        <v>258</v>
      </c>
      <c r="D6" s="181" t="s">
        <v>62</v>
      </c>
      <c r="E6" s="181" t="s">
        <v>241</v>
      </c>
      <c r="F6" s="181" t="s">
        <v>264</v>
      </c>
      <c r="G6" s="181" t="s">
        <v>261</v>
      </c>
      <c r="H6" s="181" t="s">
        <v>63</v>
      </c>
      <c r="I6" s="181" t="s">
        <v>64</v>
      </c>
      <c r="J6" s="185" t="s">
        <v>289</v>
      </c>
      <c r="K6" s="187" t="s">
        <v>291</v>
      </c>
      <c r="L6" s="188"/>
      <c r="M6" s="101" t="s">
        <v>292</v>
      </c>
      <c r="N6" s="101" t="s">
        <v>8</v>
      </c>
      <c r="O6" s="185" t="s">
        <v>293</v>
      </c>
      <c r="P6" s="185" t="s">
        <v>294</v>
      </c>
    </row>
    <row r="7" spans="1:16" x14ac:dyDescent="0.25">
      <c r="A7" s="181"/>
      <c r="B7" s="183"/>
      <c r="C7" s="190"/>
      <c r="D7" s="181"/>
      <c r="E7" s="181"/>
      <c r="F7" s="181"/>
      <c r="G7" s="181"/>
      <c r="H7" s="181"/>
      <c r="I7" s="181"/>
      <c r="J7" s="186"/>
      <c r="K7" s="101" t="s">
        <v>290</v>
      </c>
      <c r="L7" s="101" t="s">
        <v>4</v>
      </c>
      <c r="M7" s="101" t="s">
        <v>4</v>
      </c>
      <c r="N7" s="101" t="s">
        <v>4</v>
      </c>
      <c r="O7" s="186"/>
      <c r="P7" s="186"/>
    </row>
    <row r="8" spans="1:16" x14ac:dyDescent="0.25">
      <c r="A8" s="88" t="s">
        <v>273</v>
      </c>
      <c r="B8" s="88"/>
      <c r="C8" s="89"/>
      <c r="D8" s="87" t="s">
        <v>242</v>
      </c>
      <c r="E8" s="89" t="s">
        <v>281</v>
      </c>
      <c r="F8" s="89">
        <v>201</v>
      </c>
      <c r="G8" s="87"/>
      <c r="H8" s="87" t="s">
        <v>66</v>
      </c>
      <c r="I8" s="94">
        <v>32.61</v>
      </c>
      <c r="J8" s="102"/>
      <c r="K8" s="103">
        <v>0</v>
      </c>
      <c r="L8" s="103">
        <v>0</v>
      </c>
      <c r="M8" s="103">
        <v>0</v>
      </c>
      <c r="N8" s="96">
        <f>SUM(M8+L8)</f>
        <v>0</v>
      </c>
      <c r="O8" s="104">
        <v>0</v>
      </c>
      <c r="P8" s="97">
        <f>N8*O8</f>
        <v>0</v>
      </c>
    </row>
    <row r="9" spans="1:16" x14ac:dyDescent="0.25">
      <c r="A9" s="88" t="s">
        <v>273</v>
      </c>
      <c r="B9" s="88"/>
      <c r="C9" s="89"/>
      <c r="D9" s="87" t="s">
        <v>243</v>
      </c>
      <c r="E9" s="89" t="s">
        <v>283</v>
      </c>
      <c r="F9" s="89">
        <v>10</v>
      </c>
      <c r="G9" s="87"/>
      <c r="H9" s="87" t="s">
        <v>68</v>
      </c>
      <c r="I9" s="94">
        <v>40.01</v>
      </c>
      <c r="J9" s="102"/>
      <c r="K9" s="103">
        <v>0</v>
      </c>
      <c r="L9" s="103">
        <v>0</v>
      </c>
      <c r="M9" s="103">
        <v>0</v>
      </c>
      <c r="N9" s="96">
        <f t="shared" ref="N9:N72" si="0">SUM(M9+L9)</f>
        <v>0</v>
      </c>
      <c r="O9" s="104">
        <v>0</v>
      </c>
      <c r="P9" s="97">
        <f t="shared" ref="P9:P72" si="1">N9*O9</f>
        <v>0</v>
      </c>
    </row>
    <row r="10" spans="1:16" x14ac:dyDescent="0.25">
      <c r="A10" s="88" t="s">
        <v>273</v>
      </c>
      <c r="B10" s="88"/>
      <c r="C10" s="89"/>
      <c r="D10" s="87" t="s">
        <v>244</v>
      </c>
      <c r="E10" s="89" t="s">
        <v>281</v>
      </c>
      <c r="F10" s="89">
        <v>201</v>
      </c>
      <c r="G10" s="87"/>
      <c r="H10" s="87" t="s">
        <v>66</v>
      </c>
      <c r="I10" s="94">
        <v>251.89</v>
      </c>
      <c r="J10" s="102"/>
      <c r="K10" s="103">
        <v>0</v>
      </c>
      <c r="L10" s="103">
        <v>0</v>
      </c>
      <c r="M10" s="103">
        <v>0</v>
      </c>
      <c r="N10" s="96">
        <f t="shared" si="0"/>
        <v>0</v>
      </c>
      <c r="O10" s="104">
        <v>0</v>
      </c>
      <c r="P10" s="97">
        <f t="shared" si="1"/>
        <v>0</v>
      </c>
    </row>
    <row r="11" spans="1:16" x14ac:dyDescent="0.25">
      <c r="A11" s="88" t="s">
        <v>273</v>
      </c>
      <c r="B11" s="88"/>
      <c r="C11" s="89"/>
      <c r="D11" s="88" t="s">
        <v>231</v>
      </c>
      <c r="E11" s="89" t="s">
        <v>282</v>
      </c>
      <c r="F11" s="89">
        <v>201</v>
      </c>
      <c r="G11" s="87"/>
      <c r="H11" s="87" t="s">
        <v>71</v>
      </c>
      <c r="I11" s="94">
        <v>25.58</v>
      </c>
      <c r="J11" s="102"/>
      <c r="K11" s="103">
        <v>0</v>
      </c>
      <c r="L11" s="103">
        <v>0</v>
      </c>
      <c r="M11" s="103">
        <v>0</v>
      </c>
      <c r="N11" s="96">
        <f t="shared" si="0"/>
        <v>0</v>
      </c>
      <c r="O11" s="104">
        <v>0</v>
      </c>
      <c r="P11" s="97">
        <f t="shared" si="1"/>
        <v>0</v>
      </c>
    </row>
    <row r="12" spans="1:16" x14ac:dyDescent="0.25">
      <c r="A12" s="88" t="s">
        <v>273</v>
      </c>
      <c r="B12" s="88"/>
      <c r="C12" s="89"/>
      <c r="D12" s="87" t="s">
        <v>237</v>
      </c>
      <c r="E12" s="89" t="s">
        <v>282</v>
      </c>
      <c r="F12" s="89">
        <v>201</v>
      </c>
      <c r="G12" s="87"/>
      <c r="H12" s="87" t="s">
        <v>71</v>
      </c>
      <c r="I12" s="94">
        <v>14.32</v>
      </c>
      <c r="J12" s="102"/>
      <c r="K12" s="103">
        <v>0</v>
      </c>
      <c r="L12" s="103">
        <v>0</v>
      </c>
      <c r="M12" s="103">
        <v>0</v>
      </c>
      <c r="N12" s="96">
        <f t="shared" si="0"/>
        <v>0</v>
      </c>
      <c r="O12" s="104">
        <v>0</v>
      </c>
      <c r="P12" s="97">
        <f t="shared" si="1"/>
        <v>0</v>
      </c>
    </row>
    <row r="13" spans="1:16" x14ac:dyDescent="0.25">
      <c r="A13" s="88" t="s">
        <v>273</v>
      </c>
      <c r="B13" s="88"/>
      <c r="C13" s="89"/>
      <c r="D13" s="87" t="s">
        <v>237</v>
      </c>
      <c r="E13" s="89" t="s">
        <v>282</v>
      </c>
      <c r="F13" s="89">
        <v>201</v>
      </c>
      <c r="G13" s="87"/>
      <c r="H13" s="87" t="s">
        <v>71</v>
      </c>
      <c r="I13" s="94">
        <v>14.32</v>
      </c>
      <c r="J13" s="102"/>
      <c r="K13" s="103">
        <v>0</v>
      </c>
      <c r="L13" s="103">
        <v>0</v>
      </c>
      <c r="M13" s="103">
        <v>0</v>
      </c>
      <c r="N13" s="96">
        <f t="shared" si="0"/>
        <v>0</v>
      </c>
      <c r="O13" s="104">
        <v>0</v>
      </c>
      <c r="P13" s="97">
        <f t="shared" si="1"/>
        <v>0</v>
      </c>
    </row>
    <row r="14" spans="1:16" x14ac:dyDescent="0.25">
      <c r="A14" s="88" t="s">
        <v>273</v>
      </c>
      <c r="B14" s="88"/>
      <c r="C14" s="89"/>
      <c r="D14" s="88" t="s">
        <v>231</v>
      </c>
      <c r="E14" s="89" t="s">
        <v>282</v>
      </c>
      <c r="F14" s="89">
        <v>201</v>
      </c>
      <c r="G14" s="87"/>
      <c r="H14" s="87" t="s">
        <v>71</v>
      </c>
      <c r="I14" s="94">
        <v>19.059999999999999</v>
      </c>
      <c r="J14" s="102"/>
      <c r="K14" s="103">
        <v>0</v>
      </c>
      <c r="L14" s="103">
        <v>0</v>
      </c>
      <c r="M14" s="103">
        <v>0</v>
      </c>
      <c r="N14" s="96">
        <f t="shared" si="0"/>
        <v>0</v>
      </c>
      <c r="O14" s="104">
        <v>0</v>
      </c>
      <c r="P14" s="97">
        <f t="shared" si="1"/>
        <v>0</v>
      </c>
    </row>
    <row r="15" spans="1:16" x14ac:dyDescent="0.25">
      <c r="A15" s="88" t="s">
        <v>273</v>
      </c>
      <c r="B15" s="88"/>
      <c r="C15" s="89"/>
      <c r="D15" s="87" t="s">
        <v>156</v>
      </c>
      <c r="E15" s="89" t="s">
        <v>283</v>
      </c>
      <c r="F15" s="89">
        <v>10</v>
      </c>
      <c r="G15" s="87"/>
      <c r="H15" s="87" t="s">
        <v>68</v>
      </c>
      <c r="I15" s="94">
        <v>2.88</v>
      </c>
      <c r="J15" s="102"/>
      <c r="K15" s="103">
        <v>0</v>
      </c>
      <c r="L15" s="103">
        <v>0</v>
      </c>
      <c r="M15" s="103">
        <v>0</v>
      </c>
      <c r="N15" s="96">
        <f t="shared" si="0"/>
        <v>0</v>
      </c>
      <c r="O15" s="104">
        <v>0</v>
      </c>
      <c r="P15" s="97">
        <f t="shared" si="1"/>
        <v>0</v>
      </c>
    </row>
    <row r="16" spans="1:16" x14ac:dyDescent="0.25">
      <c r="A16" s="88" t="s">
        <v>273</v>
      </c>
      <c r="B16" s="88"/>
      <c r="C16" s="89"/>
      <c r="D16" s="87" t="s">
        <v>245</v>
      </c>
      <c r="E16" s="89" t="s">
        <v>282</v>
      </c>
      <c r="F16" s="89">
        <v>201</v>
      </c>
      <c r="G16" s="87"/>
      <c r="H16" s="87" t="s">
        <v>71</v>
      </c>
      <c r="I16" s="94">
        <v>6.72</v>
      </c>
      <c r="J16" s="102"/>
      <c r="K16" s="103">
        <v>0</v>
      </c>
      <c r="L16" s="103">
        <v>0</v>
      </c>
      <c r="M16" s="103">
        <v>0</v>
      </c>
      <c r="N16" s="96">
        <f t="shared" si="0"/>
        <v>0</v>
      </c>
      <c r="O16" s="104">
        <v>0</v>
      </c>
      <c r="P16" s="97">
        <f t="shared" si="1"/>
        <v>0</v>
      </c>
    </row>
    <row r="17" spans="1:16" x14ac:dyDescent="0.25">
      <c r="A17" s="88" t="s">
        <v>273</v>
      </c>
      <c r="B17" s="88"/>
      <c r="C17" s="89"/>
      <c r="D17" s="88" t="s">
        <v>248</v>
      </c>
      <c r="E17" s="89" t="s">
        <v>281</v>
      </c>
      <c r="F17" s="89">
        <v>201</v>
      </c>
      <c r="G17" s="87"/>
      <c r="H17" s="87" t="s">
        <v>78</v>
      </c>
      <c r="I17" s="94">
        <v>19.149999999999999</v>
      </c>
      <c r="J17" s="102"/>
      <c r="K17" s="103">
        <v>0</v>
      </c>
      <c r="L17" s="103">
        <v>0</v>
      </c>
      <c r="M17" s="103">
        <v>0</v>
      </c>
      <c r="N17" s="96">
        <f t="shared" si="0"/>
        <v>0</v>
      </c>
      <c r="O17" s="104">
        <v>0</v>
      </c>
      <c r="P17" s="97">
        <f t="shared" si="1"/>
        <v>0</v>
      </c>
    </row>
    <row r="18" spans="1:16" x14ac:dyDescent="0.25">
      <c r="A18" s="88" t="s">
        <v>273</v>
      </c>
      <c r="B18" s="88"/>
      <c r="C18" s="89"/>
      <c r="D18" s="88" t="s">
        <v>251</v>
      </c>
      <c r="E18" s="89" t="s">
        <v>281</v>
      </c>
      <c r="F18" s="89">
        <v>201</v>
      </c>
      <c r="G18" s="87"/>
      <c r="H18" s="87" t="s">
        <v>94</v>
      </c>
      <c r="I18" s="94">
        <v>8.2899999999999991</v>
      </c>
      <c r="J18" s="102"/>
      <c r="K18" s="103">
        <v>0</v>
      </c>
      <c r="L18" s="103">
        <v>0</v>
      </c>
      <c r="M18" s="103">
        <v>0</v>
      </c>
      <c r="N18" s="96">
        <f t="shared" si="0"/>
        <v>0</v>
      </c>
      <c r="O18" s="104">
        <v>0</v>
      </c>
      <c r="P18" s="97">
        <f t="shared" si="1"/>
        <v>0</v>
      </c>
    </row>
    <row r="19" spans="1:16" x14ac:dyDescent="0.25">
      <c r="A19" s="88" t="s">
        <v>273</v>
      </c>
      <c r="B19" s="88"/>
      <c r="C19" s="89" t="s">
        <v>80</v>
      </c>
      <c r="D19" s="88" t="s">
        <v>160</v>
      </c>
      <c r="E19" s="89" t="s">
        <v>281</v>
      </c>
      <c r="F19" s="89">
        <v>10</v>
      </c>
      <c r="G19" s="87"/>
      <c r="H19" s="87" t="s">
        <v>78</v>
      </c>
      <c r="I19" s="94">
        <v>207.92</v>
      </c>
      <c r="J19" s="102"/>
      <c r="K19" s="103">
        <v>0</v>
      </c>
      <c r="L19" s="103">
        <v>0</v>
      </c>
      <c r="M19" s="103">
        <v>0</v>
      </c>
      <c r="N19" s="96">
        <f t="shared" si="0"/>
        <v>0</v>
      </c>
      <c r="O19" s="104">
        <v>0</v>
      </c>
      <c r="P19" s="97">
        <f t="shared" si="1"/>
        <v>0</v>
      </c>
    </row>
    <row r="20" spans="1:16" x14ac:dyDescent="0.25">
      <c r="A20" s="88" t="s">
        <v>273</v>
      </c>
      <c r="B20" s="88"/>
      <c r="C20" s="89" t="s">
        <v>80</v>
      </c>
      <c r="D20" s="88" t="s">
        <v>205</v>
      </c>
      <c r="E20" s="89" t="s">
        <v>281</v>
      </c>
      <c r="F20" s="89">
        <v>10</v>
      </c>
      <c r="G20" s="87"/>
      <c r="H20" s="87" t="s">
        <v>78</v>
      </c>
      <c r="I20" s="94">
        <v>8.8699999999999992</v>
      </c>
      <c r="J20" s="102"/>
      <c r="K20" s="103">
        <v>0</v>
      </c>
      <c r="L20" s="103">
        <v>0</v>
      </c>
      <c r="M20" s="103">
        <v>0</v>
      </c>
      <c r="N20" s="96">
        <f t="shared" si="0"/>
        <v>0</v>
      </c>
      <c r="O20" s="104">
        <v>0</v>
      </c>
      <c r="P20" s="97">
        <f t="shared" si="1"/>
        <v>0</v>
      </c>
    </row>
    <row r="21" spans="1:16" x14ac:dyDescent="0.25">
      <c r="A21" s="88" t="s">
        <v>273</v>
      </c>
      <c r="B21" s="88"/>
      <c r="C21" s="89" t="s">
        <v>80</v>
      </c>
      <c r="D21" s="87" t="s">
        <v>168</v>
      </c>
      <c r="E21" s="89" t="s">
        <v>283</v>
      </c>
      <c r="F21" s="89">
        <v>10</v>
      </c>
      <c r="G21" s="87"/>
      <c r="H21" s="87" t="s">
        <v>78</v>
      </c>
      <c r="I21" s="94">
        <v>15.45</v>
      </c>
      <c r="J21" s="102"/>
      <c r="K21" s="103">
        <v>0</v>
      </c>
      <c r="L21" s="103">
        <v>0</v>
      </c>
      <c r="M21" s="103">
        <v>0</v>
      </c>
      <c r="N21" s="96">
        <f t="shared" si="0"/>
        <v>0</v>
      </c>
      <c r="O21" s="104">
        <v>0</v>
      </c>
      <c r="P21" s="97">
        <f t="shared" si="1"/>
        <v>0</v>
      </c>
    </row>
    <row r="22" spans="1:16" x14ac:dyDescent="0.25">
      <c r="A22" s="88" t="s">
        <v>273</v>
      </c>
      <c r="B22" s="88"/>
      <c r="C22" s="89" t="s">
        <v>80</v>
      </c>
      <c r="D22" s="88" t="s">
        <v>236</v>
      </c>
      <c r="E22" s="89" t="s">
        <v>280</v>
      </c>
      <c r="F22" s="89">
        <v>10</v>
      </c>
      <c r="G22" s="87"/>
      <c r="H22" s="87" t="s">
        <v>78</v>
      </c>
      <c r="I22" s="94">
        <v>92.8</v>
      </c>
      <c r="J22" s="102"/>
      <c r="K22" s="103">
        <v>0</v>
      </c>
      <c r="L22" s="103">
        <v>0</v>
      </c>
      <c r="M22" s="103">
        <v>0</v>
      </c>
      <c r="N22" s="96">
        <f t="shared" si="0"/>
        <v>0</v>
      </c>
      <c r="O22" s="104">
        <v>0</v>
      </c>
      <c r="P22" s="97">
        <f t="shared" si="1"/>
        <v>0</v>
      </c>
    </row>
    <row r="23" spans="1:16" x14ac:dyDescent="0.25">
      <c r="A23" s="88" t="s">
        <v>273</v>
      </c>
      <c r="B23" s="88"/>
      <c r="C23" s="89" t="s">
        <v>80</v>
      </c>
      <c r="D23" s="87" t="s">
        <v>163</v>
      </c>
      <c r="E23" s="89" t="s">
        <v>282</v>
      </c>
      <c r="F23" s="89">
        <v>10</v>
      </c>
      <c r="G23" s="87"/>
      <c r="H23" s="87" t="s">
        <v>85</v>
      </c>
      <c r="I23" s="94">
        <v>1.42</v>
      </c>
      <c r="J23" s="102"/>
      <c r="K23" s="103">
        <v>0</v>
      </c>
      <c r="L23" s="103">
        <v>0</v>
      </c>
      <c r="M23" s="103">
        <v>0</v>
      </c>
      <c r="N23" s="96">
        <f t="shared" si="0"/>
        <v>0</v>
      </c>
      <c r="O23" s="104">
        <v>0</v>
      </c>
      <c r="P23" s="97">
        <f t="shared" si="1"/>
        <v>0</v>
      </c>
    </row>
    <row r="24" spans="1:16" x14ac:dyDescent="0.25">
      <c r="A24" s="88" t="s">
        <v>273</v>
      </c>
      <c r="B24" s="88"/>
      <c r="C24" s="89" t="s">
        <v>80</v>
      </c>
      <c r="D24" s="87" t="s">
        <v>163</v>
      </c>
      <c r="E24" s="89" t="s">
        <v>282</v>
      </c>
      <c r="F24" s="89">
        <v>10</v>
      </c>
      <c r="G24" s="87"/>
      <c r="H24" s="87" t="s">
        <v>85</v>
      </c>
      <c r="I24" s="94">
        <v>1.42</v>
      </c>
      <c r="J24" s="102"/>
      <c r="K24" s="103">
        <v>0</v>
      </c>
      <c r="L24" s="103">
        <v>0</v>
      </c>
      <c r="M24" s="103">
        <v>0</v>
      </c>
      <c r="N24" s="96">
        <f t="shared" si="0"/>
        <v>0</v>
      </c>
      <c r="O24" s="104">
        <v>0</v>
      </c>
      <c r="P24" s="97">
        <f t="shared" si="1"/>
        <v>0</v>
      </c>
    </row>
    <row r="25" spans="1:16" x14ac:dyDescent="0.25">
      <c r="A25" s="88" t="s">
        <v>273</v>
      </c>
      <c r="B25" s="88"/>
      <c r="C25" s="89" t="s">
        <v>80</v>
      </c>
      <c r="D25" s="87" t="s">
        <v>174</v>
      </c>
      <c r="E25" s="89" t="s">
        <v>283</v>
      </c>
      <c r="F25" s="89">
        <v>10</v>
      </c>
      <c r="G25" s="87"/>
      <c r="H25" s="87" t="s">
        <v>68</v>
      </c>
      <c r="I25" s="94">
        <v>1.34</v>
      </c>
      <c r="J25" s="102"/>
      <c r="K25" s="103">
        <v>0</v>
      </c>
      <c r="L25" s="103">
        <v>0</v>
      </c>
      <c r="M25" s="103">
        <v>0</v>
      </c>
      <c r="N25" s="96">
        <f t="shared" si="0"/>
        <v>0</v>
      </c>
      <c r="O25" s="104">
        <v>0</v>
      </c>
      <c r="P25" s="97">
        <f t="shared" si="1"/>
        <v>0</v>
      </c>
    </row>
    <row r="26" spans="1:16" x14ac:dyDescent="0.25">
      <c r="A26" s="88" t="s">
        <v>273</v>
      </c>
      <c r="B26" s="88"/>
      <c r="C26" s="89" t="s">
        <v>80</v>
      </c>
      <c r="D26" s="87" t="s">
        <v>223</v>
      </c>
      <c r="E26" s="89" t="s">
        <v>281</v>
      </c>
      <c r="F26" s="89">
        <v>10</v>
      </c>
      <c r="G26" s="87"/>
      <c r="H26" s="87" t="s">
        <v>78</v>
      </c>
      <c r="I26" s="94">
        <v>2.95</v>
      </c>
      <c r="J26" s="102"/>
      <c r="K26" s="103">
        <v>0</v>
      </c>
      <c r="L26" s="103">
        <v>0</v>
      </c>
      <c r="M26" s="103">
        <v>0</v>
      </c>
      <c r="N26" s="96">
        <f t="shared" si="0"/>
        <v>0</v>
      </c>
      <c r="O26" s="104">
        <v>0</v>
      </c>
      <c r="P26" s="97">
        <f t="shared" si="1"/>
        <v>0</v>
      </c>
    </row>
    <row r="27" spans="1:16" x14ac:dyDescent="0.25">
      <c r="A27" s="88" t="s">
        <v>273</v>
      </c>
      <c r="B27" s="88"/>
      <c r="C27" s="89" t="s">
        <v>80</v>
      </c>
      <c r="D27" s="87" t="s">
        <v>195</v>
      </c>
      <c r="E27" s="89" t="s">
        <v>282</v>
      </c>
      <c r="F27" s="89">
        <v>10</v>
      </c>
      <c r="G27" s="87"/>
      <c r="H27" s="87" t="s">
        <v>85</v>
      </c>
      <c r="I27" s="94">
        <v>3.4</v>
      </c>
      <c r="J27" s="102"/>
      <c r="K27" s="103">
        <v>0</v>
      </c>
      <c r="L27" s="103">
        <v>0</v>
      </c>
      <c r="M27" s="103">
        <v>0</v>
      </c>
      <c r="N27" s="96">
        <f t="shared" si="0"/>
        <v>0</v>
      </c>
      <c r="O27" s="104">
        <v>0</v>
      </c>
      <c r="P27" s="97">
        <f t="shared" si="1"/>
        <v>0</v>
      </c>
    </row>
    <row r="28" spans="1:16" x14ac:dyDescent="0.25">
      <c r="A28" s="88" t="s">
        <v>273</v>
      </c>
      <c r="B28" s="88"/>
      <c r="C28" s="89" t="s">
        <v>80</v>
      </c>
      <c r="D28" s="88" t="s">
        <v>252</v>
      </c>
      <c r="E28" s="89" t="s">
        <v>280</v>
      </c>
      <c r="F28" s="89">
        <v>10</v>
      </c>
      <c r="G28" s="87"/>
      <c r="H28" s="87" t="s">
        <v>78</v>
      </c>
      <c r="I28" s="94">
        <v>107</v>
      </c>
      <c r="J28" s="102"/>
      <c r="K28" s="103">
        <v>0</v>
      </c>
      <c r="L28" s="103">
        <v>0</v>
      </c>
      <c r="M28" s="103">
        <v>0</v>
      </c>
      <c r="N28" s="96">
        <f t="shared" si="0"/>
        <v>0</v>
      </c>
      <c r="O28" s="104">
        <v>0</v>
      </c>
      <c r="P28" s="97">
        <f t="shared" si="1"/>
        <v>0</v>
      </c>
    </row>
    <row r="29" spans="1:16" x14ac:dyDescent="0.25">
      <c r="A29" s="88" t="s">
        <v>273</v>
      </c>
      <c r="B29" s="88"/>
      <c r="C29" s="89" t="s">
        <v>80</v>
      </c>
      <c r="D29" s="87" t="s">
        <v>168</v>
      </c>
      <c r="E29" s="89" t="s">
        <v>283</v>
      </c>
      <c r="F29" s="89">
        <v>10</v>
      </c>
      <c r="G29" s="87"/>
      <c r="H29" s="87" t="s">
        <v>68</v>
      </c>
      <c r="I29" s="94">
        <v>6.17</v>
      </c>
      <c r="J29" s="102"/>
      <c r="K29" s="103">
        <v>0</v>
      </c>
      <c r="L29" s="103">
        <v>0</v>
      </c>
      <c r="M29" s="103">
        <v>0</v>
      </c>
      <c r="N29" s="96">
        <f t="shared" si="0"/>
        <v>0</v>
      </c>
      <c r="O29" s="104">
        <v>0</v>
      </c>
      <c r="P29" s="97">
        <f t="shared" si="1"/>
        <v>0</v>
      </c>
    </row>
    <row r="30" spans="1:16" x14ac:dyDescent="0.25">
      <c r="A30" s="88" t="s">
        <v>273</v>
      </c>
      <c r="B30" s="88"/>
      <c r="C30" s="89" t="s">
        <v>80</v>
      </c>
      <c r="D30" s="87" t="s">
        <v>168</v>
      </c>
      <c r="E30" s="89" t="s">
        <v>283</v>
      </c>
      <c r="F30" s="89">
        <v>10</v>
      </c>
      <c r="G30" s="87"/>
      <c r="H30" s="87" t="s">
        <v>68</v>
      </c>
      <c r="I30" s="94">
        <v>6.35</v>
      </c>
      <c r="J30" s="102"/>
      <c r="K30" s="103">
        <v>0</v>
      </c>
      <c r="L30" s="103">
        <v>0</v>
      </c>
      <c r="M30" s="103">
        <v>0</v>
      </c>
      <c r="N30" s="96">
        <f t="shared" si="0"/>
        <v>0</v>
      </c>
      <c r="O30" s="104">
        <v>0</v>
      </c>
      <c r="P30" s="97">
        <f t="shared" si="1"/>
        <v>0</v>
      </c>
    </row>
    <row r="31" spans="1:16" x14ac:dyDescent="0.25">
      <c r="A31" s="88" t="s">
        <v>273</v>
      </c>
      <c r="B31" s="88"/>
      <c r="C31" s="89" t="s">
        <v>80</v>
      </c>
      <c r="D31" s="88" t="s">
        <v>248</v>
      </c>
      <c r="E31" s="89" t="s">
        <v>281</v>
      </c>
      <c r="F31" s="89">
        <v>10</v>
      </c>
      <c r="G31" s="87"/>
      <c r="H31" s="88" t="s">
        <v>78</v>
      </c>
      <c r="I31" s="94">
        <v>42.5</v>
      </c>
      <c r="J31" s="102"/>
      <c r="K31" s="103">
        <v>0</v>
      </c>
      <c r="L31" s="103">
        <v>0</v>
      </c>
      <c r="M31" s="103">
        <v>0</v>
      </c>
      <c r="N31" s="96">
        <f t="shared" si="0"/>
        <v>0</v>
      </c>
      <c r="O31" s="104">
        <v>0</v>
      </c>
      <c r="P31" s="97">
        <f t="shared" si="1"/>
        <v>0</v>
      </c>
    </row>
    <row r="32" spans="1:16" x14ac:dyDescent="0.25">
      <c r="A32" s="88" t="s">
        <v>273</v>
      </c>
      <c r="B32" s="88"/>
      <c r="C32" s="89" t="s">
        <v>80</v>
      </c>
      <c r="D32" s="88" t="s">
        <v>206</v>
      </c>
      <c r="E32" s="89" t="s">
        <v>280</v>
      </c>
      <c r="F32" s="89">
        <v>10</v>
      </c>
      <c r="G32" s="87"/>
      <c r="H32" s="87" t="s">
        <v>78</v>
      </c>
      <c r="I32" s="94">
        <v>52.18</v>
      </c>
      <c r="J32" s="102"/>
      <c r="K32" s="103">
        <v>0</v>
      </c>
      <c r="L32" s="103">
        <v>0</v>
      </c>
      <c r="M32" s="103">
        <v>0</v>
      </c>
      <c r="N32" s="96">
        <f t="shared" si="0"/>
        <v>0</v>
      </c>
      <c r="O32" s="104">
        <v>0</v>
      </c>
      <c r="P32" s="97">
        <f t="shared" si="1"/>
        <v>0</v>
      </c>
    </row>
    <row r="33" spans="1:16" x14ac:dyDescent="0.25">
      <c r="A33" s="88" t="s">
        <v>273</v>
      </c>
      <c r="B33" s="88"/>
      <c r="C33" s="89" t="s">
        <v>80</v>
      </c>
      <c r="D33" s="87" t="s">
        <v>246</v>
      </c>
      <c r="E33" s="89" t="s">
        <v>283</v>
      </c>
      <c r="F33" s="89">
        <v>10</v>
      </c>
      <c r="G33" s="87"/>
      <c r="H33" s="87" t="s">
        <v>68</v>
      </c>
      <c r="I33" s="94">
        <v>2.89</v>
      </c>
      <c r="J33" s="102"/>
      <c r="K33" s="103">
        <v>0</v>
      </c>
      <c r="L33" s="103">
        <v>0</v>
      </c>
      <c r="M33" s="103">
        <v>0</v>
      </c>
      <c r="N33" s="96">
        <f t="shared" si="0"/>
        <v>0</v>
      </c>
      <c r="O33" s="104">
        <v>0</v>
      </c>
      <c r="P33" s="97">
        <f t="shared" si="1"/>
        <v>0</v>
      </c>
    </row>
    <row r="34" spans="1:16" x14ac:dyDescent="0.25">
      <c r="A34" s="88" t="s">
        <v>273</v>
      </c>
      <c r="B34" s="88"/>
      <c r="C34" s="89" t="s">
        <v>80</v>
      </c>
      <c r="D34" s="88" t="s">
        <v>253</v>
      </c>
      <c r="E34" s="89" t="s">
        <v>280</v>
      </c>
      <c r="F34" s="89">
        <v>10</v>
      </c>
      <c r="G34" s="87"/>
      <c r="H34" s="87" t="s">
        <v>94</v>
      </c>
      <c r="I34" s="94">
        <v>27.19</v>
      </c>
      <c r="J34" s="102"/>
      <c r="K34" s="103">
        <v>0</v>
      </c>
      <c r="L34" s="103">
        <v>0</v>
      </c>
      <c r="M34" s="103">
        <v>0</v>
      </c>
      <c r="N34" s="96">
        <f t="shared" si="0"/>
        <v>0</v>
      </c>
      <c r="O34" s="104">
        <v>0</v>
      </c>
      <c r="P34" s="97">
        <f t="shared" si="1"/>
        <v>0</v>
      </c>
    </row>
    <row r="35" spans="1:16" x14ac:dyDescent="0.25">
      <c r="A35" s="88" t="s">
        <v>273</v>
      </c>
      <c r="B35" s="88"/>
      <c r="C35" s="89" t="s">
        <v>80</v>
      </c>
      <c r="D35" s="88" t="s">
        <v>249</v>
      </c>
      <c r="E35" s="89" t="s">
        <v>281</v>
      </c>
      <c r="F35" s="89">
        <v>10</v>
      </c>
      <c r="G35" s="87"/>
      <c r="H35" s="88" t="s">
        <v>254</v>
      </c>
      <c r="I35" s="94">
        <v>10.119999999999999</v>
      </c>
      <c r="J35" s="102"/>
      <c r="K35" s="103">
        <v>0</v>
      </c>
      <c r="L35" s="103">
        <v>0</v>
      </c>
      <c r="M35" s="103">
        <v>0</v>
      </c>
      <c r="N35" s="96">
        <f t="shared" si="0"/>
        <v>0</v>
      </c>
      <c r="O35" s="104">
        <v>0</v>
      </c>
      <c r="P35" s="97">
        <f t="shared" si="1"/>
        <v>0</v>
      </c>
    </row>
    <row r="36" spans="1:16" x14ac:dyDescent="0.25">
      <c r="A36" s="88" t="s">
        <v>273</v>
      </c>
      <c r="B36" s="88"/>
      <c r="C36" s="89" t="s">
        <v>80</v>
      </c>
      <c r="D36" s="88" t="s">
        <v>188</v>
      </c>
      <c r="E36" s="89" t="s">
        <v>281</v>
      </c>
      <c r="F36" s="89">
        <v>10</v>
      </c>
      <c r="G36" s="87"/>
      <c r="H36" s="87" t="s">
        <v>94</v>
      </c>
      <c r="I36" s="94">
        <v>44.13</v>
      </c>
      <c r="J36" s="102"/>
      <c r="K36" s="103">
        <v>0</v>
      </c>
      <c r="L36" s="103">
        <v>0</v>
      </c>
      <c r="M36" s="103">
        <v>0</v>
      </c>
      <c r="N36" s="96">
        <f t="shared" si="0"/>
        <v>0</v>
      </c>
      <c r="O36" s="104">
        <v>0</v>
      </c>
      <c r="P36" s="97">
        <f t="shared" si="1"/>
        <v>0</v>
      </c>
    </row>
    <row r="37" spans="1:16" x14ac:dyDescent="0.25">
      <c r="A37" s="88" t="s">
        <v>273</v>
      </c>
      <c r="B37" s="88"/>
      <c r="C37" s="89" t="s">
        <v>80</v>
      </c>
      <c r="D37" s="87" t="s">
        <v>163</v>
      </c>
      <c r="E37" s="89" t="s">
        <v>282</v>
      </c>
      <c r="F37" s="89">
        <v>10</v>
      </c>
      <c r="G37" s="87"/>
      <c r="H37" s="87" t="s">
        <v>85</v>
      </c>
      <c r="I37" s="94">
        <v>12.21</v>
      </c>
      <c r="J37" s="102"/>
      <c r="K37" s="103">
        <v>0</v>
      </c>
      <c r="L37" s="103">
        <v>0</v>
      </c>
      <c r="M37" s="103">
        <v>0</v>
      </c>
      <c r="N37" s="96">
        <f t="shared" si="0"/>
        <v>0</v>
      </c>
      <c r="O37" s="104">
        <v>0</v>
      </c>
      <c r="P37" s="97">
        <f t="shared" si="1"/>
        <v>0</v>
      </c>
    </row>
    <row r="38" spans="1:16" x14ac:dyDescent="0.25">
      <c r="A38" s="88" t="s">
        <v>273</v>
      </c>
      <c r="B38" s="88"/>
      <c r="C38" s="89" t="s">
        <v>80</v>
      </c>
      <c r="D38" s="87" t="s">
        <v>163</v>
      </c>
      <c r="E38" s="89" t="s">
        <v>282</v>
      </c>
      <c r="F38" s="89">
        <v>10</v>
      </c>
      <c r="G38" s="87"/>
      <c r="H38" s="87" t="s">
        <v>85</v>
      </c>
      <c r="I38" s="94">
        <v>13.23</v>
      </c>
      <c r="J38" s="102"/>
      <c r="K38" s="103">
        <v>0</v>
      </c>
      <c r="L38" s="103">
        <v>0</v>
      </c>
      <c r="M38" s="103">
        <v>0</v>
      </c>
      <c r="N38" s="96">
        <f t="shared" si="0"/>
        <v>0</v>
      </c>
      <c r="O38" s="104">
        <v>0</v>
      </c>
      <c r="P38" s="97">
        <f t="shared" si="1"/>
        <v>0</v>
      </c>
    </row>
    <row r="39" spans="1:16" x14ac:dyDescent="0.25">
      <c r="A39" s="88" t="s">
        <v>273</v>
      </c>
      <c r="B39" s="88"/>
      <c r="C39" s="89" t="s">
        <v>80</v>
      </c>
      <c r="D39" s="87" t="s">
        <v>171</v>
      </c>
      <c r="E39" s="89" t="s">
        <v>280</v>
      </c>
      <c r="F39" s="89">
        <v>10</v>
      </c>
      <c r="G39" s="87"/>
      <c r="H39" s="87" t="s">
        <v>94</v>
      </c>
      <c r="I39" s="94">
        <v>51.94</v>
      </c>
      <c r="J39" s="102"/>
      <c r="K39" s="103">
        <v>0</v>
      </c>
      <c r="L39" s="103">
        <v>0</v>
      </c>
      <c r="M39" s="103">
        <v>0</v>
      </c>
      <c r="N39" s="96">
        <f t="shared" si="0"/>
        <v>0</v>
      </c>
      <c r="O39" s="104">
        <v>0</v>
      </c>
      <c r="P39" s="97">
        <f t="shared" si="1"/>
        <v>0</v>
      </c>
    </row>
    <row r="40" spans="1:16" x14ac:dyDescent="0.25">
      <c r="A40" s="88" t="s">
        <v>273</v>
      </c>
      <c r="B40" s="88"/>
      <c r="C40" s="89" t="s">
        <v>80</v>
      </c>
      <c r="D40" s="87" t="s">
        <v>171</v>
      </c>
      <c r="E40" s="89" t="s">
        <v>280</v>
      </c>
      <c r="F40" s="89">
        <v>10</v>
      </c>
      <c r="G40" s="87"/>
      <c r="H40" s="87" t="s">
        <v>94</v>
      </c>
      <c r="I40" s="94">
        <v>51.94</v>
      </c>
      <c r="J40" s="102"/>
      <c r="K40" s="103">
        <v>0</v>
      </c>
      <c r="L40" s="103">
        <v>0</v>
      </c>
      <c r="M40" s="103">
        <v>0</v>
      </c>
      <c r="N40" s="96">
        <f t="shared" si="0"/>
        <v>0</v>
      </c>
      <c r="O40" s="104">
        <v>0</v>
      </c>
      <c r="P40" s="97">
        <f t="shared" si="1"/>
        <v>0</v>
      </c>
    </row>
    <row r="41" spans="1:16" x14ac:dyDescent="0.25">
      <c r="A41" s="88" t="s">
        <v>273</v>
      </c>
      <c r="B41" s="88"/>
      <c r="C41" s="89" t="s">
        <v>80</v>
      </c>
      <c r="D41" s="87" t="s">
        <v>248</v>
      </c>
      <c r="E41" s="89" t="s">
        <v>281</v>
      </c>
      <c r="F41" s="89">
        <v>10</v>
      </c>
      <c r="G41" s="87"/>
      <c r="H41" s="87" t="s">
        <v>78</v>
      </c>
      <c r="I41" s="94">
        <v>50.11</v>
      </c>
      <c r="J41" s="102"/>
      <c r="K41" s="103">
        <v>0</v>
      </c>
      <c r="L41" s="103">
        <v>0</v>
      </c>
      <c r="M41" s="103">
        <v>0</v>
      </c>
      <c r="N41" s="96">
        <f t="shared" si="0"/>
        <v>0</v>
      </c>
      <c r="O41" s="104">
        <v>0</v>
      </c>
      <c r="P41" s="97">
        <f t="shared" si="1"/>
        <v>0</v>
      </c>
    </row>
    <row r="42" spans="1:16" x14ac:dyDescent="0.25">
      <c r="A42" s="88" t="s">
        <v>273</v>
      </c>
      <c r="B42" s="88"/>
      <c r="C42" s="89" t="s">
        <v>80</v>
      </c>
      <c r="D42" s="87" t="s">
        <v>247</v>
      </c>
      <c r="E42" s="89" t="s">
        <v>280</v>
      </c>
      <c r="F42" s="89">
        <v>10</v>
      </c>
      <c r="G42" s="87"/>
      <c r="H42" s="87" t="s">
        <v>94</v>
      </c>
      <c r="I42" s="94">
        <v>19.579999999999998</v>
      </c>
      <c r="J42" s="102"/>
      <c r="K42" s="103">
        <v>0</v>
      </c>
      <c r="L42" s="103">
        <v>0</v>
      </c>
      <c r="M42" s="103">
        <v>0</v>
      </c>
      <c r="N42" s="96">
        <f t="shared" si="0"/>
        <v>0</v>
      </c>
      <c r="O42" s="104">
        <v>0</v>
      </c>
      <c r="P42" s="97">
        <f t="shared" si="1"/>
        <v>0</v>
      </c>
    </row>
    <row r="43" spans="1:16" x14ac:dyDescent="0.25">
      <c r="A43" s="88" t="s">
        <v>273</v>
      </c>
      <c r="B43" s="88"/>
      <c r="C43" s="89" t="s">
        <v>80</v>
      </c>
      <c r="D43" s="87" t="s">
        <v>171</v>
      </c>
      <c r="E43" s="89" t="s">
        <v>280</v>
      </c>
      <c r="F43" s="89">
        <v>10</v>
      </c>
      <c r="G43" s="87"/>
      <c r="H43" s="87" t="s">
        <v>94</v>
      </c>
      <c r="I43" s="94">
        <v>53.49</v>
      </c>
      <c r="J43" s="102"/>
      <c r="K43" s="103">
        <v>0</v>
      </c>
      <c r="L43" s="103">
        <v>0</v>
      </c>
      <c r="M43" s="103">
        <v>0</v>
      </c>
      <c r="N43" s="96">
        <f t="shared" si="0"/>
        <v>0</v>
      </c>
      <c r="O43" s="104">
        <v>0</v>
      </c>
      <c r="P43" s="97">
        <f t="shared" si="1"/>
        <v>0</v>
      </c>
    </row>
    <row r="44" spans="1:16" x14ac:dyDescent="0.25">
      <c r="A44" s="88" t="s">
        <v>273</v>
      </c>
      <c r="B44" s="88"/>
      <c r="C44" s="89" t="s">
        <v>80</v>
      </c>
      <c r="D44" s="88" t="s">
        <v>180</v>
      </c>
      <c r="E44" s="89" t="s">
        <v>280</v>
      </c>
      <c r="F44" s="89">
        <v>10</v>
      </c>
      <c r="G44" s="87"/>
      <c r="H44" s="87" t="s">
        <v>78</v>
      </c>
      <c r="I44" s="94">
        <v>27.9</v>
      </c>
      <c r="J44" s="102"/>
      <c r="K44" s="103">
        <v>0</v>
      </c>
      <c r="L44" s="103">
        <v>0</v>
      </c>
      <c r="M44" s="103">
        <v>0</v>
      </c>
      <c r="N44" s="96">
        <f t="shared" si="0"/>
        <v>0</v>
      </c>
      <c r="O44" s="104">
        <v>0</v>
      </c>
      <c r="P44" s="97">
        <f t="shared" si="1"/>
        <v>0</v>
      </c>
    </row>
    <row r="45" spans="1:16" x14ac:dyDescent="0.25">
      <c r="A45" s="88" t="s">
        <v>273</v>
      </c>
      <c r="B45" s="88"/>
      <c r="C45" s="89" t="s">
        <v>80</v>
      </c>
      <c r="D45" s="87" t="s">
        <v>189</v>
      </c>
      <c r="E45" s="89" t="s">
        <v>281</v>
      </c>
      <c r="F45" s="89">
        <v>10</v>
      </c>
      <c r="G45" s="87"/>
      <c r="H45" s="87" t="s">
        <v>85</v>
      </c>
      <c r="I45" s="94">
        <v>26.57</v>
      </c>
      <c r="J45" s="102"/>
      <c r="K45" s="103">
        <v>0</v>
      </c>
      <c r="L45" s="103">
        <v>0</v>
      </c>
      <c r="M45" s="103">
        <v>0</v>
      </c>
      <c r="N45" s="96">
        <f t="shared" si="0"/>
        <v>0</v>
      </c>
      <c r="O45" s="104">
        <v>0</v>
      </c>
      <c r="P45" s="97">
        <f t="shared" si="1"/>
        <v>0</v>
      </c>
    </row>
    <row r="46" spans="1:16" x14ac:dyDescent="0.25">
      <c r="A46" s="88" t="s">
        <v>273</v>
      </c>
      <c r="B46" s="88"/>
      <c r="C46" s="89" t="s">
        <v>80</v>
      </c>
      <c r="D46" s="87" t="s">
        <v>171</v>
      </c>
      <c r="E46" s="89" t="s">
        <v>280</v>
      </c>
      <c r="F46" s="89">
        <v>10</v>
      </c>
      <c r="G46" s="87"/>
      <c r="H46" s="87" t="s">
        <v>94</v>
      </c>
      <c r="I46" s="94">
        <v>53.62</v>
      </c>
      <c r="J46" s="102"/>
      <c r="K46" s="103">
        <v>0</v>
      </c>
      <c r="L46" s="103">
        <v>0</v>
      </c>
      <c r="M46" s="103">
        <v>0</v>
      </c>
      <c r="N46" s="96">
        <f t="shared" si="0"/>
        <v>0</v>
      </c>
      <c r="O46" s="104">
        <v>0</v>
      </c>
      <c r="P46" s="97">
        <f t="shared" si="1"/>
        <v>0</v>
      </c>
    </row>
    <row r="47" spans="1:16" x14ac:dyDescent="0.25">
      <c r="A47" s="88" t="s">
        <v>273</v>
      </c>
      <c r="B47" s="88"/>
      <c r="C47" s="89" t="s">
        <v>80</v>
      </c>
      <c r="D47" s="87" t="s">
        <v>171</v>
      </c>
      <c r="E47" s="89" t="s">
        <v>280</v>
      </c>
      <c r="F47" s="89">
        <v>10</v>
      </c>
      <c r="G47" s="87"/>
      <c r="H47" s="87" t="s">
        <v>94</v>
      </c>
      <c r="I47" s="94">
        <v>53.83</v>
      </c>
      <c r="J47" s="102"/>
      <c r="K47" s="103">
        <v>0</v>
      </c>
      <c r="L47" s="103">
        <v>0</v>
      </c>
      <c r="M47" s="103">
        <v>0</v>
      </c>
      <c r="N47" s="96">
        <f t="shared" si="0"/>
        <v>0</v>
      </c>
      <c r="O47" s="104">
        <v>0</v>
      </c>
      <c r="P47" s="97">
        <f t="shared" si="1"/>
        <v>0</v>
      </c>
    </row>
    <row r="48" spans="1:16" x14ac:dyDescent="0.25">
      <c r="A48" s="88" t="s">
        <v>273</v>
      </c>
      <c r="B48" s="88"/>
      <c r="C48" s="89" t="s">
        <v>80</v>
      </c>
      <c r="D48" s="87" t="s">
        <v>171</v>
      </c>
      <c r="E48" s="89" t="s">
        <v>280</v>
      </c>
      <c r="F48" s="89">
        <v>10</v>
      </c>
      <c r="G48" s="87"/>
      <c r="H48" s="87" t="s">
        <v>94</v>
      </c>
      <c r="I48" s="94">
        <v>79.83</v>
      </c>
      <c r="J48" s="102"/>
      <c r="K48" s="103">
        <v>0</v>
      </c>
      <c r="L48" s="103">
        <v>0</v>
      </c>
      <c r="M48" s="103">
        <v>0</v>
      </c>
      <c r="N48" s="96">
        <f t="shared" si="0"/>
        <v>0</v>
      </c>
      <c r="O48" s="104">
        <v>0</v>
      </c>
      <c r="P48" s="97">
        <f t="shared" si="1"/>
        <v>0</v>
      </c>
    </row>
    <row r="49" spans="1:16" x14ac:dyDescent="0.25">
      <c r="A49" s="88" t="s">
        <v>273</v>
      </c>
      <c r="B49" s="88"/>
      <c r="C49" s="89" t="s">
        <v>80</v>
      </c>
      <c r="D49" s="88" t="s">
        <v>184</v>
      </c>
      <c r="E49" s="89" t="s">
        <v>281</v>
      </c>
      <c r="F49" s="89">
        <v>10</v>
      </c>
      <c r="G49" s="87"/>
      <c r="H49" s="87" t="s">
        <v>78</v>
      </c>
      <c r="I49" s="94">
        <v>157.27000000000001</v>
      </c>
      <c r="J49" s="102"/>
      <c r="K49" s="103">
        <v>0</v>
      </c>
      <c r="L49" s="103">
        <v>0</v>
      </c>
      <c r="M49" s="103">
        <v>0</v>
      </c>
      <c r="N49" s="96">
        <f t="shared" si="0"/>
        <v>0</v>
      </c>
      <c r="O49" s="104">
        <v>0</v>
      </c>
      <c r="P49" s="97">
        <f t="shared" si="1"/>
        <v>0</v>
      </c>
    </row>
    <row r="50" spans="1:16" x14ac:dyDescent="0.25">
      <c r="A50" s="88" t="s">
        <v>273</v>
      </c>
      <c r="B50" s="88"/>
      <c r="C50" s="89" t="s">
        <v>80</v>
      </c>
      <c r="D50" s="87" t="s">
        <v>248</v>
      </c>
      <c r="E50" s="89" t="s">
        <v>281</v>
      </c>
      <c r="F50" s="89">
        <v>10</v>
      </c>
      <c r="G50" s="87"/>
      <c r="H50" s="87" t="s">
        <v>78</v>
      </c>
      <c r="I50" s="94">
        <v>2.42</v>
      </c>
      <c r="J50" s="102"/>
      <c r="K50" s="103">
        <v>0</v>
      </c>
      <c r="L50" s="103">
        <v>0</v>
      </c>
      <c r="M50" s="103">
        <v>0</v>
      </c>
      <c r="N50" s="96">
        <f t="shared" si="0"/>
        <v>0</v>
      </c>
      <c r="O50" s="104">
        <v>0</v>
      </c>
      <c r="P50" s="97">
        <f t="shared" si="1"/>
        <v>0</v>
      </c>
    </row>
    <row r="51" spans="1:16" x14ac:dyDescent="0.25">
      <c r="A51" s="88" t="s">
        <v>273</v>
      </c>
      <c r="B51" s="88"/>
      <c r="C51" s="89" t="s">
        <v>80</v>
      </c>
      <c r="D51" s="87" t="s">
        <v>207</v>
      </c>
      <c r="E51" s="89" t="s">
        <v>281</v>
      </c>
      <c r="F51" s="89">
        <v>10</v>
      </c>
      <c r="G51" s="87"/>
      <c r="H51" s="87" t="s">
        <v>78</v>
      </c>
      <c r="I51" s="94">
        <v>12.53</v>
      </c>
      <c r="J51" s="102"/>
      <c r="K51" s="103">
        <v>0</v>
      </c>
      <c r="L51" s="103">
        <v>0</v>
      </c>
      <c r="M51" s="103">
        <v>0</v>
      </c>
      <c r="N51" s="96">
        <f t="shared" si="0"/>
        <v>0</v>
      </c>
      <c r="O51" s="104">
        <v>0</v>
      </c>
      <c r="P51" s="97">
        <f t="shared" si="1"/>
        <v>0</v>
      </c>
    </row>
    <row r="52" spans="1:16" x14ac:dyDescent="0.25">
      <c r="A52" s="88" t="s">
        <v>273</v>
      </c>
      <c r="B52" s="88"/>
      <c r="C52" s="89" t="s">
        <v>80</v>
      </c>
      <c r="D52" s="87" t="s">
        <v>248</v>
      </c>
      <c r="E52" s="89" t="s">
        <v>281</v>
      </c>
      <c r="F52" s="89">
        <v>10</v>
      </c>
      <c r="G52" s="87"/>
      <c r="H52" s="87" t="s">
        <v>78</v>
      </c>
      <c r="I52" s="94">
        <v>8.44</v>
      </c>
      <c r="J52" s="102"/>
      <c r="K52" s="103">
        <v>0</v>
      </c>
      <c r="L52" s="103">
        <v>0</v>
      </c>
      <c r="M52" s="103">
        <v>0</v>
      </c>
      <c r="N52" s="96">
        <f t="shared" si="0"/>
        <v>0</v>
      </c>
      <c r="O52" s="104">
        <v>0</v>
      </c>
      <c r="P52" s="97">
        <f t="shared" si="1"/>
        <v>0</v>
      </c>
    </row>
    <row r="53" spans="1:16" x14ac:dyDescent="0.25">
      <c r="A53" s="88" t="s">
        <v>273</v>
      </c>
      <c r="B53" s="88"/>
      <c r="C53" s="89" t="s">
        <v>80</v>
      </c>
      <c r="D53" s="87" t="s">
        <v>248</v>
      </c>
      <c r="E53" s="89" t="s">
        <v>281</v>
      </c>
      <c r="F53" s="89">
        <v>10</v>
      </c>
      <c r="G53" s="87"/>
      <c r="H53" s="87" t="s">
        <v>78</v>
      </c>
      <c r="I53" s="94">
        <v>157.38999999999999</v>
      </c>
      <c r="J53" s="102"/>
      <c r="K53" s="103">
        <v>0</v>
      </c>
      <c r="L53" s="103">
        <v>0</v>
      </c>
      <c r="M53" s="103">
        <v>0</v>
      </c>
      <c r="N53" s="96">
        <f t="shared" si="0"/>
        <v>0</v>
      </c>
      <c r="O53" s="104">
        <v>0</v>
      </c>
      <c r="P53" s="97">
        <f t="shared" si="1"/>
        <v>0</v>
      </c>
    </row>
    <row r="54" spans="1:16" x14ac:dyDescent="0.25">
      <c r="A54" s="88" t="s">
        <v>274</v>
      </c>
      <c r="B54" s="88"/>
      <c r="C54" s="89"/>
      <c r="D54" s="88" t="s">
        <v>255</v>
      </c>
      <c r="E54" s="89" t="s">
        <v>280</v>
      </c>
      <c r="F54" s="89">
        <v>201</v>
      </c>
      <c r="G54" s="87"/>
      <c r="H54" s="87" t="s">
        <v>78</v>
      </c>
      <c r="I54" s="94">
        <v>172.61</v>
      </c>
      <c r="J54" s="102"/>
      <c r="K54" s="103">
        <v>0</v>
      </c>
      <c r="L54" s="103">
        <v>0</v>
      </c>
      <c r="M54" s="103">
        <v>0</v>
      </c>
      <c r="N54" s="96">
        <f t="shared" si="0"/>
        <v>0</v>
      </c>
      <c r="O54" s="104">
        <v>0</v>
      </c>
      <c r="P54" s="97">
        <f t="shared" si="1"/>
        <v>0</v>
      </c>
    </row>
    <row r="55" spans="1:16" x14ac:dyDescent="0.25">
      <c r="A55" s="88" t="s">
        <v>274</v>
      </c>
      <c r="B55" s="88"/>
      <c r="C55" s="89"/>
      <c r="D55" s="87" t="s">
        <v>171</v>
      </c>
      <c r="E55" s="89" t="s">
        <v>280</v>
      </c>
      <c r="F55" s="89">
        <v>201</v>
      </c>
      <c r="G55" s="87"/>
      <c r="H55" s="87" t="s">
        <v>78</v>
      </c>
      <c r="I55" s="94">
        <v>53.39</v>
      </c>
      <c r="J55" s="102"/>
      <c r="K55" s="103">
        <v>0</v>
      </c>
      <c r="L55" s="103">
        <v>0</v>
      </c>
      <c r="M55" s="103">
        <v>0</v>
      </c>
      <c r="N55" s="96">
        <f t="shared" si="0"/>
        <v>0</v>
      </c>
      <c r="O55" s="104">
        <v>0</v>
      </c>
      <c r="P55" s="97">
        <f t="shared" si="1"/>
        <v>0</v>
      </c>
    </row>
    <row r="56" spans="1:16" x14ac:dyDescent="0.25">
      <c r="A56" s="88" t="s">
        <v>274</v>
      </c>
      <c r="B56" s="88"/>
      <c r="C56" s="89"/>
      <c r="D56" s="87" t="s">
        <v>171</v>
      </c>
      <c r="E56" s="89" t="s">
        <v>280</v>
      </c>
      <c r="F56" s="89">
        <v>201</v>
      </c>
      <c r="G56" s="87"/>
      <c r="H56" s="87" t="s">
        <v>78</v>
      </c>
      <c r="I56" s="94">
        <v>53.62</v>
      </c>
      <c r="J56" s="102"/>
      <c r="K56" s="103">
        <v>0</v>
      </c>
      <c r="L56" s="103">
        <v>0</v>
      </c>
      <c r="M56" s="103">
        <v>0</v>
      </c>
      <c r="N56" s="96">
        <f t="shared" si="0"/>
        <v>0</v>
      </c>
      <c r="O56" s="104">
        <v>0</v>
      </c>
      <c r="P56" s="97">
        <f t="shared" si="1"/>
        <v>0</v>
      </c>
    </row>
    <row r="57" spans="1:16" x14ac:dyDescent="0.25">
      <c r="A57" s="88" t="s">
        <v>274</v>
      </c>
      <c r="B57" s="88"/>
      <c r="C57" s="89"/>
      <c r="D57" s="87" t="s">
        <v>171</v>
      </c>
      <c r="E57" s="89" t="s">
        <v>280</v>
      </c>
      <c r="F57" s="89">
        <v>201</v>
      </c>
      <c r="G57" s="87"/>
      <c r="H57" s="87" t="s">
        <v>78</v>
      </c>
      <c r="I57" s="94">
        <v>54.75</v>
      </c>
      <c r="J57" s="102"/>
      <c r="K57" s="103">
        <v>0</v>
      </c>
      <c r="L57" s="103">
        <v>0</v>
      </c>
      <c r="M57" s="103">
        <v>0</v>
      </c>
      <c r="N57" s="96">
        <f t="shared" si="0"/>
        <v>0</v>
      </c>
      <c r="O57" s="104">
        <v>0</v>
      </c>
      <c r="P57" s="97">
        <f t="shared" si="1"/>
        <v>0</v>
      </c>
    </row>
    <row r="58" spans="1:16" x14ac:dyDescent="0.25">
      <c r="A58" s="88" t="s">
        <v>274</v>
      </c>
      <c r="B58" s="88"/>
      <c r="C58" s="89"/>
      <c r="D58" s="88" t="s">
        <v>256</v>
      </c>
      <c r="E58" s="89" t="s">
        <v>280</v>
      </c>
      <c r="F58" s="89">
        <v>201</v>
      </c>
      <c r="G58" s="87"/>
      <c r="H58" s="87" t="s">
        <v>94</v>
      </c>
      <c r="I58" s="94">
        <v>18.02</v>
      </c>
      <c r="J58" s="102"/>
      <c r="K58" s="103">
        <v>0</v>
      </c>
      <c r="L58" s="103">
        <v>0</v>
      </c>
      <c r="M58" s="103">
        <v>0</v>
      </c>
      <c r="N58" s="96">
        <f t="shared" si="0"/>
        <v>0</v>
      </c>
      <c r="O58" s="104">
        <v>0</v>
      </c>
      <c r="P58" s="97">
        <f t="shared" si="1"/>
        <v>0</v>
      </c>
    </row>
    <row r="59" spans="1:16" x14ac:dyDescent="0.25">
      <c r="A59" s="88" t="s">
        <v>274</v>
      </c>
      <c r="B59" s="88"/>
      <c r="C59" s="89"/>
      <c r="D59" s="87" t="s">
        <v>156</v>
      </c>
      <c r="E59" s="89" t="s">
        <v>283</v>
      </c>
      <c r="F59" s="89">
        <v>10</v>
      </c>
      <c r="G59" s="87"/>
      <c r="H59" s="87" t="s">
        <v>68</v>
      </c>
      <c r="I59" s="94">
        <v>17.850000000000001</v>
      </c>
      <c r="J59" s="102"/>
      <c r="K59" s="103">
        <v>0</v>
      </c>
      <c r="L59" s="103">
        <v>0</v>
      </c>
      <c r="M59" s="103">
        <v>0</v>
      </c>
      <c r="N59" s="96">
        <f t="shared" si="0"/>
        <v>0</v>
      </c>
      <c r="O59" s="104">
        <v>0</v>
      </c>
      <c r="P59" s="97">
        <f t="shared" si="1"/>
        <v>0</v>
      </c>
    </row>
    <row r="60" spans="1:16" x14ac:dyDescent="0.25">
      <c r="A60" s="88" t="s">
        <v>274</v>
      </c>
      <c r="B60" s="88"/>
      <c r="C60" s="89"/>
      <c r="D60" s="87" t="s">
        <v>174</v>
      </c>
      <c r="E60" s="89" t="s">
        <v>283</v>
      </c>
      <c r="F60" s="89">
        <v>10</v>
      </c>
      <c r="G60" s="87"/>
      <c r="H60" s="87" t="s">
        <v>68</v>
      </c>
      <c r="I60" s="94">
        <v>2.74</v>
      </c>
      <c r="J60" s="102"/>
      <c r="K60" s="103">
        <v>0</v>
      </c>
      <c r="L60" s="103">
        <v>0</v>
      </c>
      <c r="M60" s="103">
        <v>0</v>
      </c>
      <c r="N60" s="96">
        <f t="shared" si="0"/>
        <v>0</v>
      </c>
      <c r="O60" s="104">
        <v>0</v>
      </c>
      <c r="P60" s="97">
        <f t="shared" si="1"/>
        <v>0</v>
      </c>
    </row>
    <row r="61" spans="1:16" x14ac:dyDescent="0.25">
      <c r="A61" s="88" t="s">
        <v>274</v>
      </c>
      <c r="B61" s="88"/>
      <c r="C61" s="89"/>
      <c r="D61" s="87" t="s">
        <v>168</v>
      </c>
      <c r="E61" s="89" t="s">
        <v>283</v>
      </c>
      <c r="F61" s="89">
        <v>10</v>
      </c>
      <c r="G61" s="87"/>
      <c r="H61" s="87" t="s">
        <v>68</v>
      </c>
      <c r="I61" s="94">
        <v>14.04</v>
      </c>
      <c r="J61" s="102"/>
      <c r="K61" s="103">
        <v>0</v>
      </c>
      <c r="L61" s="103">
        <v>0</v>
      </c>
      <c r="M61" s="103">
        <v>0</v>
      </c>
      <c r="N61" s="96">
        <f t="shared" si="0"/>
        <v>0</v>
      </c>
      <c r="O61" s="104">
        <v>0</v>
      </c>
      <c r="P61" s="97">
        <f t="shared" si="1"/>
        <v>0</v>
      </c>
    </row>
    <row r="62" spans="1:16" x14ac:dyDescent="0.25">
      <c r="A62" s="88" t="s">
        <v>274</v>
      </c>
      <c r="B62" s="88"/>
      <c r="C62" s="89"/>
      <c r="D62" s="87" t="s">
        <v>171</v>
      </c>
      <c r="E62" s="89" t="s">
        <v>280</v>
      </c>
      <c r="F62" s="89">
        <v>201</v>
      </c>
      <c r="G62" s="87"/>
      <c r="H62" s="87" t="s">
        <v>78</v>
      </c>
      <c r="I62" s="94">
        <v>53.53</v>
      </c>
      <c r="J62" s="102"/>
      <c r="K62" s="103">
        <v>0</v>
      </c>
      <c r="L62" s="103">
        <v>0</v>
      </c>
      <c r="M62" s="103">
        <v>0</v>
      </c>
      <c r="N62" s="96">
        <f t="shared" si="0"/>
        <v>0</v>
      </c>
      <c r="O62" s="104">
        <v>0</v>
      </c>
      <c r="P62" s="97">
        <f t="shared" si="1"/>
        <v>0</v>
      </c>
    </row>
    <row r="63" spans="1:16" x14ac:dyDescent="0.25">
      <c r="A63" s="88" t="s">
        <v>274</v>
      </c>
      <c r="B63" s="88"/>
      <c r="C63" s="89"/>
      <c r="D63" s="87" t="s">
        <v>171</v>
      </c>
      <c r="E63" s="89" t="s">
        <v>280</v>
      </c>
      <c r="F63" s="89">
        <v>201</v>
      </c>
      <c r="G63" s="87"/>
      <c r="H63" s="87" t="s">
        <v>78</v>
      </c>
      <c r="I63" s="94">
        <v>67.89</v>
      </c>
      <c r="J63" s="102"/>
      <c r="K63" s="103">
        <v>0</v>
      </c>
      <c r="L63" s="103">
        <v>0</v>
      </c>
      <c r="M63" s="103">
        <v>0</v>
      </c>
      <c r="N63" s="96">
        <f t="shared" si="0"/>
        <v>0</v>
      </c>
      <c r="O63" s="104">
        <v>0</v>
      </c>
      <c r="P63" s="97">
        <f t="shared" si="1"/>
        <v>0</v>
      </c>
    </row>
    <row r="64" spans="1:16" x14ac:dyDescent="0.25">
      <c r="A64" s="88" t="s">
        <v>274</v>
      </c>
      <c r="B64" s="88"/>
      <c r="C64" s="89"/>
      <c r="D64" s="87" t="s">
        <v>171</v>
      </c>
      <c r="E64" s="89" t="s">
        <v>280</v>
      </c>
      <c r="F64" s="89">
        <v>201</v>
      </c>
      <c r="G64" s="87"/>
      <c r="H64" s="87" t="s">
        <v>78</v>
      </c>
      <c r="I64" s="94">
        <v>30.19</v>
      </c>
      <c r="J64" s="102"/>
      <c r="K64" s="103">
        <v>0</v>
      </c>
      <c r="L64" s="103">
        <v>0</v>
      </c>
      <c r="M64" s="103">
        <v>0</v>
      </c>
      <c r="N64" s="96">
        <f t="shared" si="0"/>
        <v>0</v>
      </c>
      <c r="O64" s="104">
        <v>0</v>
      </c>
      <c r="P64" s="97">
        <f t="shared" si="1"/>
        <v>0</v>
      </c>
    </row>
    <row r="65" spans="1:16" x14ac:dyDescent="0.25">
      <c r="A65" s="88" t="s">
        <v>274</v>
      </c>
      <c r="B65" s="88"/>
      <c r="C65" s="89"/>
      <c r="D65" s="88" t="s">
        <v>248</v>
      </c>
      <c r="E65" s="89" t="s">
        <v>281</v>
      </c>
      <c r="F65" s="89">
        <v>201</v>
      </c>
      <c r="G65" s="87"/>
      <c r="H65" s="88" t="s">
        <v>78</v>
      </c>
      <c r="I65" s="94">
        <v>12.32</v>
      </c>
      <c r="J65" s="102"/>
      <c r="K65" s="103">
        <v>0</v>
      </c>
      <c r="L65" s="103">
        <v>0</v>
      </c>
      <c r="M65" s="103">
        <v>0</v>
      </c>
      <c r="N65" s="96">
        <f t="shared" si="0"/>
        <v>0</v>
      </c>
      <c r="O65" s="104">
        <v>0</v>
      </c>
      <c r="P65" s="97">
        <f t="shared" si="1"/>
        <v>0</v>
      </c>
    </row>
    <row r="66" spans="1:16" x14ac:dyDescent="0.25">
      <c r="A66" s="88" t="s">
        <v>274</v>
      </c>
      <c r="B66" s="88"/>
      <c r="C66" s="89"/>
      <c r="D66" s="87" t="s">
        <v>171</v>
      </c>
      <c r="E66" s="89" t="s">
        <v>280</v>
      </c>
      <c r="F66" s="89">
        <v>201</v>
      </c>
      <c r="G66" s="87"/>
      <c r="H66" s="87" t="s">
        <v>78</v>
      </c>
      <c r="I66" s="94">
        <v>67.78</v>
      </c>
      <c r="J66" s="102"/>
      <c r="K66" s="103">
        <v>0</v>
      </c>
      <c r="L66" s="103">
        <v>0</v>
      </c>
      <c r="M66" s="103">
        <v>0</v>
      </c>
      <c r="N66" s="96">
        <f t="shared" si="0"/>
        <v>0</v>
      </c>
      <c r="O66" s="104">
        <v>0</v>
      </c>
      <c r="P66" s="97">
        <f t="shared" si="1"/>
        <v>0</v>
      </c>
    </row>
    <row r="67" spans="1:16" x14ac:dyDescent="0.25">
      <c r="A67" s="88" t="s">
        <v>274</v>
      </c>
      <c r="B67" s="88"/>
      <c r="C67" s="89"/>
      <c r="D67" s="87" t="s">
        <v>171</v>
      </c>
      <c r="E67" s="89" t="s">
        <v>280</v>
      </c>
      <c r="F67" s="89">
        <v>201</v>
      </c>
      <c r="G67" s="87"/>
      <c r="H67" s="87" t="s">
        <v>78</v>
      </c>
      <c r="I67" s="94">
        <v>65.78</v>
      </c>
      <c r="J67" s="102"/>
      <c r="K67" s="103">
        <v>0</v>
      </c>
      <c r="L67" s="103">
        <v>0</v>
      </c>
      <c r="M67" s="103">
        <v>0</v>
      </c>
      <c r="N67" s="96">
        <f t="shared" si="0"/>
        <v>0</v>
      </c>
      <c r="O67" s="104">
        <v>0</v>
      </c>
      <c r="P67" s="97">
        <f t="shared" si="1"/>
        <v>0</v>
      </c>
    </row>
    <row r="68" spans="1:16" x14ac:dyDescent="0.25">
      <c r="A68" s="88" t="s">
        <v>274</v>
      </c>
      <c r="B68" s="88"/>
      <c r="C68" s="89"/>
      <c r="D68" s="87" t="s">
        <v>168</v>
      </c>
      <c r="E68" s="89" t="s">
        <v>283</v>
      </c>
      <c r="F68" s="89">
        <v>10</v>
      </c>
      <c r="G68" s="87"/>
      <c r="H68" s="87" t="s">
        <v>68</v>
      </c>
      <c r="I68" s="94">
        <v>27.58</v>
      </c>
      <c r="J68" s="102"/>
      <c r="K68" s="103">
        <v>0</v>
      </c>
      <c r="L68" s="103">
        <v>0</v>
      </c>
      <c r="M68" s="103">
        <v>0</v>
      </c>
      <c r="N68" s="96">
        <f t="shared" si="0"/>
        <v>0</v>
      </c>
      <c r="O68" s="104">
        <v>0</v>
      </c>
      <c r="P68" s="97">
        <f t="shared" si="1"/>
        <v>0</v>
      </c>
    </row>
    <row r="69" spans="1:16" x14ac:dyDescent="0.25">
      <c r="A69" s="88" t="s">
        <v>274</v>
      </c>
      <c r="B69" s="88"/>
      <c r="C69" s="90" t="s">
        <v>259</v>
      </c>
      <c r="D69" s="88" t="s">
        <v>178</v>
      </c>
      <c r="E69" s="89" t="s">
        <v>283</v>
      </c>
      <c r="F69" s="89">
        <v>0</v>
      </c>
      <c r="G69" s="87"/>
      <c r="H69" s="88" t="s">
        <v>78</v>
      </c>
      <c r="I69" s="94">
        <v>14.66</v>
      </c>
      <c r="J69" s="102"/>
      <c r="K69" s="103">
        <v>0</v>
      </c>
      <c r="L69" s="103">
        <v>0</v>
      </c>
      <c r="M69" s="103">
        <v>0</v>
      </c>
      <c r="N69" s="96">
        <f t="shared" si="0"/>
        <v>0</v>
      </c>
      <c r="O69" s="104">
        <v>0</v>
      </c>
      <c r="P69" s="97">
        <f t="shared" si="1"/>
        <v>0</v>
      </c>
    </row>
    <row r="70" spans="1:16" x14ac:dyDescent="0.25">
      <c r="A70" s="88" t="s">
        <v>274</v>
      </c>
      <c r="B70" s="88"/>
      <c r="C70" s="87"/>
      <c r="D70" s="87" t="s">
        <v>247</v>
      </c>
      <c r="E70" s="89" t="s">
        <v>280</v>
      </c>
      <c r="F70" s="89">
        <v>201</v>
      </c>
      <c r="G70" s="87"/>
      <c r="H70" s="87" t="s">
        <v>94</v>
      </c>
      <c r="I70" s="94">
        <v>26.35</v>
      </c>
      <c r="J70" s="102"/>
      <c r="K70" s="103">
        <v>0</v>
      </c>
      <c r="L70" s="103">
        <v>0</v>
      </c>
      <c r="M70" s="103">
        <v>0</v>
      </c>
      <c r="N70" s="96">
        <f t="shared" si="0"/>
        <v>0</v>
      </c>
      <c r="O70" s="104">
        <v>0</v>
      </c>
      <c r="P70" s="97">
        <f t="shared" si="1"/>
        <v>0</v>
      </c>
    </row>
    <row r="71" spans="1:16" x14ac:dyDescent="0.25">
      <c r="A71" s="88" t="s">
        <v>274</v>
      </c>
      <c r="B71" s="88"/>
      <c r="C71" s="90" t="s">
        <v>259</v>
      </c>
      <c r="D71" s="88" t="s">
        <v>257</v>
      </c>
      <c r="E71" s="89" t="s">
        <v>283</v>
      </c>
      <c r="F71" s="89">
        <v>0</v>
      </c>
      <c r="G71" s="87"/>
      <c r="H71" s="87" t="s">
        <v>78</v>
      </c>
      <c r="I71" s="94">
        <v>4.17</v>
      </c>
      <c r="J71" s="102"/>
      <c r="K71" s="103">
        <v>0</v>
      </c>
      <c r="L71" s="103">
        <v>0</v>
      </c>
      <c r="M71" s="103">
        <v>0</v>
      </c>
      <c r="N71" s="96">
        <f t="shared" si="0"/>
        <v>0</v>
      </c>
      <c r="O71" s="104">
        <v>0</v>
      </c>
      <c r="P71" s="97">
        <f t="shared" si="1"/>
        <v>0</v>
      </c>
    </row>
    <row r="72" spans="1:16" x14ac:dyDescent="0.25">
      <c r="A72" s="88" t="s">
        <v>274</v>
      </c>
      <c r="B72" s="88"/>
      <c r="C72" s="87"/>
      <c r="D72" s="88" t="s">
        <v>168</v>
      </c>
      <c r="E72" s="89" t="s">
        <v>283</v>
      </c>
      <c r="F72" s="89">
        <v>10</v>
      </c>
      <c r="G72" s="87"/>
      <c r="H72" s="87" t="s">
        <v>78</v>
      </c>
      <c r="I72" s="94">
        <v>4.17</v>
      </c>
      <c r="J72" s="102"/>
      <c r="K72" s="103">
        <v>0</v>
      </c>
      <c r="L72" s="103">
        <v>0</v>
      </c>
      <c r="M72" s="103">
        <v>0</v>
      </c>
      <c r="N72" s="96">
        <f t="shared" si="0"/>
        <v>0</v>
      </c>
      <c r="O72" s="104">
        <v>0</v>
      </c>
      <c r="P72" s="97">
        <f t="shared" si="1"/>
        <v>0</v>
      </c>
    </row>
    <row r="73" spans="1:16" x14ac:dyDescent="0.25">
      <c r="A73" s="88" t="s">
        <v>274</v>
      </c>
      <c r="B73" s="88"/>
      <c r="C73" s="87"/>
      <c r="D73" s="87" t="s">
        <v>247</v>
      </c>
      <c r="E73" s="89" t="s">
        <v>280</v>
      </c>
      <c r="F73" s="89">
        <v>201</v>
      </c>
      <c r="G73" s="87"/>
      <c r="H73" s="87" t="s">
        <v>94</v>
      </c>
      <c r="I73" s="94">
        <v>17.600000000000001</v>
      </c>
      <c r="J73" s="102"/>
      <c r="K73" s="103">
        <v>0</v>
      </c>
      <c r="L73" s="103">
        <v>0</v>
      </c>
      <c r="M73" s="103">
        <v>0</v>
      </c>
      <c r="N73" s="96">
        <f t="shared" ref="N73:N80" si="2">SUM(M73+L73)</f>
        <v>0</v>
      </c>
      <c r="O73" s="104">
        <v>0</v>
      </c>
      <c r="P73" s="97">
        <f t="shared" ref="P73:P80" si="3">N73*O73</f>
        <v>0</v>
      </c>
    </row>
    <row r="74" spans="1:16" x14ac:dyDescent="0.25">
      <c r="A74" s="88" t="s">
        <v>274</v>
      </c>
      <c r="B74" s="88"/>
      <c r="C74" s="87"/>
      <c r="D74" s="88" t="s">
        <v>247</v>
      </c>
      <c r="E74" s="89" t="s">
        <v>280</v>
      </c>
      <c r="F74" s="89">
        <v>201</v>
      </c>
      <c r="G74" s="87"/>
      <c r="H74" s="87" t="s">
        <v>94</v>
      </c>
      <c r="I74" s="94">
        <v>17.329999999999998</v>
      </c>
      <c r="J74" s="102"/>
      <c r="K74" s="103">
        <v>0</v>
      </c>
      <c r="L74" s="103">
        <v>0</v>
      </c>
      <c r="M74" s="103">
        <v>0</v>
      </c>
      <c r="N74" s="96">
        <f t="shared" si="2"/>
        <v>0</v>
      </c>
      <c r="O74" s="104">
        <v>0</v>
      </c>
      <c r="P74" s="97">
        <f t="shared" si="3"/>
        <v>0</v>
      </c>
    </row>
    <row r="75" spans="1:16" x14ac:dyDescent="0.25">
      <c r="A75" s="88" t="s">
        <v>274</v>
      </c>
      <c r="B75" s="88"/>
      <c r="C75" s="87"/>
      <c r="D75" s="87" t="s">
        <v>163</v>
      </c>
      <c r="E75" s="89" t="s">
        <v>282</v>
      </c>
      <c r="F75" s="89">
        <v>201</v>
      </c>
      <c r="G75" s="87"/>
      <c r="H75" s="87" t="s">
        <v>85</v>
      </c>
      <c r="I75" s="94">
        <v>13.23</v>
      </c>
      <c r="J75" s="102"/>
      <c r="K75" s="103">
        <v>0</v>
      </c>
      <c r="L75" s="103">
        <v>0</v>
      </c>
      <c r="M75" s="103">
        <v>0</v>
      </c>
      <c r="N75" s="96">
        <f t="shared" si="2"/>
        <v>0</v>
      </c>
      <c r="O75" s="104">
        <v>0</v>
      </c>
      <c r="P75" s="97">
        <f t="shared" si="3"/>
        <v>0</v>
      </c>
    </row>
    <row r="76" spans="1:16" x14ac:dyDescent="0.25">
      <c r="A76" s="88" t="s">
        <v>274</v>
      </c>
      <c r="B76" s="88"/>
      <c r="C76" s="87"/>
      <c r="D76" s="87" t="s">
        <v>163</v>
      </c>
      <c r="E76" s="89" t="s">
        <v>282</v>
      </c>
      <c r="F76" s="89">
        <v>201</v>
      </c>
      <c r="G76" s="87"/>
      <c r="H76" s="87" t="s">
        <v>85</v>
      </c>
      <c r="I76" s="94">
        <v>13.08</v>
      </c>
      <c r="J76" s="102"/>
      <c r="K76" s="103">
        <v>0</v>
      </c>
      <c r="L76" s="103">
        <v>0</v>
      </c>
      <c r="M76" s="103">
        <v>0</v>
      </c>
      <c r="N76" s="96">
        <f t="shared" si="2"/>
        <v>0</v>
      </c>
      <c r="O76" s="104">
        <v>0</v>
      </c>
      <c r="P76" s="97">
        <f t="shared" si="3"/>
        <v>0</v>
      </c>
    </row>
    <row r="77" spans="1:16" x14ac:dyDescent="0.25">
      <c r="A77" s="88" t="s">
        <v>274</v>
      </c>
      <c r="B77" s="88"/>
      <c r="C77" s="87"/>
      <c r="D77" s="87" t="s">
        <v>248</v>
      </c>
      <c r="E77" s="89" t="s">
        <v>281</v>
      </c>
      <c r="F77" s="89">
        <v>201</v>
      </c>
      <c r="G77" s="87"/>
      <c r="H77" s="87" t="s">
        <v>78</v>
      </c>
      <c r="I77" s="94">
        <v>15.46</v>
      </c>
      <c r="J77" s="102"/>
      <c r="K77" s="103">
        <v>0</v>
      </c>
      <c r="L77" s="103">
        <v>0</v>
      </c>
      <c r="M77" s="103">
        <v>0</v>
      </c>
      <c r="N77" s="96">
        <f t="shared" si="2"/>
        <v>0</v>
      </c>
      <c r="O77" s="104">
        <v>0</v>
      </c>
      <c r="P77" s="97">
        <f t="shared" si="3"/>
        <v>0</v>
      </c>
    </row>
    <row r="78" spans="1:16" x14ac:dyDescent="0.25">
      <c r="A78" s="88" t="s">
        <v>274</v>
      </c>
      <c r="B78" s="88"/>
      <c r="C78" s="87"/>
      <c r="D78" s="87" t="s">
        <v>250</v>
      </c>
      <c r="E78" s="89" t="s">
        <v>281</v>
      </c>
      <c r="F78" s="89">
        <v>201</v>
      </c>
      <c r="G78" s="87"/>
      <c r="H78" s="87" t="s">
        <v>78</v>
      </c>
      <c r="I78" s="94">
        <v>125.75</v>
      </c>
      <c r="J78" s="102"/>
      <c r="K78" s="103">
        <v>0</v>
      </c>
      <c r="L78" s="103">
        <v>0</v>
      </c>
      <c r="M78" s="103">
        <v>0</v>
      </c>
      <c r="N78" s="96">
        <f t="shared" si="2"/>
        <v>0</v>
      </c>
      <c r="O78" s="104">
        <v>0</v>
      </c>
      <c r="P78" s="97">
        <f t="shared" si="3"/>
        <v>0</v>
      </c>
    </row>
    <row r="79" spans="1:16" x14ac:dyDescent="0.25">
      <c r="A79" s="88" t="s">
        <v>274</v>
      </c>
      <c r="B79" s="88"/>
      <c r="C79" s="87"/>
      <c r="D79" s="88" t="s">
        <v>207</v>
      </c>
      <c r="E79" s="89" t="s">
        <v>281</v>
      </c>
      <c r="F79" s="89">
        <v>201</v>
      </c>
      <c r="G79" s="87"/>
      <c r="H79" s="87" t="s">
        <v>78</v>
      </c>
      <c r="I79" s="94">
        <v>6.52</v>
      </c>
      <c r="J79" s="102"/>
      <c r="K79" s="103">
        <v>0</v>
      </c>
      <c r="L79" s="103">
        <v>0</v>
      </c>
      <c r="M79" s="103">
        <v>0</v>
      </c>
      <c r="N79" s="96">
        <f t="shared" si="2"/>
        <v>0</v>
      </c>
      <c r="O79" s="104">
        <v>0</v>
      </c>
      <c r="P79" s="97">
        <f t="shared" si="3"/>
        <v>0</v>
      </c>
    </row>
    <row r="80" spans="1:16" x14ac:dyDescent="0.25">
      <c r="A80" s="88" t="s">
        <v>274</v>
      </c>
      <c r="B80" s="88"/>
      <c r="C80" s="87"/>
      <c r="D80" s="87" t="s">
        <v>248</v>
      </c>
      <c r="E80" s="89" t="s">
        <v>281</v>
      </c>
      <c r="F80" s="89">
        <v>201</v>
      </c>
      <c r="G80" s="87"/>
      <c r="H80" s="87" t="s">
        <v>78</v>
      </c>
      <c r="I80" s="94">
        <v>6.37</v>
      </c>
      <c r="J80" s="102"/>
      <c r="K80" s="103">
        <v>0</v>
      </c>
      <c r="L80" s="103">
        <v>0</v>
      </c>
      <c r="M80" s="103">
        <v>0</v>
      </c>
      <c r="N80" s="96">
        <f t="shared" si="2"/>
        <v>0</v>
      </c>
      <c r="O80" s="104">
        <v>0</v>
      </c>
      <c r="P80" s="97">
        <f t="shared" si="3"/>
        <v>0</v>
      </c>
    </row>
    <row r="81" spans="1:16" x14ac:dyDescent="0.25">
      <c r="A81" s="107" t="s">
        <v>140</v>
      </c>
      <c r="B81" s="107"/>
      <c r="C81" s="109"/>
      <c r="D81" s="109"/>
      <c r="E81" s="109"/>
      <c r="F81" s="109"/>
      <c r="G81" s="109"/>
      <c r="H81" s="109"/>
      <c r="I81" s="106">
        <f>SUM(I8:I80)</f>
        <v>2878.0099999999998</v>
      </c>
      <c r="J81" s="95"/>
      <c r="K81" s="106">
        <f>SUM(K8:K80)</f>
        <v>0</v>
      </c>
      <c r="L81" s="106">
        <f>SUM(L8:L80)</f>
        <v>0</v>
      </c>
      <c r="M81" s="106">
        <f>SUM(M8:M80)</f>
        <v>0</v>
      </c>
      <c r="N81" s="106">
        <f>SUM(N8:N80)</f>
        <v>0</v>
      </c>
      <c r="O81" s="95"/>
      <c r="P81" s="105">
        <f>SUM(P8:P80)</f>
        <v>0</v>
      </c>
    </row>
  </sheetData>
  <mergeCells count="13">
    <mergeCell ref="P6:P7"/>
    <mergeCell ref="K6:L6"/>
    <mergeCell ref="J6:J7"/>
    <mergeCell ref="O6:O7"/>
    <mergeCell ref="I6:I7"/>
    <mergeCell ref="A6:A7"/>
    <mergeCell ref="B6:B7"/>
    <mergeCell ref="C6:C7"/>
    <mergeCell ref="G6:G7"/>
    <mergeCell ref="H6:H7"/>
    <mergeCell ref="E6:E7"/>
    <mergeCell ref="D6:D7"/>
    <mergeCell ref="F6:F7"/>
  </mergeCells>
  <phoneticPr fontId="17" type="noConversion"/>
  <pageMargins left="0.7" right="0.7" top="0.75" bottom="0.75" header="0.3" footer="0.3"/>
  <pageSetup paperSize="9" scale="3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2F8F-7659-416C-8A19-BE04032FB7A1}">
  <sheetPr>
    <tabColor theme="4"/>
    <pageSetUpPr fitToPage="1"/>
  </sheetPr>
  <dimension ref="A1:P22"/>
  <sheetViews>
    <sheetView workbookViewId="0">
      <selection activeCell="D31" sqref="D31"/>
    </sheetView>
  </sheetViews>
  <sheetFormatPr defaultRowHeight="15" x14ac:dyDescent="0.25"/>
  <cols>
    <col min="1" max="1" width="27.7109375" style="78" customWidth="1"/>
    <col min="2" max="3" width="17" style="78" customWidth="1"/>
    <col min="4" max="4" width="28.5703125" style="78" bestFit="1" customWidth="1"/>
    <col min="5" max="5" width="16.42578125" style="78" bestFit="1" customWidth="1"/>
    <col min="6" max="6" width="16.85546875" style="78" bestFit="1" customWidth="1"/>
    <col min="7" max="7" width="28.5703125" style="78" customWidth="1"/>
    <col min="8" max="8" width="14.28515625" style="78" customWidth="1"/>
    <col min="9" max="9" width="11.42578125" style="78"/>
    <col min="10" max="11" width="14.28515625" customWidth="1"/>
    <col min="12" max="12" width="14.85546875" customWidth="1"/>
    <col min="13" max="13" width="23.28515625" bestFit="1" customWidth="1"/>
    <col min="14" max="14" width="23.28515625" customWidth="1"/>
    <col min="16" max="16" width="24.140625" bestFit="1" customWidth="1"/>
  </cols>
  <sheetData>
    <row r="1" spans="1:16" x14ac:dyDescent="0.25">
      <c r="A1" s="79"/>
      <c r="B1" s="80"/>
      <c r="C1" s="80"/>
      <c r="D1" s="80"/>
      <c r="E1" s="80"/>
      <c r="F1" s="80"/>
      <c r="G1" s="80"/>
      <c r="H1" s="80"/>
      <c r="I1" s="80"/>
      <c r="J1" s="68"/>
      <c r="K1" s="68"/>
      <c r="L1" s="68"/>
      <c r="M1" s="68"/>
      <c r="N1" s="68"/>
      <c r="O1" s="68"/>
      <c r="P1" s="146"/>
    </row>
    <row r="2" spans="1:16" ht="18" x14ac:dyDescent="0.25">
      <c r="A2" s="5" t="s">
        <v>203</v>
      </c>
      <c r="B2" s="6"/>
      <c r="C2" s="6"/>
      <c r="D2" s="6"/>
      <c r="E2" s="6"/>
      <c r="F2" s="6"/>
      <c r="G2" s="6"/>
      <c r="H2" s="6"/>
      <c r="I2" s="147"/>
      <c r="J2" s="148"/>
      <c r="K2" s="148"/>
      <c r="L2" s="148"/>
      <c r="M2" s="148"/>
      <c r="N2" s="148"/>
      <c r="O2" s="148"/>
      <c r="P2" s="149"/>
    </row>
    <row r="3" spans="1:16" ht="18" x14ac:dyDescent="0.25">
      <c r="A3" s="5"/>
      <c r="B3" s="6"/>
      <c r="C3" s="6"/>
      <c r="D3" s="6"/>
      <c r="E3" s="6"/>
      <c r="F3" s="6"/>
      <c r="G3" s="6"/>
      <c r="H3" s="6"/>
      <c r="I3" s="147"/>
      <c r="J3" s="148"/>
      <c r="K3" s="148"/>
      <c r="L3" s="148"/>
      <c r="M3" s="148"/>
      <c r="N3" s="148"/>
      <c r="O3" s="148"/>
      <c r="P3" s="149"/>
    </row>
    <row r="4" spans="1:16" ht="15.75" x14ac:dyDescent="0.25">
      <c r="A4" s="11" t="s">
        <v>1</v>
      </c>
      <c r="B4" s="147"/>
      <c r="C4" s="147"/>
      <c r="D4" s="147"/>
      <c r="E4" s="147"/>
      <c r="F4" s="147"/>
      <c r="G4" s="147"/>
      <c r="H4" s="147"/>
      <c r="I4" s="147"/>
      <c r="J4" s="150"/>
      <c r="K4" s="150"/>
      <c r="L4" s="150"/>
      <c r="M4" s="150"/>
      <c r="N4" s="150"/>
      <c r="O4" s="150"/>
      <c r="P4" s="151"/>
    </row>
    <row r="5" spans="1:16" x14ac:dyDescent="0.25">
      <c r="A5" s="65"/>
      <c r="B5" s="81"/>
      <c r="C5" s="81"/>
      <c r="D5" s="81"/>
      <c r="E5" s="81"/>
      <c r="F5" s="81"/>
      <c r="G5" s="81"/>
      <c r="H5" s="81"/>
      <c r="I5" s="81"/>
      <c r="J5" s="152"/>
      <c r="K5" s="152"/>
      <c r="L5" s="152"/>
      <c r="M5" s="152"/>
      <c r="N5" s="152"/>
      <c r="O5" s="152"/>
      <c r="P5" s="153"/>
    </row>
    <row r="6" spans="1:16" x14ac:dyDescent="0.25">
      <c r="A6" s="181" t="s">
        <v>260</v>
      </c>
      <c r="B6" s="193" t="s">
        <v>61</v>
      </c>
      <c r="C6" s="193" t="s">
        <v>263</v>
      </c>
      <c r="D6" s="191" t="s">
        <v>62</v>
      </c>
      <c r="E6" s="191" t="s">
        <v>241</v>
      </c>
      <c r="F6" s="182" t="s">
        <v>264</v>
      </c>
      <c r="G6" s="191" t="s">
        <v>261</v>
      </c>
      <c r="H6" s="191" t="s">
        <v>63</v>
      </c>
      <c r="I6" s="191" t="s">
        <v>64</v>
      </c>
      <c r="J6" s="185" t="s">
        <v>289</v>
      </c>
      <c r="K6" s="187" t="s">
        <v>291</v>
      </c>
      <c r="L6" s="188"/>
      <c r="M6" s="101" t="s">
        <v>292</v>
      </c>
      <c r="N6" s="101" t="s">
        <v>8</v>
      </c>
      <c r="O6" s="185" t="s">
        <v>293</v>
      </c>
      <c r="P6" s="185" t="s">
        <v>294</v>
      </c>
    </row>
    <row r="7" spans="1:16" x14ac:dyDescent="0.25">
      <c r="A7" s="181"/>
      <c r="B7" s="183"/>
      <c r="C7" s="183"/>
      <c r="D7" s="192"/>
      <c r="E7" s="192"/>
      <c r="F7" s="183"/>
      <c r="G7" s="192"/>
      <c r="H7" s="192"/>
      <c r="I7" s="192"/>
      <c r="J7" s="186"/>
      <c r="K7" s="101" t="s">
        <v>290</v>
      </c>
      <c r="L7" s="101" t="s">
        <v>4</v>
      </c>
      <c r="M7" s="101" t="s">
        <v>4</v>
      </c>
      <c r="N7" s="101" t="s">
        <v>4</v>
      </c>
      <c r="O7" s="186"/>
      <c r="P7" s="186"/>
    </row>
    <row r="8" spans="1:16" x14ac:dyDescent="0.25">
      <c r="A8" s="73" t="s">
        <v>275</v>
      </c>
      <c r="B8" s="74" t="s">
        <v>101</v>
      </c>
      <c r="C8" s="74"/>
      <c r="D8" s="73" t="s">
        <v>163</v>
      </c>
      <c r="E8" s="89" t="s">
        <v>282</v>
      </c>
      <c r="F8" s="89">
        <v>201</v>
      </c>
      <c r="G8" s="73"/>
      <c r="H8" s="73" t="s">
        <v>154</v>
      </c>
      <c r="I8" s="82">
        <v>24</v>
      </c>
      <c r="J8" s="102"/>
      <c r="K8" s="103">
        <v>0</v>
      </c>
      <c r="L8" s="103">
        <v>0</v>
      </c>
      <c r="M8" s="103">
        <v>0</v>
      </c>
      <c r="N8" s="96">
        <f>M8+L8</f>
        <v>0</v>
      </c>
      <c r="O8" s="104">
        <v>0</v>
      </c>
      <c r="P8" s="97">
        <f>N8*O8</f>
        <v>0</v>
      </c>
    </row>
    <row r="9" spans="1:16" x14ac:dyDescent="0.25">
      <c r="A9" s="73" t="s">
        <v>275</v>
      </c>
      <c r="B9" s="74" t="s">
        <v>100</v>
      </c>
      <c r="C9" s="74"/>
      <c r="D9" s="73" t="s">
        <v>168</v>
      </c>
      <c r="E9" s="89" t="s">
        <v>283</v>
      </c>
      <c r="F9" s="89">
        <v>10</v>
      </c>
      <c r="G9" s="73"/>
      <c r="H9" s="73" t="s">
        <v>154</v>
      </c>
      <c r="I9" s="82">
        <v>12</v>
      </c>
      <c r="J9" s="102"/>
      <c r="K9" s="103">
        <v>0</v>
      </c>
      <c r="L9" s="103">
        <v>0</v>
      </c>
      <c r="M9" s="103">
        <v>0</v>
      </c>
      <c r="N9" s="96">
        <f t="shared" ref="N9:N21" si="0">M9+L9</f>
        <v>0</v>
      </c>
      <c r="O9" s="104">
        <v>0</v>
      </c>
      <c r="P9" s="97">
        <f t="shared" ref="P9:P21" si="1">N9*O9</f>
        <v>0</v>
      </c>
    </row>
    <row r="10" spans="1:16" x14ac:dyDescent="0.25">
      <c r="A10" s="73" t="s">
        <v>275</v>
      </c>
      <c r="B10" s="74" t="s">
        <v>110</v>
      </c>
      <c r="C10" s="74"/>
      <c r="D10" s="83" t="s">
        <v>208</v>
      </c>
      <c r="E10" s="89" t="s">
        <v>280</v>
      </c>
      <c r="F10" s="89">
        <v>40</v>
      </c>
      <c r="G10" s="83"/>
      <c r="H10" s="83" t="s">
        <v>157</v>
      </c>
      <c r="I10" s="82">
        <v>20</v>
      </c>
      <c r="J10" s="102"/>
      <c r="K10" s="103">
        <v>0</v>
      </c>
      <c r="L10" s="103">
        <v>0</v>
      </c>
      <c r="M10" s="103">
        <v>0</v>
      </c>
      <c r="N10" s="96">
        <f t="shared" si="0"/>
        <v>0</v>
      </c>
      <c r="O10" s="104">
        <v>0</v>
      </c>
      <c r="P10" s="97">
        <f t="shared" si="1"/>
        <v>0</v>
      </c>
    </row>
    <row r="11" spans="1:16" x14ac:dyDescent="0.25">
      <c r="A11" s="73" t="s">
        <v>275</v>
      </c>
      <c r="B11" s="74" t="s">
        <v>209</v>
      </c>
      <c r="C11" s="74"/>
      <c r="D11" s="83" t="s">
        <v>210</v>
      </c>
      <c r="E11" s="89" t="s">
        <v>283</v>
      </c>
      <c r="F11" s="89">
        <v>10</v>
      </c>
      <c r="G11" s="83"/>
      <c r="H11" s="83" t="s">
        <v>157</v>
      </c>
      <c r="I11" s="82">
        <v>11</v>
      </c>
      <c r="J11" s="102"/>
      <c r="K11" s="103">
        <v>0</v>
      </c>
      <c r="L11" s="103">
        <v>0</v>
      </c>
      <c r="M11" s="103">
        <v>0</v>
      </c>
      <c r="N11" s="96">
        <f t="shared" si="0"/>
        <v>0</v>
      </c>
      <c r="O11" s="104">
        <v>0</v>
      </c>
      <c r="P11" s="97">
        <f t="shared" si="1"/>
        <v>0</v>
      </c>
    </row>
    <row r="12" spans="1:16" x14ac:dyDescent="0.25">
      <c r="A12" s="73" t="s">
        <v>275</v>
      </c>
      <c r="B12" s="74" t="s">
        <v>109</v>
      </c>
      <c r="C12" s="74"/>
      <c r="D12" s="83" t="s">
        <v>211</v>
      </c>
      <c r="E12" s="89" t="s">
        <v>280</v>
      </c>
      <c r="F12" s="89">
        <v>40</v>
      </c>
      <c r="G12" s="83"/>
      <c r="H12" s="83" t="s">
        <v>157</v>
      </c>
      <c r="I12" s="82">
        <v>6</v>
      </c>
      <c r="J12" s="102"/>
      <c r="K12" s="103">
        <v>0</v>
      </c>
      <c r="L12" s="103">
        <v>0</v>
      </c>
      <c r="M12" s="103">
        <v>0</v>
      </c>
      <c r="N12" s="96">
        <f t="shared" si="0"/>
        <v>0</v>
      </c>
      <c r="O12" s="104">
        <v>0</v>
      </c>
      <c r="P12" s="97">
        <f t="shared" si="1"/>
        <v>0</v>
      </c>
    </row>
    <row r="13" spans="1:16" x14ac:dyDescent="0.25">
      <c r="A13" s="73" t="s">
        <v>275</v>
      </c>
      <c r="B13" s="74" t="s">
        <v>108</v>
      </c>
      <c r="C13" s="74"/>
      <c r="D13" s="83" t="s">
        <v>212</v>
      </c>
      <c r="E13" s="89" t="s">
        <v>283</v>
      </c>
      <c r="F13" s="89">
        <v>10</v>
      </c>
      <c r="G13" s="83"/>
      <c r="H13" s="83" t="s">
        <v>157</v>
      </c>
      <c r="I13" s="82">
        <v>42</v>
      </c>
      <c r="J13" s="102"/>
      <c r="K13" s="103">
        <v>0</v>
      </c>
      <c r="L13" s="103">
        <v>0</v>
      </c>
      <c r="M13" s="103">
        <v>0</v>
      </c>
      <c r="N13" s="96">
        <f t="shared" si="0"/>
        <v>0</v>
      </c>
      <c r="O13" s="104">
        <v>0</v>
      </c>
      <c r="P13" s="97">
        <f t="shared" si="1"/>
        <v>0</v>
      </c>
    </row>
    <row r="14" spans="1:16" x14ac:dyDescent="0.25">
      <c r="A14" s="73" t="s">
        <v>275</v>
      </c>
      <c r="B14" s="74" t="s">
        <v>107</v>
      </c>
      <c r="C14" s="74"/>
      <c r="D14" s="83" t="s">
        <v>213</v>
      </c>
      <c r="E14" s="89" t="s">
        <v>283</v>
      </c>
      <c r="F14" s="89">
        <v>10</v>
      </c>
      <c r="G14" s="83"/>
      <c r="H14" s="83" t="s">
        <v>157</v>
      </c>
      <c r="I14" s="82">
        <v>10</v>
      </c>
      <c r="J14" s="102"/>
      <c r="K14" s="103">
        <v>0</v>
      </c>
      <c r="L14" s="103">
        <v>0</v>
      </c>
      <c r="M14" s="103">
        <v>0</v>
      </c>
      <c r="N14" s="96">
        <f t="shared" si="0"/>
        <v>0</v>
      </c>
      <c r="O14" s="104">
        <v>0</v>
      </c>
      <c r="P14" s="97">
        <f t="shared" si="1"/>
        <v>0</v>
      </c>
    </row>
    <row r="15" spans="1:16" x14ac:dyDescent="0.25">
      <c r="A15" s="73" t="s">
        <v>275</v>
      </c>
      <c r="B15" s="74" t="s">
        <v>214</v>
      </c>
      <c r="C15" s="74"/>
      <c r="D15" s="83" t="s">
        <v>179</v>
      </c>
      <c r="E15" s="89" t="s">
        <v>280</v>
      </c>
      <c r="F15" s="89">
        <v>201</v>
      </c>
      <c r="G15" s="83"/>
      <c r="H15" s="83" t="s">
        <v>157</v>
      </c>
      <c r="I15" s="82">
        <v>9</v>
      </c>
      <c r="J15" s="102"/>
      <c r="K15" s="103">
        <v>0</v>
      </c>
      <c r="L15" s="103">
        <v>0</v>
      </c>
      <c r="M15" s="103">
        <v>0</v>
      </c>
      <c r="N15" s="96">
        <f t="shared" si="0"/>
        <v>0</v>
      </c>
      <c r="O15" s="104">
        <v>0</v>
      </c>
      <c r="P15" s="97">
        <f t="shared" si="1"/>
        <v>0</v>
      </c>
    </row>
    <row r="16" spans="1:16" x14ac:dyDescent="0.25">
      <c r="A16" s="73" t="s">
        <v>275</v>
      </c>
      <c r="B16" s="74" t="s">
        <v>106</v>
      </c>
      <c r="C16" s="74"/>
      <c r="D16" s="83" t="s">
        <v>215</v>
      </c>
      <c r="E16" s="89" t="s">
        <v>283</v>
      </c>
      <c r="F16" s="89">
        <v>10</v>
      </c>
      <c r="G16" s="83"/>
      <c r="H16" s="83" t="s">
        <v>157</v>
      </c>
      <c r="I16" s="82">
        <v>10</v>
      </c>
      <c r="J16" s="102"/>
      <c r="K16" s="103">
        <v>0</v>
      </c>
      <c r="L16" s="103">
        <v>0</v>
      </c>
      <c r="M16" s="103">
        <v>0</v>
      </c>
      <c r="N16" s="96">
        <f t="shared" si="0"/>
        <v>0</v>
      </c>
      <c r="O16" s="104">
        <v>0</v>
      </c>
      <c r="P16" s="97">
        <f t="shared" si="1"/>
        <v>0</v>
      </c>
    </row>
    <row r="17" spans="1:16" x14ac:dyDescent="0.25">
      <c r="A17" s="73" t="s">
        <v>275</v>
      </c>
      <c r="B17" s="74" t="s">
        <v>216</v>
      </c>
      <c r="C17" s="74"/>
      <c r="D17" s="83" t="s">
        <v>217</v>
      </c>
      <c r="E17" s="89" t="s">
        <v>283</v>
      </c>
      <c r="F17" s="89">
        <v>10</v>
      </c>
      <c r="G17" s="83"/>
      <c r="H17" s="83" t="s">
        <v>157</v>
      </c>
      <c r="I17" s="82">
        <v>10</v>
      </c>
      <c r="J17" s="102"/>
      <c r="K17" s="103">
        <v>0</v>
      </c>
      <c r="L17" s="103">
        <v>0</v>
      </c>
      <c r="M17" s="103">
        <v>0</v>
      </c>
      <c r="N17" s="96">
        <f t="shared" si="0"/>
        <v>0</v>
      </c>
      <c r="O17" s="104">
        <v>0</v>
      </c>
      <c r="P17" s="97">
        <f t="shared" si="1"/>
        <v>0</v>
      </c>
    </row>
    <row r="18" spans="1:16" x14ac:dyDescent="0.25">
      <c r="A18" s="73" t="s">
        <v>275</v>
      </c>
      <c r="B18" s="74" t="s">
        <v>102</v>
      </c>
      <c r="C18" s="74"/>
      <c r="D18" s="83" t="s">
        <v>218</v>
      </c>
      <c r="E18" s="89" t="s">
        <v>280</v>
      </c>
      <c r="F18" s="89">
        <v>40</v>
      </c>
      <c r="G18" s="83"/>
      <c r="H18" s="83" t="s">
        <v>157</v>
      </c>
      <c r="I18" s="82">
        <v>25</v>
      </c>
      <c r="J18" s="102"/>
      <c r="K18" s="103">
        <v>0</v>
      </c>
      <c r="L18" s="103">
        <v>0</v>
      </c>
      <c r="M18" s="103">
        <v>0</v>
      </c>
      <c r="N18" s="96">
        <f t="shared" si="0"/>
        <v>0</v>
      </c>
      <c r="O18" s="104">
        <v>0</v>
      </c>
      <c r="P18" s="97">
        <f t="shared" si="1"/>
        <v>0</v>
      </c>
    </row>
    <row r="19" spans="1:16" x14ac:dyDescent="0.25">
      <c r="A19" s="73" t="s">
        <v>275</v>
      </c>
      <c r="B19" s="74" t="s">
        <v>219</v>
      </c>
      <c r="C19" s="74"/>
      <c r="D19" s="83" t="s">
        <v>220</v>
      </c>
      <c r="E19" s="89" t="s">
        <v>283</v>
      </c>
      <c r="F19" s="89">
        <v>10</v>
      </c>
      <c r="G19" s="83"/>
      <c r="H19" s="83" t="s">
        <v>157</v>
      </c>
      <c r="I19" s="82">
        <v>5</v>
      </c>
      <c r="J19" s="102"/>
      <c r="K19" s="103">
        <v>0</v>
      </c>
      <c r="L19" s="103">
        <v>0</v>
      </c>
      <c r="M19" s="103">
        <v>0</v>
      </c>
      <c r="N19" s="96">
        <f t="shared" si="0"/>
        <v>0</v>
      </c>
      <c r="O19" s="104">
        <v>0</v>
      </c>
      <c r="P19" s="97">
        <f t="shared" si="1"/>
        <v>0</v>
      </c>
    </row>
    <row r="20" spans="1:16" x14ac:dyDescent="0.25">
      <c r="A20" s="73" t="s">
        <v>275</v>
      </c>
      <c r="B20" s="74" t="s">
        <v>104</v>
      </c>
      <c r="C20" s="74"/>
      <c r="D20" s="83" t="s">
        <v>221</v>
      </c>
      <c r="E20" s="89" t="s">
        <v>280</v>
      </c>
      <c r="F20" s="89">
        <v>40</v>
      </c>
      <c r="G20" s="83"/>
      <c r="H20" s="83" t="s">
        <v>157</v>
      </c>
      <c r="I20" s="82">
        <v>52</v>
      </c>
      <c r="J20" s="102"/>
      <c r="K20" s="103">
        <v>0</v>
      </c>
      <c r="L20" s="103">
        <v>0</v>
      </c>
      <c r="M20" s="103">
        <v>0</v>
      </c>
      <c r="N20" s="96">
        <f t="shared" si="0"/>
        <v>0</v>
      </c>
      <c r="O20" s="104">
        <v>0</v>
      </c>
      <c r="P20" s="97">
        <f t="shared" si="1"/>
        <v>0</v>
      </c>
    </row>
    <row r="21" spans="1:16" x14ac:dyDescent="0.25">
      <c r="A21" s="73" t="s">
        <v>275</v>
      </c>
      <c r="B21" s="74" t="s">
        <v>105</v>
      </c>
      <c r="C21" s="74"/>
      <c r="D21" s="83" t="s">
        <v>222</v>
      </c>
      <c r="E21" s="89" t="s">
        <v>280</v>
      </c>
      <c r="F21" s="89">
        <v>40</v>
      </c>
      <c r="G21" s="83"/>
      <c r="H21" s="83" t="s">
        <v>157</v>
      </c>
      <c r="I21" s="82">
        <v>550</v>
      </c>
      <c r="J21" s="102"/>
      <c r="K21" s="103">
        <v>0</v>
      </c>
      <c r="L21" s="103">
        <v>0</v>
      </c>
      <c r="M21" s="103">
        <v>0</v>
      </c>
      <c r="N21" s="96">
        <f t="shared" si="0"/>
        <v>0</v>
      </c>
      <c r="O21" s="104">
        <v>0</v>
      </c>
      <c r="P21" s="97">
        <f t="shared" si="1"/>
        <v>0</v>
      </c>
    </row>
    <row r="22" spans="1:16" x14ac:dyDescent="0.25">
      <c r="A22" s="107" t="s">
        <v>140</v>
      </c>
      <c r="B22" s="108"/>
      <c r="C22" s="108"/>
      <c r="D22" s="108"/>
      <c r="E22" s="108"/>
      <c r="F22" s="108"/>
      <c r="G22" s="108"/>
      <c r="H22" s="108"/>
      <c r="I22" s="106">
        <f>SUM(I8:I21)</f>
        <v>786</v>
      </c>
      <c r="J22" s="95"/>
      <c r="K22" s="106">
        <f>SUM(K8:K21)</f>
        <v>0</v>
      </c>
      <c r="L22" s="106">
        <f>SUM(L8:L21)</f>
        <v>0</v>
      </c>
      <c r="M22" s="106">
        <f>SUM(M8:M21)</f>
        <v>0</v>
      </c>
      <c r="N22" s="106">
        <f>SUM(N8:N21)</f>
        <v>0</v>
      </c>
      <c r="O22" s="95"/>
      <c r="P22" s="105">
        <f>SUM(P8:P21)</f>
        <v>0</v>
      </c>
    </row>
  </sheetData>
  <mergeCells count="13">
    <mergeCell ref="O6:O7"/>
    <mergeCell ref="P6:P7"/>
    <mergeCell ref="I6:I7"/>
    <mergeCell ref="A6:A7"/>
    <mergeCell ref="B6:B7"/>
    <mergeCell ref="D6:D7"/>
    <mergeCell ref="J6:J7"/>
    <mergeCell ref="K6:L6"/>
    <mergeCell ref="H6:H7"/>
    <mergeCell ref="C6:C7"/>
    <mergeCell ref="E6:E7"/>
    <mergeCell ref="G6:G7"/>
    <mergeCell ref="F6:F7"/>
  </mergeCells>
  <pageMargins left="0.7" right="0.7" top="0.75" bottom="0.75" header="0.3" footer="0.3"/>
  <pageSetup paperSize="9" scale="4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BA55-8C69-46E4-9E62-94DF2773A4F7}">
  <sheetPr>
    <tabColor theme="4"/>
    <pageSetUpPr fitToPage="1"/>
  </sheetPr>
  <dimension ref="A1:P97"/>
  <sheetViews>
    <sheetView topLeftCell="A63" zoomScaleNormal="100" workbookViewId="0">
      <selection activeCell="E98" sqref="E98"/>
    </sheetView>
  </sheetViews>
  <sheetFormatPr defaultRowHeight="15" x14ac:dyDescent="0.25"/>
  <cols>
    <col min="1" max="1" width="33.28515625" style="78" customWidth="1"/>
    <col min="2" max="3" width="16.42578125" style="78" customWidth="1"/>
    <col min="4" max="4" width="24.28515625" style="78" bestFit="1" customWidth="1"/>
    <col min="5" max="5" width="16.42578125" style="78" bestFit="1" customWidth="1"/>
    <col min="6" max="6" width="16.85546875" style="78" bestFit="1" customWidth="1"/>
    <col min="7" max="7" width="24.28515625" style="78" customWidth="1"/>
    <col min="8" max="8" width="18.28515625" style="78" bestFit="1" customWidth="1"/>
    <col min="9" max="9" width="9.140625" style="78"/>
    <col min="10" max="11" width="14.28515625" customWidth="1"/>
    <col min="12" max="12" width="14.85546875" customWidth="1"/>
    <col min="13" max="13" width="23.28515625" bestFit="1" customWidth="1"/>
    <col min="14" max="14" width="23.28515625" customWidth="1"/>
    <col min="16" max="16" width="24.140625" bestFit="1" customWidth="1"/>
  </cols>
  <sheetData>
    <row r="1" spans="1:16" x14ac:dyDescent="0.25">
      <c r="A1" s="79"/>
      <c r="B1" s="80"/>
      <c r="C1" s="80"/>
      <c r="D1" s="80"/>
      <c r="E1" s="80"/>
      <c r="F1" s="80"/>
      <c r="G1" s="80"/>
      <c r="H1" s="80"/>
      <c r="I1" s="80"/>
      <c r="J1" s="68"/>
      <c r="K1" s="68"/>
      <c r="L1" s="68"/>
      <c r="M1" s="68"/>
      <c r="N1" s="68"/>
      <c r="O1" s="68"/>
      <c r="P1" s="146"/>
    </row>
    <row r="2" spans="1:16" ht="18" x14ac:dyDescent="0.25">
      <c r="A2" s="5" t="s">
        <v>239</v>
      </c>
      <c r="B2" s="6"/>
      <c r="C2" s="6"/>
      <c r="D2" s="6"/>
      <c r="E2" s="6"/>
      <c r="F2" s="6"/>
      <c r="G2" s="6"/>
      <c r="H2" s="6"/>
      <c r="I2" s="147"/>
      <c r="J2" s="148"/>
      <c r="K2" s="148"/>
      <c r="L2" s="148"/>
      <c r="M2" s="148"/>
      <c r="N2" s="148"/>
      <c r="O2" s="148"/>
      <c r="P2" s="149"/>
    </row>
    <row r="3" spans="1:16" ht="18" x14ac:dyDescent="0.25">
      <c r="A3" s="5"/>
      <c r="B3" s="6"/>
      <c r="C3" s="6"/>
      <c r="D3" s="6"/>
      <c r="E3" s="6"/>
      <c r="F3" s="6"/>
      <c r="G3" s="6"/>
      <c r="H3" s="6"/>
      <c r="I3" s="147"/>
      <c r="J3" s="148"/>
      <c r="K3" s="148"/>
      <c r="L3" s="148"/>
      <c r="M3" s="148"/>
      <c r="N3" s="148"/>
      <c r="O3" s="148"/>
      <c r="P3" s="149"/>
    </row>
    <row r="4" spans="1:16" ht="15.75" x14ac:dyDescent="0.25">
      <c r="A4" s="11" t="s">
        <v>1</v>
      </c>
      <c r="B4" s="147"/>
      <c r="C4" s="147"/>
      <c r="D4" s="147"/>
      <c r="E4" s="147"/>
      <c r="F4" s="147"/>
      <c r="G4" s="147"/>
      <c r="H4" s="147"/>
      <c r="I4" s="147"/>
      <c r="J4" s="150"/>
      <c r="K4" s="150"/>
      <c r="L4" s="150"/>
      <c r="M4" s="150"/>
      <c r="N4" s="150"/>
      <c r="O4" s="150"/>
      <c r="P4" s="151"/>
    </row>
    <row r="5" spans="1:16" x14ac:dyDescent="0.25">
      <c r="A5" s="65"/>
      <c r="B5" s="81"/>
      <c r="C5" s="81"/>
      <c r="D5" s="81"/>
      <c r="E5" s="81"/>
      <c r="F5" s="81"/>
      <c r="G5" s="81"/>
      <c r="H5" s="81"/>
      <c r="I5" s="81"/>
      <c r="J5" s="152"/>
      <c r="K5" s="152"/>
      <c r="L5" s="152"/>
      <c r="M5" s="152"/>
      <c r="N5" s="152"/>
      <c r="O5" s="152"/>
      <c r="P5" s="153"/>
    </row>
    <row r="6" spans="1:16" x14ac:dyDescent="0.25">
      <c r="A6" s="191" t="s">
        <v>60</v>
      </c>
      <c r="B6" s="193" t="s">
        <v>61</v>
      </c>
      <c r="C6" s="193" t="s">
        <v>263</v>
      </c>
      <c r="D6" s="191" t="s">
        <v>62</v>
      </c>
      <c r="E6" s="191" t="s">
        <v>241</v>
      </c>
      <c r="F6" s="182" t="s">
        <v>264</v>
      </c>
      <c r="G6" s="191" t="s">
        <v>261</v>
      </c>
      <c r="H6" s="191" t="s">
        <v>63</v>
      </c>
      <c r="I6" s="191" t="s">
        <v>64</v>
      </c>
      <c r="J6" s="185" t="s">
        <v>289</v>
      </c>
      <c r="K6" s="187" t="s">
        <v>291</v>
      </c>
      <c r="L6" s="188"/>
      <c r="M6" s="101" t="s">
        <v>292</v>
      </c>
      <c r="N6" s="101" t="s">
        <v>8</v>
      </c>
      <c r="O6" s="185" t="s">
        <v>293</v>
      </c>
      <c r="P6" s="185" t="s">
        <v>294</v>
      </c>
    </row>
    <row r="7" spans="1:16" x14ac:dyDescent="0.25">
      <c r="A7" s="192"/>
      <c r="B7" s="183"/>
      <c r="C7" s="183"/>
      <c r="D7" s="192"/>
      <c r="E7" s="192"/>
      <c r="F7" s="183"/>
      <c r="G7" s="192"/>
      <c r="H7" s="192"/>
      <c r="I7" s="192"/>
      <c r="J7" s="186"/>
      <c r="K7" s="101" t="s">
        <v>290</v>
      </c>
      <c r="L7" s="101" t="s">
        <v>4</v>
      </c>
      <c r="M7" s="101" t="s">
        <v>4</v>
      </c>
      <c r="N7" s="101" t="s">
        <v>4</v>
      </c>
      <c r="O7" s="186"/>
      <c r="P7" s="186"/>
    </row>
    <row r="8" spans="1:16" x14ac:dyDescent="0.25">
      <c r="A8" s="83" t="s">
        <v>276</v>
      </c>
      <c r="B8" s="84" t="s">
        <v>65</v>
      </c>
      <c r="C8" s="84"/>
      <c r="D8" s="73" t="s">
        <v>249</v>
      </c>
      <c r="E8" s="89" t="s">
        <v>281</v>
      </c>
      <c r="F8" s="89">
        <v>201</v>
      </c>
      <c r="G8" s="73"/>
      <c r="H8" s="83" t="s">
        <v>224</v>
      </c>
      <c r="I8" s="93">
        <v>7.3</v>
      </c>
      <c r="J8" s="102"/>
      <c r="K8" s="103">
        <v>0</v>
      </c>
      <c r="L8" s="103">
        <v>0</v>
      </c>
      <c r="M8" s="103">
        <v>0</v>
      </c>
      <c r="N8" s="96">
        <f>SUM(M8+L8)</f>
        <v>0</v>
      </c>
      <c r="O8" s="104">
        <v>0</v>
      </c>
      <c r="P8" s="97">
        <f>N8*O8</f>
        <v>0</v>
      </c>
    </row>
    <row r="9" spans="1:16" x14ac:dyDescent="0.25">
      <c r="A9" s="83" t="s">
        <v>276</v>
      </c>
      <c r="B9" s="84" t="s">
        <v>67</v>
      </c>
      <c r="C9" s="84"/>
      <c r="D9" s="83" t="s">
        <v>184</v>
      </c>
      <c r="E9" s="89" t="s">
        <v>281</v>
      </c>
      <c r="F9" s="89">
        <v>201</v>
      </c>
      <c r="G9" s="83"/>
      <c r="H9" s="83" t="s">
        <v>240</v>
      </c>
      <c r="I9" s="93">
        <v>25.28</v>
      </c>
      <c r="J9" s="102"/>
      <c r="K9" s="103">
        <v>0</v>
      </c>
      <c r="L9" s="103">
        <v>0</v>
      </c>
      <c r="M9" s="103">
        <v>0</v>
      </c>
      <c r="N9" s="96">
        <f t="shared" ref="N9:N72" si="0">SUM(M9+L9)</f>
        <v>0</v>
      </c>
      <c r="O9" s="104">
        <v>0</v>
      </c>
      <c r="P9" s="97">
        <f t="shared" ref="P9:P72" si="1">N9*O9</f>
        <v>0</v>
      </c>
    </row>
    <row r="10" spans="1:16" x14ac:dyDescent="0.25">
      <c r="A10" s="83" t="s">
        <v>276</v>
      </c>
      <c r="B10" s="84" t="s">
        <v>69</v>
      </c>
      <c r="C10" s="84"/>
      <c r="D10" s="83" t="s">
        <v>248</v>
      </c>
      <c r="E10" s="89" t="s">
        <v>281</v>
      </c>
      <c r="F10" s="89">
        <v>201</v>
      </c>
      <c r="G10" s="83"/>
      <c r="H10" s="83" t="s">
        <v>240</v>
      </c>
      <c r="I10" s="93">
        <v>45.28</v>
      </c>
      <c r="J10" s="102"/>
      <c r="K10" s="103">
        <v>0</v>
      </c>
      <c r="L10" s="103">
        <v>0</v>
      </c>
      <c r="M10" s="103">
        <v>0</v>
      </c>
      <c r="N10" s="96">
        <f t="shared" si="0"/>
        <v>0</v>
      </c>
      <c r="O10" s="104">
        <v>0</v>
      </c>
      <c r="P10" s="97">
        <f t="shared" si="1"/>
        <v>0</v>
      </c>
    </row>
    <row r="11" spans="1:16" x14ac:dyDescent="0.25">
      <c r="A11" s="83" t="s">
        <v>276</v>
      </c>
      <c r="B11" s="84" t="s">
        <v>70</v>
      </c>
      <c r="C11" s="84"/>
      <c r="D11" s="66" t="s">
        <v>225</v>
      </c>
      <c r="E11" s="89" t="s">
        <v>280</v>
      </c>
      <c r="F11" s="89">
        <v>201</v>
      </c>
      <c r="G11" s="66"/>
      <c r="H11" s="83" t="s">
        <v>240</v>
      </c>
      <c r="I11" s="85">
        <v>72</v>
      </c>
      <c r="J11" s="102"/>
      <c r="K11" s="103">
        <v>0</v>
      </c>
      <c r="L11" s="103">
        <v>0</v>
      </c>
      <c r="M11" s="103">
        <v>0</v>
      </c>
      <c r="N11" s="96">
        <f t="shared" si="0"/>
        <v>0</v>
      </c>
      <c r="O11" s="104">
        <v>0</v>
      </c>
      <c r="P11" s="97">
        <f t="shared" si="1"/>
        <v>0</v>
      </c>
    </row>
    <row r="12" spans="1:16" x14ac:dyDescent="0.25">
      <c r="A12" s="83" t="s">
        <v>276</v>
      </c>
      <c r="B12" s="84" t="s">
        <v>72</v>
      </c>
      <c r="C12" s="84"/>
      <c r="D12" s="66" t="s">
        <v>225</v>
      </c>
      <c r="E12" s="89" t="s">
        <v>280</v>
      </c>
      <c r="F12" s="89">
        <v>201</v>
      </c>
      <c r="G12" s="66"/>
      <c r="H12" s="83" t="s">
        <v>240</v>
      </c>
      <c r="I12" s="85">
        <v>72</v>
      </c>
      <c r="J12" s="102"/>
      <c r="K12" s="103">
        <v>0</v>
      </c>
      <c r="L12" s="103">
        <v>0</v>
      </c>
      <c r="M12" s="103">
        <v>0</v>
      </c>
      <c r="N12" s="96">
        <f t="shared" si="0"/>
        <v>0</v>
      </c>
      <c r="O12" s="104">
        <v>0</v>
      </c>
      <c r="P12" s="97">
        <f t="shared" si="1"/>
        <v>0</v>
      </c>
    </row>
    <row r="13" spans="1:16" x14ac:dyDescent="0.25">
      <c r="A13" s="83" t="s">
        <v>276</v>
      </c>
      <c r="B13" s="84" t="s">
        <v>73</v>
      </c>
      <c r="C13" s="84"/>
      <c r="D13" s="66" t="s">
        <v>179</v>
      </c>
      <c r="E13" s="89" t="s">
        <v>280</v>
      </c>
      <c r="F13" s="89">
        <v>201</v>
      </c>
      <c r="G13" s="66"/>
      <c r="H13" s="83" t="s">
        <v>240</v>
      </c>
      <c r="I13" s="85">
        <v>14</v>
      </c>
      <c r="J13" s="102"/>
      <c r="K13" s="103">
        <v>0</v>
      </c>
      <c r="L13" s="103">
        <v>0</v>
      </c>
      <c r="M13" s="103">
        <v>0</v>
      </c>
      <c r="N13" s="96">
        <f t="shared" si="0"/>
        <v>0</v>
      </c>
      <c r="O13" s="104">
        <v>0</v>
      </c>
      <c r="P13" s="97">
        <f t="shared" si="1"/>
        <v>0</v>
      </c>
    </row>
    <row r="14" spans="1:16" x14ac:dyDescent="0.25">
      <c r="A14" s="83" t="s">
        <v>276</v>
      </c>
      <c r="B14" s="84" t="s">
        <v>74</v>
      </c>
      <c r="C14" s="84"/>
      <c r="D14" s="66" t="s">
        <v>226</v>
      </c>
      <c r="E14" s="89" t="s">
        <v>283</v>
      </c>
      <c r="F14" s="89">
        <v>10</v>
      </c>
      <c r="G14" s="66"/>
      <c r="H14" s="83" t="s">
        <v>240</v>
      </c>
      <c r="I14" s="85">
        <v>4</v>
      </c>
      <c r="J14" s="102"/>
      <c r="K14" s="103">
        <v>0</v>
      </c>
      <c r="L14" s="103">
        <v>0</v>
      </c>
      <c r="M14" s="103">
        <v>0</v>
      </c>
      <c r="N14" s="96">
        <f t="shared" si="0"/>
        <v>0</v>
      </c>
      <c r="O14" s="104">
        <v>0</v>
      </c>
      <c r="P14" s="97">
        <f t="shared" si="1"/>
        <v>0</v>
      </c>
    </row>
    <row r="15" spans="1:16" x14ac:dyDescent="0.25">
      <c r="A15" s="83" t="s">
        <v>276</v>
      </c>
      <c r="B15" s="84" t="s">
        <v>75</v>
      </c>
      <c r="C15" s="84"/>
      <c r="D15" s="66" t="s">
        <v>179</v>
      </c>
      <c r="E15" s="89" t="s">
        <v>280</v>
      </c>
      <c r="F15" s="89">
        <v>201</v>
      </c>
      <c r="G15" s="66"/>
      <c r="H15" s="83" t="s">
        <v>240</v>
      </c>
      <c r="I15" s="85">
        <v>9</v>
      </c>
      <c r="J15" s="102"/>
      <c r="K15" s="103">
        <v>0</v>
      </c>
      <c r="L15" s="103">
        <v>0</v>
      </c>
      <c r="M15" s="103">
        <v>0</v>
      </c>
      <c r="N15" s="96">
        <f t="shared" si="0"/>
        <v>0</v>
      </c>
      <c r="O15" s="104">
        <v>0</v>
      </c>
      <c r="P15" s="97">
        <f t="shared" si="1"/>
        <v>0</v>
      </c>
    </row>
    <row r="16" spans="1:16" x14ac:dyDescent="0.25">
      <c r="A16" s="83" t="s">
        <v>276</v>
      </c>
      <c r="B16" s="84" t="s">
        <v>76</v>
      </c>
      <c r="C16" s="84"/>
      <c r="D16" s="66" t="s">
        <v>179</v>
      </c>
      <c r="E16" s="89" t="s">
        <v>280</v>
      </c>
      <c r="F16" s="89">
        <v>201</v>
      </c>
      <c r="G16" s="66"/>
      <c r="H16" s="83" t="s">
        <v>240</v>
      </c>
      <c r="I16" s="85">
        <v>18</v>
      </c>
      <c r="J16" s="102"/>
      <c r="K16" s="103">
        <v>0</v>
      </c>
      <c r="L16" s="103">
        <v>0</v>
      </c>
      <c r="M16" s="103">
        <v>0</v>
      </c>
      <c r="N16" s="96">
        <f t="shared" si="0"/>
        <v>0</v>
      </c>
      <c r="O16" s="104">
        <v>0</v>
      </c>
      <c r="P16" s="97">
        <f t="shared" si="1"/>
        <v>0</v>
      </c>
    </row>
    <row r="17" spans="1:16" x14ac:dyDescent="0.25">
      <c r="A17" s="83" t="s">
        <v>276</v>
      </c>
      <c r="B17" s="84" t="s">
        <v>77</v>
      </c>
      <c r="C17" s="84"/>
      <c r="D17" s="66" t="s">
        <v>179</v>
      </c>
      <c r="E17" s="89" t="s">
        <v>280</v>
      </c>
      <c r="F17" s="89">
        <v>201</v>
      </c>
      <c r="G17" s="66"/>
      <c r="H17" s="83" t="s">
        <v>240</v>
      </c>
      <c r="I17" s="85">
        <v>18</v>
      </c>
      <c r="J17" s="102"/>
      <c r="K17" s="103">
        <v>0</v>
      </c>
      <c r="L17" s="103">
        <v>0</v>
      </c>
      <c r="M17" s="103">
        <v>0</v>
      </c>
      <c r="N17" s="96">
        <f t="shared" si="0"/>
        <v>0</v>
      </c>
      <c r="O17" s="104">
        <v>0</v>
      </c>
      <c r="P17" s="97">
        <f t="shared" si="1"/>
        <v>0</v>
      </c>
    </row>
    <row r="18" spans="1:16" x14ac:dyDescent="0.25">
      <c r="A18" s="83" t="s">
        <v>276</v>
      </c>
      <c r="B18" s="84" t="s">
        <v>79</v>
      </c>
      <c r="C18" s="84"/>
      <c r="D18" s="66" t="s">
        <v>163</v>
      </c>
      <c r="E18" s="89" t="s">
        <v>282</v>
      </c>
      <c r="F18" s="89">
        <v>201</v>
      </c>
      <c r="G18" s="66"/>
      <c r="H18" s="83" t="s">
        <v>154</v>
      </c>
      <c r="I18" s="85">
        <v>3.55</v>
      </c>
      <c r="J18" s="102"/>
      <c r="K18" s="103">
        <v>0</v>
      </c>
      <c r="L18" s="103">
        <v>0</v>
      </c>
      <c r="M18" s="103">
        <v>0</v>
      </c>
      <c r="N18" s="96">
        <f t="shared" si="0"/>
        <v>0</v>
      </c>
      <c r="O18" s="104">
        <v>0</v>
      </c>
      <c r="P18" s="97">
        <f t="shared" si="1"/>
        <v>0</v>
      </c>
    </row>
    <row r="19" spans="1:16" x14ac:dyDescent="0.25">
      <c r="A19" s="83" t="s">
        <v>276</v>
      </c>
      <c r="B19" s="84" t="s">
        <v>81</v>
      </c>
      <c r="C19" s="84"/>
      <c r="D19" s="66" t="s">
        <v>163</v>
      </c>
      <c r="E19" s="89" t="s">
        <v>282</v>
      </c>
      <c r="F19" s="89">
        <v>201</v>
      </c>
      <c r="G19" s="66"/>
      <c r="H19" s="83" t="s">
        <v>154</v>
      </c>
      <c r="I19" s="85">
        <v>2.66</v>
      </c>
      <c r="J19" s="102"/>
      <c r="K19" s="103">
        <v>0</v>
      </c>
      <c r="L19" s="103">
        <v>0</v>
      </c>
      <c r="M19" s="103">
        <v>0</v>
      </c>
      <c r="N19" s="96">
        <f t="shared" si="0"/>
        <v>0</v>
      </c>
      <c r="O19" s="104">
        <v>0</v>
      </c>
      <c r="P19" s="97">
        <f t="shared" si="1"/>
        <v>0</v>
      </c>
    </row>
    <row r="20" spans="1:16" x14ac:dyDescent="0.25">
      <c r="A20" s="83" t="s">
        <v>276</v>
      </c>
      <c r="B20" s="84" t="s">
        <v>82</v>
      </c>
      <c r="C20" s="84"/>
      <c r="D20" s="73" t="s">
        <v>195</v>
      </c>
      <c r="E20" s="89" t="s">
        <v>282</v>
      </c>
      <c r="F20" s="89">
        <v>201</v>
      </c>
      <c r="G20" s="73"/>
      <c r="H20" s="83" t="s">
        <v>154</v>
      </c>
      <c r="I20" s="85">
        <v>3.94</v>
      </c>
      <c r="J20" s="102"/>
      <c r="K20" s="103">
        <v>0</v>
      </c>
      <c r="L20" s="103">
        <v>0</v>
      </c>
      <c r="M20" s="103">
        <v>0</v>
      </c>
      <c r="N20" s="96">
        <f t="shared" si="0"/>
        <v>0</v>
      </c>
      <c r="O20" s="104">
        <v>0</v>
      </c>
      <c r="P20" s="97">
        <f t="shared" si="1"/>
        <v>0</v>
      </c>
    </row>
    <row r="21" spans="1:16" x14ac:dyDescent="0.25">
      <c r="A21" s="83" t="s">
        <v>276</v>
      </c>
      <c r="B21" s="84" t="s">
        <v>83</v>
      </c>
      <c r="C21" s="84"/>
      <c r="D21" s="66" t="s">
        <v>194</v>
      </c>
      <c r="E21" s="89" t="s">
        <v>281</v>
      </c>
      <c r="F21" s="89">
        <v>201</v>
      </c>
      <c r="G21" s="66"/>
      <c r="H21" s="83" t="s">
        <v>240</v>
      </c>
      <c r="I21" s="85">
        <v>16.21</v>
      </c>
      <c r="J21" s="102"/>
      <c r="K21" s="103">
        <v>0</v>
      </c>
      <c r="L21" s="103">
        <v>0</v>
      </c>
      <c r="M21" s="103">
        <v>0</v>
      </c>
      <c r="N21" s="96">
        <f t="shared" si="0"/>
        <v>0</v>
      </c>
      <c r="O21" s="104">
        <v>0</v>
      </c>
      <c r="P21" s="97">
        <f t="shared" si="1"/>
        <v>0</v>
      </c>
    </row>
    <row r="22" spans="1:16" x14ac:dyDescent="0.25">
      <c r="A22" s="83" t="s">
        <v>276</v>
      </c>
      <c r="B22" s="84" t="s">
        <v>84</v>
      </c>
      <c r="C22" s="84"/>
      <c r="D22" s="66" t="s">
        <v>249</v>
      </c>
      <c r="E22" s="89" t="s">
        <v>281</v>
      </c>
      <c r="F22" s="89">
        <v>201</v>
      </c>
      <c r="G22" s="66"/>
      <c r="H22" s="83" t="s">
        <v>240</v>
      </c>
      <c r="I22" s="85">
        <v>6.04</v>
      </c>
      <c r="J22" s="102"/>
      <c r="K22" s="103">
        <v>0</v>
      </c>
      <c r="L22" s="103">
        <v>0</v>
      </c>
      <c r="M22" s="103">
        <v>0</v>
      </c>
      <c r="N22" s="96">
        <f t="shared" si="0"/>
        <v>0</v>
      </c>
      <c r="O22" s="104">
        <v>0</v>
      </c>
      <c r="P22" s="97">
        <f t="shared" si="1"/>
        <v>0</v>
      </c>
    </row>
    <row r="23" spans="1:16" x14ac:dyDescent="0.25">
      <c r="A23" s="83" t="s">
        <v>276</v>
      </c>
      <c r="B23" s="84" t="s">
        <v>86</v>
      </c>
      <c r="C23" s="84"/>
      <c r="D23" s="66" t="s">
        <v>225</v>
      </c>
      <c r="E23" s="89" t="s">
        <v>280</v>
      </c>
      <c r="F23" s="89">
        <v>201</v>
      </c>
      <c r="G23" s="66"/>
      <c r="H23" s="83" t="s">
        <v>240</v>
      </c>
      <c r="I23" s="85">
        <v>135</v>
      </c>
      <c r="J23" s="102"/>
      <c r="K23" s="103">
        <v>0</v>
      </c>
      <c r="L23" s="103">
        <v>0</v>
      </c>
      <c r="M23" s="103">
        <v>0</v>
      </c>
      <c r="N23" s="96">
        <f t="shared" si="0"/>
        <v>0</v>
      </c>
      <c r="O23" s="104">
        <v>0</v>
      </c>
      <c r="P23" s="97">
        <f t="shared" si="1"/>
        <v>0</v>
      </c>
    </row>
    <row r="24" spans="1:16" x14ac:dyDescent="0.25">
      <c r="A24" s="83" t="s">
        <v>276</v>
      </c>
      <c r="B24" s="84" t="s">
        <v>87</v>
      </c>
      <c r="C24" s="84"/>
      <c r="D24" s="66" t="s">
        <v>248</v>
      </c>
      <c r="E24" s="89" t="s">
        <v>281</v>
      </c>
      <c r="F24" s="89">
        <v>201</v>
      </c>
      <c r="G24" s="66"/>
      <c r="H24" s="83" t="s">
        <v>240</v>
      </c>
      <c r="I24" s="85">
        <v>30.200000000000003</v>
      </c>
      <c r="J24" s="102"/>
      <c r="K24" s="103">
        <v>0</v>
      </c>
      <c r="L24" s="103">
        <v>0</v>
      </c>
      <c r="M24" s="103">
        <v>0</v>
      </c>
      <c r="N24" s="96">
        <f t="shared" si="0"/>
        <v>0</v>
      </c>
      <c r="O24" s="104">
        <v>0</v>
      </c>
      <c r="P24" s="97">
        <f t="shared" si="1"/>
        <v>0</v>
      </c>
    </row>
    <row r="25" spans="1:16" x14ac:dyDescent="0.25">
      <c r="A25" s="83" t="s">
        <v>276</v>
      </c>
      <c r="B25" s="84" t="s">
        <v>88</v>
      </c>
      <c r="C25" s="84"/>
      <c r="D25" s="66" t="s">
        <v>163</v>
      </c>
      <c r="E25" s="89" t="s">
        <v>282</v>
      </c>
      <c r="F25" s="89">
        <v>201</v>
      </c>
      <c r="G25" s="66"/>
      <c r="H25" s="83" t="s">
        <v>154</v>
      </c>
      <c r="I25" s="85">
        <v>9.1</v>
      </c>
      <c r="J25" s="102"/>
      <c r="K25" s="103">
        <v>0</v>
      </c>
      <c r="L25" s="103">
        <v>0</v>
      </c>
      <c r="M25" s="103">
        <v>0</v>
      </c>
      <c r="N25" s="96">
        <f t="shared" si="0"/>
        <v>0</v>
      </c>
      <c r="O25" s="104">
        <v>0</v>
      </c>
      <c r="P25" s="97">
        <f t="shared" si="1"/>
        <v>0</v>
      </c>
    </row>
    <row r="26" spans="1:16" x14ac:dyDescent="0.25">
      <c r="A26" s="83" t="s">
        <v>276</v>
      </c>
      <c r="B26" s="84" t="s">
        <v>89</v>
      </c>
      <c r="C26" s="84"/>
      <c r="D26" s="66" t="s">
        <v>163</v>
      </c>
      <c r="E26" s="89" t="s">
        <v>282</v>
      </c>
      <c r="F26" s="89">
        <v>201</v>
      </c>
      <c r="G26" s="66"/>
      <c r="H26" s="83" t="s">
        <v>154</v>
      </c>
      <c r="I26" s="85">
        <v>2.66</v>
      </c>
      <c r="J26" s="102"/>
      <c r="K26" s="103">
        <v>0</v>
      </c>
      <c r="L26" s="103">
        <v>0</v>
      </c>
      <c r="M26" s="103">
        <v>0</v>
      </c>
      <c r="N26" s="96">
        <f t="shared" si="0"/>
        <v>0</v>
      </c>
      <c r="O26" s="104">
        <v>0</v>
      </c>
      <c r="P26" s="97">
        <f t="shared" si="1"/>
        <v>0</v>
      </c>
    </row>
    <row r="27" spans="1:16" x14ac:dyDescent="0.25">
      <c r="A27" s="83" t="s">
        <v>276</v>
      </c>
      <c r="B27" s="84" t="s">
        <v>90</v>
      </c>
      <c r="C27" s="84"/>
      <c r="D27" s="127" t="s">
        <v>163</v>
      </c>
      <c r="E27" s="89" t="s">
        <v>282</v>
      </c>
      <c r="F27" s="89">
        <v>201</v>
      </c>
      <c r="G27" s="66"/>
      <c r="H27" s="83" t="s">
        <v>154</v>
      </c>
      <c r="I27" s="85">
        <v>6.6</v>
      </c>
      <c r="J27" s="102"/>
      <c r="K27" s="103">
        <v>0</v>
      </c>
      <c r="L27" s="103">
        <v>0</v>
      </c>
      <c r="M27" s="103">
        <v>0</v>
      </c>
      <c r="N27" s="96">
        <f t="shared" si="0"/>
        <v>0</v>
      </c>
      <c r="O27" s="104">
        <v>0</v>
      </c>
      <c r="P27" s="97">
        <f t="shared" si="1"/>
        <v>0</v>
      </c>
    </row>
    <row r="28" spans="1:16" x14ac:dyDescent="0.25">
      <c r="A28" s="83" t="s">
        <v>276</v>
      </c>
      <c r="B28" s="84" t="s">
        <v>91</v>
      </c>
      <c r="C28" s="84"/>
      <c r="D28" s="66" t="s">
        <v>163</v>
      </c>
      <c r="E28" s="89" t="s">
        <v>282</v>
      </c>
      <c r="F28" s="89">
        <v>201</v>
      </c>
      <c r="G28" s="66"/>
      <c r="H28" s="83" t="s">
        <v>154</v>
      </c>
      <c r="I28" s="85">
        <v>5.67</v>
      </c>
      <c r="J28" s="102"/>
      <c r="K28" s="103">
        <v>0</v>
      </c>
      <c r="L28" s="103">
        <v>0</v>
      </c>
      <c r="M28" s="103">
        <v>0</v>
      </c>
      <c r="N28" s="96">
        <f t="shared" si="0"/>
        <v>0</v>
      </c>
      <c r="O28" s="104">
        <v>0</v>
      </c>
      <c r="P28" s="97">
        <f t="shared" si="1"/>
        <v>0</v>
      </c>
    </row>
    <row r="29" spans="1:16" x14ac:dyDescent="0.25">
      <c r="A29" s="83" t="s">
        <v>276</v>
      </c>
      <c r="B29" s="84" t="s">
        <v>92</v>
      </c>
      <c r="C29" s="84"/>
      <c r="D29" s="66" t="s">
        <v>225</v>
      </c>
      <c r="E29" s="89" t="s">
        <v>280</v>
      </c>
      <c r="F29" s="89">
        <v>201</v>
      </c>
      <c r="G29" s="66"/>
      <c r="H29" s="83" t="s">
        <v>240</v>
      </c>
      <c r="I29" s="85">
        <v>54</v>
      </c>
      <c r="J29" s="102"/>
      <c r="K29" s="103">
        <v>0</v>
      </c>
      <c r="L29" s="103">
        <v>0</v>
      </c>
      <c r="M29" s="103">
        <v>0</v>
      </c>
      <c r="N29" s="96">
        <f t="shared" si="0"/>
        <v>0</v>
      </c>
      <c r="O29" s="104">
        <v>0</v>
      </c>
      <c r="P29" s="97">
        <f t="shared" si="1"/>
        <v>0</v>
      </c>
    </row>
    <row r="30" spans="1:16" x14ac:dyDescent="0.25">
      <c r="A30" s="83" t="s">
        <v>276</v>
      </c>
      <c r="B30" s="84" t="s">
        <v>93</v>
      </c>
      <c r="C30" s="84"/>
      <c r="D30" s="66" t="s">
        <v>225</v>
      </c>
      <c r="E30" s="89" t="s">
        <v>280</v>
      </c>
      <c r="F30" s="89">
        <v>201</v>
      </c>
      <c r="G30" s="66"/>
      <c r="H30" s="83" t="s">
        <v>240</v>
      </c>
      <c r="I30" s="85">
        <v>54</v>
      </c>
      <c r="J30" s="102"/>
      <c r="K30" s="103">
        <v>0</v>
      </c>
      <c r="L30" s="103">
        <v>0</v>
      </c>
      <c r="M30" s="103">
        <v>0</v>
      </c>
      <c r="N30" s="96">
        <f t="shared" si="0"/>
        <v>0</v>
      </c>
      <c r="O30" s="104">
        <v>0</v>
      </c>
      <c r="P30" s="97">
        <f t="shared" si="1"/>
        <v>0</v>
      </c>
    </row>
    <row r="31" spans="1:16" x14ac:dyDescent="0.25">
      <c r="A31" s="83" t="s">
        <v>277</v>
      </c>
      <c r="B31" s="84" t="s">
        <v>120</v>
      </c>
      <c r="C31" s="84"/>
      <c r="D31" s="66" t="s">
        <v>184</v>
      </c>
      <c r="E31" s="89" t="s">
        <v>281</v>
      </c>
      <c r="F31" s="89">
        <v>201</v>
      </c>
      <c r="G31" s="66"/>
      <c r="H31" s="83" t="s">
        <v>240</v>
      </c>
      <c r="I31" s="85">
        <v>33.43</v>
      </c>
      <c r="J31" s="102"/>
      <c r="K31" s="103">
        <v>0</v>
      </c>
      <c r="L31" s="103">
        <v>0</v>
      </c>
      <c r="M31" s="103">
        <v>0</v>
      </c>
      <c r="N31" s="96">
        <f t="shared" si="0"/>
        <v>0</v>
      </c>
      <c r="O31" s="104">
        <v>0</v>
      </c>
      <c r="P31" s="97">
        <f t="shared" si="1"/>
        <v>0</v>
      </c>
    </row>
    <row r="32" spans="1:16" x14ac:dyDescent="0.25">
      <c r="A32" s="83" t="s">
        <v>277</v>
      </c>
      <c r="B32" s="84" t="s">
        <v>121</v>
      </c>
      <c r="C32" s="84"/>
      <c r="D32" s="66" t="s">
        <v>248</v>
      </c>
      <c r="E32" s="89" t="s">
        <v>281</v>
      </c>
      <c r="F32" s="89">
        <v>201</v>
      </c>
      <c r="G32" s="66"/>
      <c r="H32" s="83" t="s">
        <v>240</v>
      </c>
      <c r="I32" s="85">
        <v>40.39</v>
      </c>
      <c r="J32" s="102"/>
      <c r="K32" s="103">
        <v>0</v>
      </c>
      <c r="L32" s="103">
        <v>0</v>
      </c>
      <c r="M32" s="103">
        <v>0</v>
      </c>
      <c r="N32" s="96">
        <f t="shared" si="0"/>
        <v>0</v>
      </c>
      <c r="O32" s="104">
        <v>0</v>
      </c>
      <c r="P32" s="97">
        <f t="shared" si="1"/>
        <v>0</v>
      </c>
    </row>
    <row r="33" spans="1:16" x14ac:dyDescent="0.25">
      <c r="A33" s="83" t="s">
        <v>277</v>
      </c>
      <c r="B33" s="84" t="s">
        <v>122</v>
      </c>
      <c r="C33" s="84"/>
      <c r="D33" s="66" t="s">
        <v>225</v>
      </c>
      <c r="E33" s="89" t="s">
        <v>280</v>
      </c>
      <c r="F33" s="89">
        <v>201</v>
      </c>
      <c r="G33" s="66"/>
      <c r="H33" s="83" t="s">
        <v>240</v>
      </c>
      <c r="I33" s="85">
        <v>72</v>
      </c>
      <c r="J33" s="102"/>
      <c r="K33" s="103">
        <v>0</v>
      </c>
      <c r="L33" s="103">
        <v>0</v>
      </c>
      <c r="M33" s="103">
        <v>0</v>
      </c>
      <c r="N33" s="96">
        <f t="shared" si="0"/>
        <v>0</v>
      </c>
      <c r="O33" s="104">
        <v>0</v>
      </c>
      <c r="P33" s="97">
        <f t="shared" si="1"/>
        <v>0</v>
      </c>
    </row>
    <row r="34" spans="1:16" x14ac:dyDescent="0.25">
      <c r="A34" s="83" t="s">
        <v>277</v>
      </c>
      <c r="B34" s="84" t="s">
        <v>123</v>
      </c>
      <c r="C34" s="84"/>
      <c r="D34" s="66" t="s">
        <v>225</v>
      </c>
      <c r="E34" s="89" t="s">
        <v>280</v>
      </c>
      <c r="F34" s="89">
        <v>201</v>
      </c>
      <c r="G34" s="66"/>
      <c r="H34" s="83" t="s">
        <v>240</v>
      </c>
      <c r="I34" s="85">
        <v>72</v>
      </c>
      <c r="J34" s="102"/>
      <c r="K34" s="103">
        <v>0</v>
      </c>
      <c r="L34" s="103">
        <v>0</v>
      </c>
      <c r="M34" s="103">
        <v>0</v>
      </c>
      <c r="N34" s="96">
        <f t="shared" si="0"/>
        <v>0</v>
      </c>
      <c r="O34" s="104">
        <v>0</v>
      </c>
      <c r="P34" s="97">
        <f t="shared" si="1"/>
        <v>0</v>
      </c>
    </row>
    <row r="35" spans="1:16" x14ac:dyDescent="0.25">
      <c r="A35" s="83" t="s">
        <v>277</v>
      </c>
      <c r="B35" s="84" t="s">
        <v>124</v>
      </c>
      <c r="C35" s="84"/>
      <c r="D35" s="66" t="s">
        <v>179</v>
      </c>
      <c r="E35" s="89" t="s">
        <v>280</v>
      </c>
      <c r="F35" s="89">
        <v>201</v>
      </c>
      <c r="G35" s="66"/>
      <c r="H35" s="83" t="s">
        <v>240</v>
      </c>
      <c r="I35" s="85">
        <v>18</v>
      </c>
      <c r="J35" s="102"/>
      <c r="K35" s="103">
        <v>0</v>
      </c>
      <c r="L35" s="103">
        <v>0</v>
      </c>
      <c r="M35" s="103">
        <v>0</v>
      </c>
      <c r="N35" s="96">
        <f t="shared" si="0"/>
        <v>0</v>
      </c>
      <c r="O35" s="104">
        <v>0</v>
      </c>
      <c r="P35" s="97">
        <f t="shared" si="1"/>
        <v>0</v>
      </c>
    </row>
    <row r="36" spans="1:16" x14ac:dyDescent="0.25">
      <c r="A36" s="83" t="s">
        <v>277</v>
      </c>
      <c r="B36" s="84" t="s">
        <v>125</v>
      </c>
      <c r="C36" s="84"/>
      <c r="D36" s="66" t="s">
        <v>179</v>
      </c>
      <c r="E36" s="89" t="s">
        <v>280</v>
      </c>
      <c r="F36" s="89">
        <v>201</v>
      </c>
      <c r="G36" s="66"/>
      <c r="H36" s="83" t="s">
        <v>240</v>
      </c>
      <c r="I36" s="85">
        <v>9</v>
      </c>
      <c r="J36" s="102"/>
      <c r="K36" s="103">
        <v>0</v>
      </c>
      <c r="L36" s="103">
        <v>0</v>
      </c>
      <c r="M36" s="103">
        <v>0</v>
      </c>
      <c r="N36" s="96">
        <f t="shared" si="0"/>
        <v>0</v>
      </c>
      <c r="O36" s="104">
        <v>0</v>
      </c>
      <c r="P36" s="97">
        <f t="shared" si="1"/>
        <v>0</v>
      </c>
    </row>
    <row r="37" spans="1:16" x14ac:dyDescent="0.25">
      <c r="A37" s="83" t="s">
        <v>277</v>
      </c>
      <c r="B37" s="84" t="s">
        <v>128</v>
      </c>
      <c r="C37" s="84"/>
      <c r="D37" s="66" t="s">
        <v>227</v>
      </c>
      <c r="E37" s="89" t="s">
        <v>280</v>
      </c>
      <c r="F37" s="89">
        <v>201</v>
      </c>
      <c r="G37" s="66"/>
      <c r="H37" s="83" t="s">
        <v>240</v>
      </c>
      <c r="I37" s="85">
        <v>50.93</v>
      </c>
      <c r="J37" s="102"/>
      <c r="K37" s="103">
        <v>0</v>
      </c>
      <c r="L37" s="103">
        <v>0</v>
      </c>
      <c r="M37" s="103">
        <v>0</v>
      </c>
      <c r="N37" s="96">
        <f t="shared" si="0"/>
        <v>0</v>
      </c>
      <c r="O37" s="104">
        <v>0</v>
      </c>
      <c r="P37" s="97">
        <f t="shared" si="1"/>
        <v>0</v>
      </c>
    </row>
    <row r="38" spans="1:16" x14ac:dyDescent="0.25">
      <c r="A38" s="83" t="s">
        <v>277</v>
      </c>
      <c r="B38" s="84" t="s">
        <v>129</v>
      </c>
      <c r="C38" s="84"/>
      <c r="D38" s="66" t="s">
        <v>194</v>
      </c>
      <c r="E38" s="89" t="s">
        <v>281</v>
      </c>
      <c r="F38" s="89">
        <v>201</v>
      </c>
      <c r="G38" s="66"/>
      <c r="H38" s="83" t="s">
        <v>240</v>
      </c>
      <c r="I38" s="85">
        <v>16.21</v>
      </c>
      <c r="J38" s="102"/>
      <c r="K38" s="103">
        <v>0</v>
      </c>
      <c r="L38" s="103">
        <v>0</v>
      </c>
      <c r="M38" s="103">
        <v>0</v>
      </c>
      <c r="N38" s="96">
        <f t="shared" si="0"/>
        <v>0</v>
      </c>
      <c r="O38" s="104">
        <v>0</v>
      </c>
      <c r="P38" s="97">
        <f t="shared" si="1"/>
        <v>0</v>
      </c>
    </row>
    <row r="39" spans="1:16" x14ac:dyDescent="0.25">
      <c r="A39" s="83" t="s">
        <v>277</v>
      </c>
      <c r="B39" s="84" t="s">
        <v>130</v>
      </c>
      <c r="C39" s="84"/>
      <c r="D39" s="66" t="s">
        <v>225</v>
      </c>
      <c r="E39" s="89" t="s">
        <v>280</v>
      </c>
      <c r="F39" s="89">
        <v>201</v>
      </c>
      <c r="G39" s="66"/>
      <c r="H39" s="83" t="s">
        <v>240</v>
      </c>
      <c r="I39" s="85">
        <v>54</v>
      </c>
      <c r="J39" s="102"/>
      <c r="K39" s="103">
        <v>0</v>
      </c>
      <c r="L39" s="103">
        <v>0</v>
      </c>
      <c r="M39" s="103">
        <v>0</v>
      </c>
      <c r="N39" s="96">
        <f t="shared" si="0"/>
        <v>0</v>
      </c>
      <c r="O39" s="104">
        <v>0</v>
      </c>
      <c r="P39" s="97">
        <f t="shared" si="1"/>
        <v>0</v>
      </c>
    </row>
    <row r="40" spans="1:16" x14ac:dyDescent="0.25">
      <c r="A40" s="83" t="s">
        <v>277</v>
      </c>
      <c r="B40" s="84" t="s">
        <v>131</v>
      </c>
      <c r="C40" s="84"/>
      <c r="D40" s="66" t="s">
        <v>248</v>
      </c>
      <c r="E40" s="89" t="s">
        <v>281</v>
      </c>
      <c r="F40" s="89">
        <v>201</v>
      </c>
      <c r="G40" s="66"/>
      <c r="H40" s="83" t="s">
        <v>240</v>
      </c>
      <c r="I40" s="85">
        <v>24.47</v>
      </c>
      <c r="J40" s="102"/>
      <c r="K40" s="103">
        <v>0</v>
      </c>
      <c r="L40" s="103">
        <v>0</v>
      </c>
      <c r="M40" s="103">
        <v>0</v>
      </c>
      <c r="N40" s="96">
        <f t="shared" si="0"/>
        <v>0</v>
      </c>
      <c r="O40" s="104">
        <v>0</v>
      </c>
      <c r="P40" s="97">
        <f t="shared" si="1"/>
        <v>0</v>
      </c>
    </row>
    <row r="41" spans="1:16" x14ac:dyDescent="0.25">
      <c r="A41" s="83" t="s">
        <v>277</v>
      </c>
      <c r="B41" s="84" t="s">
        <v>132</v>
      </c>
      <c r="C41" s="84"/>
      <c r="D41" s="66" t="s">
        <v>225</v>
      </c>
      <c r="E41" s="89" t="s">
        <v>280</v>
      </c>
      <c r="F41" s="89">
        <v>201</v>
      </c>
      <c r="G41" s="66"/>
      <c r="H41" s="83" t="s">
        <v>240</v>
      </c>
      <c r="I41" s="85">
        <v>54</v>
      </c>
      <c r="J41" s="102"/>
      <c r="K41" s="103">
        <v>0</v>
      </c>
      <c r="L41" s="103">
        <v>0</v>
      </c>
      <c r="M41" s="103">
        <v>0</v>
      </c>
      <c r="N41" s="96">
        <f t="shared" si="0"/>
        <v>0</v>
      </c>
      <c r="O41" s="104">
        <v>0</v>
      </c>
      <c r="P41" s="97">
        <f t="shared" si="1"/>
        <v>0</v>
      </c>
    </row>
    <row r="42" spans="1:16" x14ac:dyDescent="0.25">
      <c r="A42" s="83" t="s">
        <v>277</v>
      </c>
      <c r="B42" s="84" t="s">
        <v>133</v>
      </c>
      <c r="C42" s="84"/>
      <c r="D42" s="66" t="s">
        <v>248</v>
      </c>
      <c r="E42" s="89" t="s">
        <v>281</v>
      </c>
      <c r="F42" s="89">
        <v>201</v>
      </c>
      <c r="G42" s="66"/>
      <c r="H42" s="83" t="s">
        <v>240</v>
      </c>
      <c r="I42" s="85">
        <v>24.28</v>
      </c>
      <c r="J42" s="102"/>
      <c r="K42" s="103">
        <v>0</v>
      </c>
      <c r="L42" s="103">
        <v>0</v>
      </c>
      <c r="M42" s="103">
        <v>0</v>
      </c>
      <c r="N42" s="96">
        <f t="shared" si="0"/>
        <v>0</v>
      </c>
      <c r="O42" s="104">
        <v>0</v>
      </c>
      <c r="P42" s="97">
        <f t="shared" si="1"/>
        <v>0</v>
      </c>
    </row>
    <row r="43" spans="1:16" x14ac:dyDescent="0.25">
      <c r="A43" s="83" t="s">
        <v>277</v>
      </c>
      <c r="B43" s="84" t="s">
        <v>134</v>
      </c>
      <c r="C43" s="84"/>
      <c r="D43" s="66" t="s">
        <v>163</v>
      </c>
      <c r="E43" s="89" t="s">
        <v>282</v>
      </c>
      <c r="F43" s="89">
        <v>201</v>
      </c>
      <c r="G43" s="66"/>
      <c r="H43" s="83" t="s">
        <v>154</v>
      </c>
      <c r="I43" s="85">
        <v>9.1</v>
      </c>
      <c r="J43" s="102"/>
      <c r="K43" s="103">
        <v>0</v>
      </c>
      <c r="L43" s="103">
        <v>0</v>
      </c>
      <c r="M43" s="103">
        <v>0</v>
      </c>
      <c r="N43" s="96">
        <f t="shared" si="0"/>
        <v>0</v>
      </c>
      <c r="O43" s="104">
        <v>0</v>
      </c>
      <c r="P43" s="97">
        <f t="shared" si="1"/>
        <v>0</v>
      </c>
    </row>
    <row r="44" spans="1:16" x14ac:dyDescent="0.25">
      <c r="A44" s="83" t="s">
        <v>277</v>
      </c>
      <c r="B44" s="84" t="s">
        <v>135</v>
      </c>
      <c r="C44" s="84"/>
      <c r="D44" s="66" t="s">
        <v>163</v>
      </c>
      <c r="E44" s="89" t="s">
        <v>282</v>
      </c>
      <c r="F44" s="89">
        <v>201</v>
      </c>
      <c r="G44" s="66"/>
      <c r="H44" s="83" t="s">
        <v>154</v>
      </c>
      <c r="I44" s="85">
        <v>2.66</v>
      </c>
      <c r="J44" s="102"/>
      <c r="K44" s="103">
        <v>0</v>
      </c>
      <c r="L44" s="103">
        <v>0</v>
      </c>
      <c r="M44" s="103">
        <v>0</v>
      </c>
      <c r="N44" s="96">
        <f t="shared" si="0"/>
        <v>0</v>
      </c>
      <c r="O44" s="104">
        <v>0</v>
      </c>
      <c r="P44" s="97">
        <f t="shared" si="1"/>
        <v>0</v>
      </c>
    </row>
    <row r="45" spans="1:16" x14ac:dyDescent="0.25">
      <c r="A45" s="83" t="s">
        <v>277</v>
      </c>
      <c r="B45" s="84" t="s">
        <v>136</v>
      </c>
      <c r="C45" s="84"/>
      <c r="D45" s="66" t="s">
        <v>163</v>
      </c>
      <c r="E45" s="89" t="s">
        <v>282</v>
      </c>
      <c r="F45" s="89">
        <v>201</v>
      </c>
      <c r="G45" s="66"/>
      <c r="H45" s="83" t="s">
        <v>154</v>
      </c>
      <c r="I45" s="85">
        <v>6.6</v>
      </c>
      <c r="J45" s="102"/>
      <c r="K45" s="103">
        <v>0</v>
      </c>
      <c r="L45" s="103">
        <v>0</v>
      </c>
      <c r="M45" s="103">
        <v>0</v>
      </c>
      <c r="N45" s="96">
        <f t="shared" si="0"/>
        <v>0</v>
      </c>
      <c r="O45" s="104">
        <v>0</v>
      </c>
      <c r="P45" s="97">
        <f t="shared" si="1"/>
        <v>0</v>
      </c>
    </row>
    <row r="46" spans="1:16" x14ac:dyDescent="0.25">
      <c r="A46" s="83" t="s">
        <v>277</v>
      </c>
      <c r="B46" s="84" t="s">
        <v>137</v>
      </c>
      <c r="C46" s="84"/>
      <c r="D46" s="66" t="s">
        <v>163</v>
      </c>
      <c r="E46" s="89" t="s">
        <v>282</v>
      </c>
      <c r="F46" s="89">
        <v>201</v>
      </c>
      <c r="G46" s="66"/>
      <c r="H46" s="83" t="s">
        <v>154</v>
      </c>
      <c r="I46" s="85">
        <v>5.67</v>
      </c>
      <c r="J46" s="102"/>
      <c r="K46" s="103">
        <v>0</v>
      </c>
      <c r="L46" s="103">
        <v>0</v>
      </c>
      <c r="M46" s="103">
        <v>0</v>
      </c>
      <c r="N46" s="96">
        <f t="shared" si="0"/>
        <v>0</v>
      </c>
      <c r="O46" s="104">
        <v>0</v>
      </c>
      <c r="P46" s="97">
        <f t="shared" si="1"/>
        <v>0</v>
      </c>
    </row>
    <row r="47" spans="1:16" x14ac:dyDescent="0.25">
      <c r="A47" s="83" t="s">
        <v>277</v>
      </c>
      <c r="B47" s="84" t="s">
        <v>138</v>
      </c>
      <c r="C47" s="84"/>
      <c r="D47" s="66" t="s">
        <v>225</v>
      </c>
      <c r="E47" s="89" t="s">
        <v>280</v>
      </c>
      <c r="F47" s="89">
        <v>201</v>
      </c>
      <c r="G47" s="66"/>
      <c r="H47" s="83" t="s">
        <v>240</v>
      </c>
      <c r="I47" s="85">
        <v>54</v>
      </c>
      <c r="J47" s="102"/>
      <c r="K47" s="103">
        <v>0</v>
      </c>
      <c r="L47" s="103">
        <v>0</v>
      </c>
      <c r="M47" s="103">
        <v>0</v>
      </c>
      <c r="N47" s="96">
        <f t="shared" si="0"/>
        <v>0</v>
      </c>
      <c r="O47" s="104">
        <v>0</v>
      </c>
      <c r="P47" s="97">
        <f t="shared" si="1"/>
        <v>0</v>
      </c>
    </row>
    <row r="48" spans="1:16" x14ac:dyDescent="0.25">
      <c r="A48" s="83" t="s">
        <v>277</v>
      </c>
      <c r="B48" s="84" t="s">
        <v>139</v>
      </c>
      <c r="C48" s="84"/>
      <c r="D48" s="66" t="s">
        <v>225</v>
      </c>
      <c r="E48" s="89" t="s">
        <v>280</v>
      </c>
      <c r="F48" s="89">
        <v>201</v>
      </c>
      <c r="G48" s="66"/>
      <c r="H48" s="83" t="s">
        <v>240</v>
      </c>
      <c r="I48" s="86">
        <v>54</v>
      </c>
      <c r="J48" s="102"/>
      <c r="K48" s="103">
        <v>0</v>
      </c>
      <c r="L48" s="103">
        <v>0</v>
      </c>
      <c r="M48" s="103">
        <v>0</v>
      </c>
      <c r="N48" s="96">
        <f t="shared" si="0"/>
        <v>0</v>
      </c>
      <c r="O48" s="104">
        <v>0</v>
      </c>
      <c r="P48" s="97">
        <f t="shared" si="1"/>
        <v>0</v>
      </c>
    </row>
    <row r="49" spans="1:16" x14ac:dyDescent="0.25">
      <c r="A49" s="83" t="s">
        <v>278</v>
      </c>
      <c r="B49" s="84" t="s">
        <v>65</v>
      </c>
      <c r="C49" s="84"/>
      <c r="D49" s="66" t="s">
        <v>225</v>
      </c>
      <c r="E49" s="89" t="s">
        <v>280</v>
      </c>
      <c r="F49" s="89">
        <v>201</v>
      </c>
      <c r="G49" s="66"/>
      <c r="H49" s="83" t="s">
        <v>240</v>
      </c>
      <c r="I49" s="86">
        <v>57.36</v>
      </c>
      <c r="J49" s="102"/>
      <c r="K49" s="103">
        <v>0</v>
      </c>
      <c r="L49" s="103">
        <v>0</v>
      </c>
      <c r="M49" s="103">
        <v>0</v>
      </c>
      <c r="N49" s="96">
        <f t="shared" si="0"/>
        <v>0</v>
      </c>
      <c r="O49" s="104">
        <v>0</v>
      </c>
      <c r="P49" s="97">
        <f t="shared" si="1"/>
        <v>0</v>
      </c>
    </row>
    <row r="50" spans="1:16" x14ac:dyDescent="0.25">
      <c r="A50" s="83" t="s">
        <v>278</v>
      </c>
      <c r="B50" s="84" t="s">
        <v>67</v>
      </c>
      <c r="C50" s="84"/>
      <c r="D50" s="66" t="s">
        <v>225</v>
      </c>
      <c r="E50" s="89" t="s">
        <v>280</v>
      </c>
      <c r="F50" s="89">
        <v>201</v>
      </c>
      <c r="G50" s="66"/>
      <c r="H50" s="83" t="s">
        <v>240</v>
      </c>
      <c r="I50" s="86">
        <v>57.36</v>
      </c>
      <c r="J50" s="102"/>
      <c r="K50" s="103">
        <v>0</v>
      </c>
      <c r="L50" s="103">
        <v>0</v>
      </c>
      <c r="M50" s="103">
        <v>0</v>
      </c>
      <c r="N50" s="96">
        <f t="shared" si="0"/>
        <v>0</v>
      </c>
      <c r="O50" s="104">
        <v>0</v>
      </c>
      <c r="P50" s="97">
        <f t="shared" si="1"/>
        <v>0</v>
      </c>
    </row>
    <row r="51" spans="1:16" x14ac:dyDescent="0.25">
      <c r="A51" s="83" t="s">
        <v>278</v>
      </c>
      <c r="B51" s="84" t="s">
        <v>69</v>
      </c>
      <c r="C51" s="84"/>
      <c r="D51" s="66" t="s">
        <v>179</v>
      </c>
      <c r="E51" s="89" t="s">
        <v>280</v>
      </c>
      <c r="F51" s="89">
        <v>201</v>
      </c>
      <c r="G51" s="66"/>
      <c r="H51" s="66" t="s">
        <v>192</v>
      </c>
      <c r="I51" s="86">
        <v>41.04</v>
      </c>
      <c r="J51" s="102"/>
      <c r="K51" s="103">
        <v>0</v>
      </c>
      <c r="L51" s="103">
        <v>0</v>
      </c>
      <c r="M51" s="103">
        <v>0</v>
      </c>
      <c r="N51" s="96">
        <f t="shared" si="0"/>
        <v>0</v>
      </c>
      <c r="O51" s="104">
        <v>0</v>
      </c>
      <c r="P51" s="97">
        <f t="shared" si="1"/>
        <v>0</v>
      </c>
    </row>
    <row r="52" spans="1:16" x14ac:dyDescent="0.25">
      <c r="A52" s="83" t="s">
        <v>278</v>
      </c>
      <c r="B52" s="84" t="s">
        <v>70</v>
      </c>
      <c r="C52" s="84"/>
      <c r="D52" s="66" t="s">
        <v>248</v>
      </c>
      <c r="E52" s="89" t="s">
        <v>281</v>
      </c>
      <c r="F52" s="89">
        <v>201</v>
      </c>
      <c r="G52" s="66"/>
      <c r="H52" s="83" t="s">
        <v>240</v>
      </c>
      <c r="I52" s="86">
        <v>72.000000000000014</v>
      </c>
      <c r="J52" s="102"/>
      <c r="K52" s="103">
        <v>0</v>
      </c>
      <c r="L52" s="103">
        <v>0</v>
      </c>
      <c r="M52" s="103">
        <v>0</v>
      </c>
      <c r="N52" s="96">
        <f t="shared" si="0"/>
        <v>0</v>
      </c>
      <c r="O52" s="104">
        <v>0</v>
      </c>
      <c r="P52" s="97">
        <f t="shared" si="1"/>
        <v>0</v>
      </c>
    </row>
    <row r="53" spans="1:16" x14ac:dyDescent="0.25">
      <c r="A53" s="83" t="s">
        <v>278</v>
      </c>
      <c r="B53" s="84" t="s">
        <v>72</v>
      </c>
      <c r="C53" s="84"/>
      <c r="D53" s="66" t="s">
        <v>225</v>
      </c>
      <c r="E53" s="89" t="s">
        <v>280</v>
      </c>
      <c r="F53" s="89">
        <v>201</v>
      </c>
      <c r="G53" s="66"/>
      <c r="H53" s="83" t="s">
        <v>240</v>
      </c>
      <c r="I53" s="86">
        <v>57.49</v>
      </c>
      <c r="J53" s="102"/>
      <c r="K53" s="103">
        <v>0</v>
      </c>
      <c r="L53" s="103">
        <v>0</v>
      </c>
      <c r="M53" s="103">
        <v>0</v>
      </c>
      <c r="N53" s="96">
        <f t="shared" si="0"/>
        <v>0</v>
      </c>
      <c r="O53" s="104">
        <v>0</v>
      </c>
      <c r="P53" s="97">
        <f t="shared" si="1"/>
        <v>0</v>
      </c>
    </row>
    <row r="54" spans="1:16" x14ac:dyDescent="0.25">
      <c r="A54" s="83" t="s">
        <v>278</v>
      </c>
      <c r="B54" s="84" t="s">
        <v>73</v>
      </c>
      <c r="C54" s="84"/>
      <c r="D54" s="66" t="s">
        <v>225</v>
      </c>
      <c r="E54" s="89" t="s">
        <v>280</v>
      </c>
      <c r="F54" s="89">
        <v>201</v>
      </c>
      <c r="G54" s="66"/>
      <c r="H54" s="83" t="s">
        <v>240</v>
      </c>
      <c r="I54" s="86">
        <v>57.49</v>
      </c>
      <c r="J54" s="102"/>
      <c r="K54" s="103">
        <v>0</v>
      </c>
      <c r="L54" s="103">
        <v>0</v>
      </c>
      <c r="M54" s="103">
        <v>0</v>
      </c>
      <c r="N54" s="96">
        <f t="shared" si="0"/>
        <v>0</v>
      </c>
      <c r="O54" s="104">
        <v>0</v>
      </c>
      <c r="P54" s="97">
        <f t="shared" si="1"/>
        <v>0</v>
      </c>
    </row>
    <row r="55" spans="1:16" x14ac:dyDescent="0.25">
      <c r="A55" s="83" t="s">
        <v>278</v>
      </c>
      <c r="B55" s="84" t="s">
        <v>74</v>
      </c>
      <c r="C55" s="84"/>
      <c r="D55" s="66" t="s">
        <v>225</v>
      </c>
      <c r="E55" s="89" t="s">
        <v>280</v>
      </c>
      <c r="F55" s="89">
        <v>201</v>
      </c>
      <c r="G55" s="66"/>
      <c r="H55" s="83" t="s">
        <v>240</v>
      </c>
      <c r="I55" s="86">
        <v>57.37</v>
      </c>
      <c r="J55" s="102"/>
      <c r="K55" s="103">
        <v>0</v>
      </c>
      <c r="L55" s="103">
        <v>0</v>
      </c>
      <c r="M55" s="103">
        <v>0</v>
      </c>
      <c r="N55" s="96">
        <f t="shared" si="0"/>
        <v>0</v>
      </c>
      <c r="O55" s="104">
        <v>0</v>
      </c>
      <c r="P55" s="97">
        <f t="shared" si="1"/>
        <v>0</v>
      </c>
    </row>
    <row r="56" spans="1:16" x14ac:dyDescent="0.25">
      <c r="A56" s="83" t="s">
        <v>278</v>
      </c>
      <c r="B56" s="84" t="s">
        <v>75</v>
      </c>
      <c r="C56" s="84"/>
      <c r="D56" s="66" t="s">
        <v>225</v>
      </c>
      <c r="E56" s="89" t="s">
        <v>280</v>
      </c>
      <c r="F56" s="89">
        <v>201</v>
      </c>
      <c r="G56" s="66"/>
      <c r="H56" s="83" t="s">
        <v>240</v>
      </c>
      <c r="I56" s="86">
        <v>57.25</v>
      </c>
      <c r="J56" s="102"/>
      <c r="K56" s="103">
        <v>0</v>
      </c>
      <c r="L56" s="103">
        <v>0</v>
      </c>
      <c r="M56" s="103">
        <v>0</v>
      </c>
      <c r="N56" s="96">
        <f t="shared" si="0"/>
        <v>0</v>
      </c>
      <c r="O56" s="104">
        <v>0</v>
      </c>
      <c r="P56" s="97">
        <f t="shared" si="1"/>
        <v>0</v>
      </c>
    </row>
    <row r="57" spans="1:16" x14ac:dyDescent="0.25">
      <c r="A57" s="83" t="s">
        <v>278</v>
      </c>
      <c r="B57" s="84" t="s">
        <v>76</v>
      </c>
      <c r="C57" s="84"/>
      <c r="D57" s="66" t="s">
        <v>156</v>
      </c>
      <c r="E57" s="89" t="s">
        <v>283</v>
      </c>
      <c r="F57" s="89">
        <v>10</v>
      </c>
      <c r="G57" s="66"/>
      <c r="H57" s="66" t="s">
        <v>157</v>
      </c>
      <c r="I57" s="86">
        <v>8.9700000000000006</v>
      </c>
      <c r="J57" s="102"/>
      <c r="K57" s="103">
        <v>0</v>
      </c>
      <c r="L57" s="103">
        <v>0</v>
      </c>
      <c r="M57" s="103">
        <v>0</v>
      </c>
      <c r="N57" s="96">
        <f t="shared" si="0"/>
        <v>0</v>
      </c>
      <c r="O57" s="104">
        <v>0</v>
      </c>
      <c r="P57" s="97">
        <f t="shared" si="1"/>
        <v>0</v>
      </c>
    </row>
    <row r="58" spans="1:16" x14ac:dyDescent="0.25">
      <c r="A58" s="83" t="s">
        <v>278</v>
      </c>
      <c r="B58" s="84" t="s">
        <v>77</v>
      </c>
      <c r="C58" s="84"/>
      <c r="D58" s="66" t="s">
        <v>168</v>
      </c>
      <c r="E58" s="89" t="s">
        <v>283</v>
      </c>
      <c r="F58" s="89">
        <v>10</v>
      </c>
      <c r="G58" s="66"/>
      <c r="H58" s="66" t="s">
        <v>240</v>
      </c>
      <c r="I58" s="86">
        <v>10.5</v>
      </c>
      <c r="J58" s="102"/>
      <c r="K58" s="103">
        <v>0</v>
      </c>
      <c r="L58" s="103">
        <v>0</v>
      </c>
      <c r="M58" s="103">
        <v>0</v>
      </c>
      <c r="N58" s="96">
        <f t="shared" si="0"/>
        <v>0</v>
      </c>
      <c r="O58" s="104">
        <v>0</v>
      </c>
      <c r="P58" s="97">
        <f t="shared" si="1"/>
        <v>0</v>
      </c>
    </row>
    <row r="59" spans="1:16" x14ac:dyDescent="0.25">
      <c r="A59" s="83" t="s">
        <v>278</v>
      </c>
      <c r="B59" s="84" t="s">
        <v>79</v>
      </c>
      <c r="C59" s="84"/>
      <c r="D59" s="66" t="s">
        <v>225</v>
      </c>
      <c r="E59" s="89" t="s">
        <v>280</v>
      </c>
      <c r="F59" s="89">
        <v>201</v>
      </c>
      <c r="G59" s="66"/>
      <c r="H59" s="83" t="s">
        <v>240</v>
      </c>
      <c r="I59" s="86">
        <v>57.56</v>
      </c>
      <c r="J59" s="102"/>
      <c r="K59" s="103">
        <v>0</v>
      </c>
      <c r="L59" s="103">
        <v>0</v>
      </c>
      <c r="M59" s="103">
        <v>0</v>
      </c>
      <c r="N59" s="96">
        <f t="shared" si="0"/>
        <v>0</v>
      </c>
      <c r="O59" s="104">
        <v>0</v>
      </c>
      <c r="P59" s="97">
        <f t="shared" si="1"/>
        <v>0</v>
      </c>
    </row>
    <row r="60" spans="1:16" x14ac:dyDescent="0.25">
      <c r="A60" s="83" t="s">
        <v>278</v>
      </c>
      <c r="B60" s="84" t="s">
        <v>81</v>
      </c>
      <c r="C60" s="84"/>
      <c r="D60" s="66" t="s">
        <v>225</v>
      </c>
      <c r="E60" s="89" t="s">
        <v>280</v>
      </c>
      <c r="F60" s="89">
        <v>201</v>
      </c>
      <c r="G60" s="66"/>
      <c r="H60" s="83" t="s">
        <v>240</v>
      </c>
      <c r="I60" s="86">
        <v>57.38</v>
      </c>
      <c r="J60" s="102"/>
      <c r="K60" s="103">
        <v>0</v>
      </c>
      <c r="L60" s="103">
        <v>0</v>
      </c>
      <c r="M60" s="103">
        <v>0</v>
      </c>
      <c r="N60" s="96">
        <f t="shared" si="0"/>
        <v>0</v>
      </c>
      <c r="O60" s="104">
        <v>0</v>
      </c>
      <c r="P60" s="97">
        <f t="shared" si="1"/>
        <v>0</v>
      </c>
    </row>
    <row r="61" spans="1:16" x14ac:dyDescent="0.25">
      <c r="A61" s="83" t="s">
        <v>278</v>
      </c>
      <c r="B61" s="84" t="s">
        <v>82</v>
      </c>
      <c r="C61" s="84"/>
      <c r="D61" s="66" t="s">
        <v>174</v>
      </c>
      <c r="E61" s="89" t="s">
        <v>283</v>
      </c>
      <c r="F61" s="89">
        <v>10</v>
      </c>
      <c r="G61" s="66"/>
      <c r="H61" s="66" t="s">
        <v>228</v>
      </c>
      <c r="I61" s="86">
        <v>3.15</v>
      </c>
      <c r="J61" s="102"/>
      <c r="K61" s="103">
        <v>0</v>
      </c>
      <c r="L61" s="103">
        <v>0</v>
      </c>
      <c r="M61" s="103">
        <v>0</v>
      </c>
      <c r="N61" s="96">
        <f t="shared" si="0"/>
        <v>0</v>
      </c>
      <c r="O61" s="104">
        <v>0</v>
      </c>
      <c r="P61" s="97">
        <f t="shared" si="1"/>
        <v>0</v>
      </c>
    </row>
    <row r="62" spans="1:16" x14ac:dyDescent="0.25">
      <c r="A62" s="83" t="s">
        <v>278</v>
      </c>
      <c r="B62" s="84" t="s">
        <v>83</v>
      </c>
      <c r="C62" s="84"/>
      <c r="D62" s="66" t="s">
        <v>168</v>
      </c>
      <c r="E62" s="89" t="s">
        <v>283</v>
      </c>
      <c r="F62" s="89">
        <v>10</v>
      </c>
      <c r="G62" s="66"/>
      <c r="H62" s="66" t="s">
        <v>228</v>
      </c>
      <c r="I62" s="86">
        <v>9.74</v>
      </c>
      <c r="J62" s="102"/>
      <c r="K62" s="103">
        <v>0</v>
      </c>
      <c r="L62" s="103">
        <v>0</v>
      </c>
      <c r="M62" s="103">
        <v>0</v>
      </c>
      <c r="N62" s="96">
        <f t="shared" si="0"/>
        <v>0</v>
      </c>
      <c r="O62" s="104">
        <v>0</v>
      </c>
      <c r="P62" s="97">
        <f t="shared" si="1"/>
        <v>0</v>
      </c>
    </row>
    <row r="63" spans="1:16" x14ac:dyDescent="0.25">
      <c r="A63" s="83" t="s">
        <v>278</v>
      </c>
      <c r="B63" s="84" t="s">
        <v>84</v>
      </c>
      <c r="C63" s="84"/>
      <c r="D63" s="66" t="s">
        <v>163</v>
      </c>
      <c r="E63" s="89" t="s">
        <v>282</v>
      </c>
      <c r="F63" s="89">
        <v>201</v>
      </c>
      <c r="G63" s="66"/>
      <c r="H63" s="83" t="s">
        <v>154</v>
      </c>
      <c r="I63" s="86">
        <v>3.78</v>
      </c>
      <c r="J63" s="102"/>
      <c r="K63" s="103">
        <v>0</v>
      </c>
      <c r="L63" s="103">
        <v>0</v>
      </c>
      <c r="M63" s="103">
        <v>0</v>
      </c>
      <c r="N63" s="96">
        <f t="shared" si="0"/>
        <v>0</v>
      </c>
      <c r="O63" s="104">
        <v>0</v>
      </c>
      <c r="P63" s="97">
        <f t="shared" si="1"/>
        <v>0</v>
      </c>
    </row>
    <row r="64" spans="1:16" x14ac:dyDescent="0.25">
      <c r="A64" s="83" t="s">
        <v>278</v>
      </c>
      <c r="B64" s="84" t="s">
        <v>86</v>
      </c>
      <c r="C64" s="84"/>
      <c r="D64" s="66" t="s">
        <v>163</v>
      </c>
      <c r="E64" s="89" t="s">
        <v>282</v>
      </c>
      <c r="F64" s="89">
        <v>201</v>
      </c>
      <c r="G64" s="66"/>
      <c r="H64" s="83" t="s">
        <v>154</v>
      </c>
      <c r="I64" s="86">
        <v>3.04</v>
      </c>
      <c r="J64" s="102"/>
      <c r="K64" s="103">
        <v>0</v>
      </c>
      <c r="L64" s="103">
        <v>0</v>
      </c>
      <c r="M64" s="103">
        <v>0</v>
      </c>
      <c r="N64" s="96">
        <f t="shared" si="0"/>
        <v>0</v>
      </c>
      <c r="O64" s="104">
        <v>0</v>
      </c>
      <c r="P64" s="97">
        <f t="shared" si="1"/>
        <v>0</v>
      </c>
    </row>
    <row r="65" spans="1:16" x14ac:dyDescent="0.25">
      <c r="A65" s="83" t="s">
        <v>278</v>
      </c>
      <c r="B65" s="84" t="s">
        <v>87</v>
      </c>
      <c r="C65" s="84"/>
      <c r="D65" s="66" t="s">
        <v>163</v>
      </c>
      <c r="E65" s="89" t="s">
        <v>282</v>
      </c>
      <c r="F65" s="89">
        <v>201</v>
      </c>
      <c r="G65" s="66"/>
      <c r="H65" s="83" t="s">
        <v>154</v>
      </c>
      <c r="I65" s="86">
        <v>3.04</v>
      </c>
      <c r="J65" s="102"/>
      <c r="K65" s="103">
        <v>0</v>
      </c>
      <c r="L65" s="103">
        <v>0</v>
      </c>
      <c r="M65" s="103">
        <v>0</v>
      </c>
      <c r="N65" s="96">
        <f t="shared" si="0"/>
        <v>0</v>
      </c>
      <c r="O65" s="104">
        <v>0</v>
      </c>
      <c r="P65" s="97">
        <f t="shared" si="1"/>
        <v>0</v>
      </c>
    </row>
    <row r="66" spans="1:16" x14ac:dyDescent="0.25">
      <c r="A66" s="83" t="s">
        <v>278</v>
      </c>
      <c r="B66" s="84" t="s">
        <v>88</v>
      </c>
      <c r="C66" s="84"/>
      <c r="D66" s="66" t="s">
        <v>163</v>
      </c>
      <c r="E66" s="89" t="s">
        <v>282</v>
      </c>
      <c r="F66" s="89">
        <v>201</v>
      </c>
      <c r="G66" s="66"/>
      <c r="H66" s="83" t="s">
        <v>154</v>
      </c>
      <c r="I66" s="86">
        <v>3.78</v>
      </c>
      <c r="J66" s="102"/>
      <c r="K66" s="103">
        <v>0</v>
      </c>
      <c r="L66" s="103">
        <v>0</v>
      </c>
      <c r="M66" s="103">
        <v>0</v>
      </c>
      <c r="N66" s="96">
        <f t="shared" si="0"/>
        <v>0</v>
      </c>
      <c r="O66" s="104">
        <v>0</v>
      </c>
      <c r="P66" s="97">
        <f t="shared" si="1"/>
        <v>0</v>
      </c>
    </row>
    <row r="67" spans="1:16" x14ac:dyDescent="0.25">
      <c r="A67" s="83" t="s">
        <v>278</v>
      </c>
      <c r="B67" s="84" t="s">
        <v>89</v>
      </c>
      <c r="C67" s="84"/>
      <c r="D67" s="66" t="s">
        <v>248</v>
      </c>
      <c r="E67" s="89" t="s">
        <v>281</v>
      </c>
      <c r="F67" s="89">
        <v>201</v>
      </c>
      <c r="G67" s="66"/>
      <c r="H67" s="66" t="s">
        <v>192</v>
      </c>
      <c r="I67" s="86">
        <v>56.44</v>
      </c>
      <c r="J67" s="102"/>
      <c r="K67" s="103">
        <v>0</v>
      </c>
      <c r="L67" s="103">
        <v>0</v>
      </c>
      <c r="M67" s="103">
        <v>0</v>
      </c>
      <c r="N67" s="96">
        <f t="shared" si="0"/>
        <v>0</v>
      </c>
      <c r="O67" s="104">
        <v>0</v>
      </c>
      <c r="P67" s="97">
        <f t="shared" si="1"/>
        <v>0</v>
      </c>
    </row>
    <row r="68" spans="1:16" x14ac:dyDescent="0.25">
      <c r="A68" s="83" t="s">
        <v>278</v>
      </c>
      <c r="B68" s="84" t="s">
        <v>90</v>
      </c>
      <c r="C68" s="84"/>
      <c r="D68" s="66" t="s">
        <v>249</v>
      </c>
      <c r="E68" s="89" t="s">
        <v>281</v>
      </c>
      <c r="F68" s="89">
        <v>201</v>
      </c>
      <c r="G68" s="66"/>
      <c r="H68" s="66" t="s">
        <v>224</v>
      </c>
      <c r="I68" s="86">
        <v>4.43</v>
      </c>
      <c r="J68" s="102"/>
      <c r="K68" s="103">
        <v>0</v>
      </c>
      <c r="L68" s="103">
        <v>0</v>
      </c>
      <c r="M68" s="103">
        <v>0</v>
      </c>
      <c r="N68" s="96">
        <f t="shared" si="0"/>
        <v>0</v>
      </c>
      <c r="O68" s="104">
        <v>0</v>
      </c>
      <c r="P68" s="97">
        <f t="shared" si="1"/>
        <v>0</v>
      </c>
    </row>
    <row r="69" spans="1:16" x14ac:dyDescent="0.25">
      <c r="A69" s="83" t="s">
        <v>278</v>
      </c>
      <c r="B69" s="84" t="s">
        <v>91</v>
      </c>
      <c r="C69" s="84"/>
      <c r="D69" s="66" t="s">
        <v>146</v>
      </c>
      <c r="E69" s="89" t="s">
        <v>280</v>
      </c>
      <c r="F69" s="89">
        <v>201</v>
      </c>
      <c r="G69" s="66"/>
      <c r="H69" s="66" t="s">
        <v>228</v>
      </c>
      <c r="I69" s="86">
        <v>8.2200000000000006</v>
      </c>
      <c r="J69" s="102"/>
      <c r="K69" s="103">
        <v>0</v>
      </c>
      <c r="L69" s="103">
        <v>0</v>
      </c>
      <c r="M69" s="103">
        <v>0</v>
      </c>
      <c r="N69" s="96">
        <f t="shared" si="0"/>
        <v>0</v>
      </c>
      <c r="O69" s="104">
        <v>0</v>
      </c>
      <c r="P69" s="97">
        <f t="shared" si="1"/>
        <v>0</v>
      </c>
    </row>
    <row r="70" spans="1:16" x14ac:dyDescent="0.25">
      <c r="A70" s="83" t="s">
        <v>278</v>
      </c>
      <c r="B70" s="84" t="s">
        <v>92</v>
      </c>
      <c r="C70" s="84"/>
      <c r="D70" s="66" t="s">
        <v>160</v>
      </c>
      <c r="E70" s="89" t="s">
        <v>281</v>
      </c>
      <c r="F70" s="89">
        <v>201</v>
      </c>
      <c r="G70" s="66"/>
      <c r="H70" s="66" t="s">
        <v>192</v>
      </c>
      <c r="I70" s="86">
        <v>118.6</v>
      </c>
      <c r="J70" s="102"/>
      <c r="K70" s="103">
        <v>0</v>
      </c>
      <c r="L70" s="103">
        <v>0</v>
      </c>
      <c r="M70" s="103">
        <v>0</v>
      </c>
      <c r="N70" s="96">
        <f t="shared" si="0"/>
        <v>0</v>
      </c>
      <c r="O70" s="104">
        <v>0</v>
      </c>
      <c r="P70" s="97">
        <f t="shared" si="1"/>
        <v>0</v>
      </c>
    </row>
    <row r="71" spans="1:16" x14ac:dyDescent="0.25">
      <c r="A71" s="83" t="s">
        <v>278</v>
      </c>
      <c r="B71" s="84" t="s">
        <v>93</v>
      </c>
      <c r="C71" s="84"/>
      <c r="D71" s="66" t="s">
        <v>189</v>
      </c>
      <c r="E71" s="89" t="s">
        <v>281</v>
      </c>
      <c r="F71" s="89">
        <v>201</v>
      </c>
      <c r="G71" s="66"/>
      <c r="H71" s="66" t="s">
        <v>240</v>
      </c>
      <c r="I71" s="86">
        <v>18.18</v>
      </c>
      <c r="J71" s="102"/>
      <c r="K71" s="103">
        <v>0</v>
      </c>
      <c r="L71" s="103">
        <v>0</v>
      </c>
      <c r="M71" s="103">
        <v>0</v>
      </c>
      <c r="N71" s="96">
        <f t="shared" si="0"/>
        <v>0</v>
      </c>
      <c r="O71" s="104">
        <v>0</v>
      </c>
      <c r="P71" s="97">
        <f t="shared" si="1"/>
        <v>0</v>
      </c>
    </row>
    <row r="72" spans="1:16" x14ac:dyDescent="0.25">
      <c r="A72" s="83" t="s">
        <v>278</v>
      </c>
      <c r="B72" s="84" t="s">
        <v>95</v>
      </c>
      <c r="C72" s="84"/>
      <c r="D72" s="66" t="s">
        <v>179</v>
      </c>
      <c r="E72" s="89" t="s">
        <v>280</v>
      </c>
      <c r="F72" s="89">
        <v>201</v>
      </c>
      <c r="G72" s="66"/>
      <c r="H72" s="66" t="s">
        <v>192</v>
      </c>
      <c r="I72" s="86">
        <v>14.4</v>
      </c>
      <c r="J72" s="102"/>
      <c r="K72" s="103">
        <v>0</v>
      </c>
      <c r="L72" s="103">
        <v>0</v>
      </c>
      <c r="M72" s="103">
        <v>0</v>
      </c>
      <c r="N72" s="96">
        <f t="shared" si="0"/>
        <v>0</v>
      </c>
      <c r="O72" s="104">
        <v>0</v>
      </c>
      <c r="P72" s="97">
        <f t="shared" si="1"/>
        <v>0</v>
      </c>
    </row>
    <row r="73" spans="1:16" x14ac:dyDescent="0.25">
      <c r="A73" s="83" t="s">
        <v>278</v>
      </c>
      <c r="B73" s="84" t="s">
        <v>96</v>
      </c>
      <c r="C73" s="84"/>
      <c r="D73" s="66" t="s">
        <v>229</v>
      </c>
      <c r="E73" s="89" t="s">
        <v>283</v>
      </c>
      <c r="F73" s="89">
        <v>10</v>
      </c>
      <c r="G73" s="66"/>
      <c r="H73" s="66" t="s">
        <v>228</v>
      </c>
      <c r="I73" s="86">
        <v>2.13</v>
      </c>
      <c r="J73" s="102"/>
      <c r="K73" s="103">
        <v>0</v>
      </c>
      <c r="L73" s="103">
        <v>0</v>
      </c>
      <c r="M73" s="103">
        <v>0</v>
      </c>
      <c r="N73" s="96">
        <f t="shared" ref="N73:N80" si="2">SUM(M73+L73)</f>
        <v>0</v>
      </c>
      <c r="O73" s="104">
        <v>0</v>
      </c>
      <c r="P73" s="97">
        <f t="shared" ref="P73:P80" si="3">N73*O73</f>
        <v>0</v>
      </c>
    </row>
    <row r="74" spans="1:16" x14ac:dyDescent="0.25">
      <c r="A74" s="83" t="s">
        <v>278</v>
      </c>
      <c r="B74" s="84" t="s">
        <v>170</v>
      </c>
      <c r="C74" s="84"/>
      <c r="D74" s="66" t="s">
        <v>229</v>
      </c>
      <c r="E74" s="89" t="s">
        <v>283</v>
      </c>
      <c r="F74" s="89">
        <v>10</v>
      </c>
      <c r="G74" s="66"/>
      <c r="H74" s="66" t="s">
        <v>228</v>
      </c>
      <c r="I74" s="86">
        <v>1.85</v>
      </c>
      <c r="J74" s="102"/>
      <c r="K74" s="103">
        <v>0</v>
      </c>
      <c r="L74" s="103">
        <v>0</v>
      </c>
      <c r="M74" s="103">
        <v>0</v>
      </c>
      <c r="N74" s="96">
        <f t="shared" si="2"/>
        <v>0</v>
      </c>
      <c r="O74" s="104">
        <v>0</v>
      </c>
      <c r="P74" s="97">
        <f t="shared" si="3"/>
        <v>0</v>
      </c>
    </row>
    <row r="75" spans="1:16" x14ac:dyDescent="0.25">
      <c r="A75" s="83" t="s">
        <v>278</v>
      </c>
      <c r="B75" s="84" t="s">
        <v>97</v>
      </c>
      <c r="C75" s="84"/>
      <c r="D75" s="66" t="s">
        <v>229</v>
      </c>
      <c r="E75" s="89" t="s">
        <v>283</v>
      </c>
      <c r="F75" s="89">
        <v>10</v>
      </c>
      <c r="G75" s="66"/>
      <c r="H75" s="66" t="s">
        <v>228</v>
      </c>
      <c r="I75" s="86">
        <v>1.71</v>
      </c>
      <c r="J75" s="102"/>
      <c r="K75" s="103">
        <v>0</v>
      </c>
      <c r="L75" s="103">
        <v>0</v>
      </c>
      <c r="M75" s="103">
        <v>0</v>
      </c>
      <c r="N75" s="96">
        <f t="shared" si="2"/>
        <v>0</v>
      </c>
      <c r="O75" s="104">
        <v>0</v>
      </c>
      <c r="P75" s="97">
        <f t="shared" si="3"/>
        <v>0</v>
      </c>
    </row>
    <row r="76" spans="1:16" x14ac:dyDescent="0.25">
      <c r="A76" s="83" t="s">
        <v>278</v>
      </c>
      <c r="B76" s="84" t="s">
        <v>98</v>
      </c>
      <c r="C76" s="84"/>
      <c r="D76" s="66" t="s">
        <v>163</v>
      </c>
      <c r="E76" s="89" t="s">
        <v>282</v>
      </c>
      <c r="F76" s="89">
        <v>201</v>
      </c>
      <c r="G76" s="66"/>
      <c r="H76" s="66" t="s">
        <v>154</v>
      </c>
      <c r="I76" s="86">
        <v>2.89</v>
      </c>
      <c r="J76" s="102"/>
      <c r="K76" s="103">
        <v>0</v>
      </c>
      <c r="L76" s="103">
        <v>0</v>
      </c>
      <c r="M76" s="103">
        <v>0</v>
      </c>
      <c r="N76" s="96">
        <f t="shared" si="2"/>
        <v>0</v>
      </c>
      <c r="O76" s="104">
        <v>0</v>
      </c>
      <c r="P76" s="97">
        <f t="shared" si="3"/>
        <v>0</v>
      </c>
    </row>
    <row r="77" spans="1:16" x14ac:dyDescent="0.25">
      <c r="A77" s="83" t="s">
        <v>278</v>
      </c>
      <c r="B77" s="84" t="s">
        <v>99</v>
      </c>
      <c r="C77" s="84"/>
      <c r="D77" s="66" t="s">
        <v>163</v>
      </c>
      <c r="E77" s="89" t="s">
        <v>282</v>
      </c>
      <c r="F77" s="89">
        <v>201</v>
      </c>
      <c r="G77" s="66"/>
      <c r="H77" s="66" t="s">
        <v>154</v>
      </c>
      <c r="I77" s="86">
        <v>3.85</v>
      </c>
      <c r="J77" s="102"/>
      <c r="K77" s="103">
        <v>0</v>
      </c>
      <c r="L77" s="103">
        <v>0</v>
      </c>
      <c r="M77" s="103">
        <v>0</v>
      </c>
      <c r="N77" s="96">
        <f t="shared" si="2"/>
        <v>0</v>
      </c>
      <c r="O77" s="104">
        <v>0</v>
      </c>
      <c r="P77" s="97">
        <f t="shared" si="3"/>
        <v>0</v>
      </c>
    </row>
    <row r="78" spans="1:16" x14ac:dyDescent="0.25">
      <c r="A78" s="83" t="s">
        <v>278</v>
      </c>
      <c r="B78" s="84" t="s">
        <v>100</v>
      </c>
      <c r="C78" s="84"/>
      <c r="D78" s="66" t="s">
        <v>168</v>
      </c>
      <c r="E78" s="89" t="s">
        <v>283</v>
      </c>
      <c r="F78" s="89">
        <v>10</v>
      </c>
      <c r="G78" s="66"/>
      <c r="H78" s="66" t="s">
        <v>240</v>
      </c>
      <c r="I78" s="86">
        <v>6.61</v>
      </c>
      <c r="J78" s="102"/>
      <c r="K78" s="103">
        <v>0</v>
      </c>
      <c r="L78" s="103">
        <v>0</v>
      </c>
      <c r="M78" s="103">
        <v>0</v>
      </c>
      <c r="N78" s="96">
        <f t="shared" si="2"/>
        <v>0</v>
      </c>
      <c r="O78" s="104">
        <v>0</v>
      </c>
      <c r="P78" s="97">
        <f t="shared" si="3"/>
        <v>0</v>
      </c>
    </row>
    <row r="79" spans="1:16" x14ac:dyDescent="0.25">
      <c r="A79" s="83" t="s">
        <v>278</v>
      </c>
      <c r="B79" s="84" t="s">
        <v>101</v>
      </c>
      <c r="C79" s="84"/>
      <c r="D79" s="66" t="s">
        <v>168</v>
      </c>
      <c r="E79" s="89" t="s">
        <v>283</v>
      </c>
      <c r="F79" s="89">
        <v>10</v>
      </c>
      <c r="G79" s="66" t="s">
        <v>262</v>
      </c>
      <c r="H79" s="66" t="s">
        <v>228</v>
      </c>
      <c r="I79" s="86">
        <v>17.89</v>
      </c>
      <c r="J79" s="102"/>
      <c r="K79" s="103">
        <v>0</v>
      </c>
      <c r="L79" s="103">
        <v>0</v>
      </c>
      <c r="M79" s="103">
        <v>0</v>
      </c>
      <c r="N79" s="96">
        <f t="shared" si="2"/>
        <v>0</v>
      </c>
      <c r="O79" s="104">
        <v>0</v>
      </c>
      <c r="P79" s="97">
        <f t="shared" si="3"/>
        <v>0</v>
      </c>
    </row>
    <row r="80" spans="1:16" x14ac:dyDescent="0.25">
      <c r="A80" s="83" t="s">
        <v>278</v>
      </c>
      <c r="B80" s="84" t="s">
        <v>102</v>
      </c>
      <c r="C80" s="84"/>
      <c r="D80" s="66" t="s">
        <v>248</v>
      </c>
      <c r="E80" s="89" t="s">
        <v>281</v>
      </c>
      <c r="F80" s="89">
        <v>201</v>
      </c>
      <c r="G80" s="66"/>
      <c r="H80" s="66" t="s">
        <v>192</v>
      </c>
      <c r="I80" s="86">
        <v>59.429999999999993</v>
      </c>
      <c r="J80" s="102"/>
      <c r="K80" s="103">
        <v>0</v>
      </c>
      <c r="L80" s="103">
        <v>0</v>
      </c>
      <c r="M80" s="103">
        <v>0</v>
      </c>
      <c r="N80" s="96">
        <f t="shared" si="2"/>
        <v>0</v>
      </c>
      <c r="O80" s="104">
        <v>0</v>
      </c>
      <c r="P80" s="97">
        <f t="shared" si="3"/>
        <v>0</v>
      </c>
    </row>
    <row r="81" spans="1:16" x14ac:dyDescent="0.25">
      <c r="A81" s="83" t="s">
        <v>278</v>
      </c>
      <c r="B81" s="84" t="s">
        <v>105</v>
      </c>
      <c r="C81" s="84"/>
      <c r="D81" s="66" t="s">
        <v>230</v>
      </c>
      <c r="E81" s="89" t="s">
        <v>282</v>
      </c>
      <c r="F81" s="89">
        <v>201</v>
      </c>
      <c r="G81" s="66"/>
      <c r="H81" s="66" t="s">
        <v>228</v>
      </c>
      <c r="I81" s="86">
        <v>4.2</v>
      </c>
      <c r="J81" s="102"/>
      <c r="K81" s="103">
        <v>0</v>
      </c>
      <c r="L81" s="103">
        <v>0</v>
      </c>
      <c r="M81" s="103">
        <v>0</v>
      </c>
      <c r="N81" s="96">
        <f t="shared" ref="N81:N96" si="4">SUM(M81+L81)</f>
        <v>0</v>
      </c>
      <c r="O81" s="104">
        <v>0</v>
      </c>
      <c r="P81" s="97">
        <f t="shared" ref="P81:P96" si="5">N81*O81</f>
        <v>0</v>
      </c>
    </row>
    <row r="82" spans="1:16" x14ac:dyDescent="0.25">
      <c r="A82" s="83" t="s">
        <v>278</v>
      </c>
      <c r="B82" s="84" t="s">
        <v>106</v>
      </c>
      <c r="C82" s="84"/>
      <c r="D82" s="66" t="s">
        <v>248</v>
      </c>
      <c r="E82" s="89" t="s">
        <v>281</v>
      </c>
      <c r="F82" s="89">
        <v>201</v>
      </c>
      <c r="G82" s="66"/>
      <c r="H82" s="66" t="s">
        <v>192</v>
      </c>
      <c r="I82" s="86">
        <v>67.62</v>
      </c>
      <c r="J82" s="102"/>
      <c r="K82" s="103">
        <v>0</v>
      </c>
      <c r="L82" s="103">
        <v>0</v>
      </c>
      <c r="M82" s="103">
        <v>0</v>
      </c>
      <c r="N82" s="96">
        <f t="shared" si="4"/>
        <v>0</v>
      </c>
      <c r="O82" s="104">
        <v>0</v>
      </c>
      <c r="P82" s="97">
        <f t="shared" si="5"/>
        <v>0</v>
      </c>
    </row>
    <row r="83" spans="1:16" x14ac:dyDescent="0.25">
      <c r="A83" s="83" t="s">
        <v>279</v>
      </c>
      <c r="B83" s="84" t="s">
        <v>65</v>
      </c>
      <c r="C83" s="84"/>
      <c r="D83" s="66" t="s">
        <v>249</v>
      </c>
      <c r="E83" s="89" t="s">
        <v>281</v>
      </c>
      <c r="F83" s="89">
        <v>201</v>
      </c>
      <c r="G83" s="66"/>
      <c r="H83" s="66" t="s">
        <v>228</v>
      </c>
      <c r="I83" s="86">
        <v>12.93</v>
      </c>
      <c r="J83" s="102"/>
      <c r="K83" s="103">
        <v>0</v>
      </c>
      <c r="L83" s="103">
        <v>0</v>
      </c>
      <c r="M83" s="103">
        <v>0</v>
      </c>
      <c r="N83" s="96">
        <f t="shared" si="4"/>
        <v>0</v>
      </c>
      <c r="O83" s="104">
        <v>0</v>
      </c>
      <c r="P83" s="97">
        <f t="shared" si="5"/>
        <v>0</v>
      </c>
    </row>
    <row r="84" spans="1:16" x14ac:dyDescent="0.25">
      <c r="A84" s="83" t="s">
        <v>279</v>
      </c>
      <c r="B84" s="84" t="s">
        <v>67</v>
      </c>
      <c r="C84" s="84"/>
      <c r="D84" s="66" t="s">
        <v>231</v>
      </c>
      <c r="E84" s="89" t="s">
        <v>282</v>
      </c>
      <c r="F84" s="89">
        <v>201</v>
      </c>
      <c r="G84" s="66"/>
      <c r="H84" s="66" t="s">
        <v>228</v>
      </c>
      <c r="I84" s="86">
        <v>33.03</v>
      </c>
      <c r="J84" s="102"/>
      <c r="K84" s="103">
        <v>0</v>
      </c>
      <c r="L84" s="103">
        <v>0</v>
      </c>
      <c r="M84" s="103">
        <v>0</v>
      </c>
      <c r="N84" s="96">
        <f t="shared" si="4"/>
        <v>0</v>
      </c>
      <c r="O84" s="104">
        <v>0</v>
      </c>
      <c r="P84" s="97">
        <f t="shared" si="5"/>
        <v>0</v>
      </c>
    </row>
    <row r="85" spans="1:16" x14ac:dyDescent="0.25">
      <c r="A85" s="83" t="s">
        <v>279</v>
      </c>
      <c r="B85" s="84" t="s">
        <v>69</v>
      </c>
      <c r="C85" s="84"/>
      <c r="D85" s="66" t="s">
        <v>232</v>
      </c>
      <c r="E85" s="89" t="s">
        <v>282</v>
      </c>
      <c r="F85" s="89">
        <v>201</v>
      </c>
      <c r="G85" s="66"/>
      <c r="H85" s="66" t="s">
        <v>240</v>
      </c>
      <c r="I85" s="86">
        <v>6.9</v>
      </c>
      <c r="J85" s="102"/>
      <c r="K85" s="103">
        <v>0</v>
      </c>
      <c r="L85" s="103">
        <v>0</v>
      </c>
      <c r="M85" s="103">
        <v>0</v>
      </c>
      <c r="N85" s="96">
        <f t="shared" si="4"/>
        <v>0</v>
      </c>
      <c r="O85" s="104">
        <v>0</v>
      </c>
      <c r="P85" s="97">
        <f t="shared" si="5"/>
        <v>0</v>
      </c>
    </row>
    <row r="86" spans="1:16" x14ac:dyDescent="0.25">
      <c r="A86" s="83" t="s">
        <v>279</v>
      </c>
      <c r="B86" s="84" t="s">
        <v>70</v>
      </c>
      <c r="C86" s="84"/>
      <c r="D86" s="66" t="s">
        <v>233</v>
      </c>
      <c r="E86" s="89" t="s">
        <v>282</v>
      </c>
      <c r="F86" s="89">
        <v>201</v>
      </c>
      <c r="G86" s="66"/>
      <c r="H86" s="66" t="s">
        <v>228</v>
      </c>
      <c r="I86" s="86">
        <v>3.02</v>
      </c>
      <c r="J86" s="102"/>
      <c r="K86" s="103">
        <v>0</v>
      </c>
      <c r="L86" s="103">
        <v>0</v>
      </c>
      <c r="M86" s="103">
        <v>0</v>
      </c>
      <c r="N86" s="96">
        <f t="shared" si="4"/>
        <v>0</v>
      </c>
      <c r="O86" s="104">
        <v>0</v>
      </c>
      <c r="P86" s="97">
        <f t="shared" si="5"/>
        <v>0</v>
      </c>
    </row>
    <row r="87" spans="1:16" x14ac:dyDescent="0.25">
      <c r="A87" s="83" t="s">
        <v>279</v>
      </c>
      <c r="B87" s="84" t="s">
        <v>72</v>
      </c>
      <c r="C87" s="84"/>
      <c r="D87" s="66" t="s">
        <v>156</v>
      </c>
      <c r="E87" s="89" t="s">
        <v>283</v>
      </c>
      <c r="F87" s="89">
        <v>10</v>
      </c>
      <c r="G87" s="66"/>
      <c r="H87" s="66" t="s">
        <v>157</v>
      </c>
      <c r="I87" s="86">
        <v>13.1</v>
      </c>
      <c r="J87" s="102"/>
      <c r="K87" s="103">
        <v>0</v>
      </c>
      <c r="L87" s="103">
        <v>0</v>
      </c>
      <c r="M87" s="103">
        <v>0</v>
      </c>
      <c r="N87" s="96">
        <f t="shared" si="4"/>
        <v>0</v>
      </c>
      <c r="O87" s="104">
        <v>0</v>
      </c>
      <c r="P87" s="97">
        <f t="shared" si="5"/>
        <v>0</v>
      </c>
    </row>
    <row r="88" spans="1:16" x14ac:dyDescent="0.25">
      <c r="A88" s="83" t="s">
        <v>279</v>
      </c>
      <c r="B88" s="84" t="s">
        <v>73</v>
      </c>
      <c r="C88" s="84"/>
      <c r="D88" s="66" t="s">
        <v>234</v>
      </c>
      <c r="E88" s="89" t="s">
        <v>283</v>
      </c>
      <c r="F88" s="89">
        <v>10</v>
      </c>
      <c r="G88" s="66"/>
      <c r="H88" s="66" t="s">
        <v>167</v>
      </c>
      <c r="I88" s="86">
        <v>64.599999999999994</v>
      </c>
      <c r="J88" s="102"/>
      <c r="K88" s="103">
        <v>0</v>
      </c>
      <c r="L88" s="103">
        <v>0</v>
      </c>
      <c r="M88" s="103">
        <v>0</v>
      </c>
      <c r="N88" s="96">
        <f t="shared" si="4"/>
        <v>0</v>
      </c>
      <c r="O88" s="104">
        <v>0</v>
      </c>
      <c r="P88" s="97">
        <f t="shared" si="5"/>
        <v>0</v>
      </c>
    </row>
    <row r="89" spans="1:16" x14ac:dyDescent="0.25">
      <c r="A89" s="83" t="s">
        <v>279</v>
      </c>
      <c r="B89" s="84" t="s">
        <v>74</v>
      </c>
      <c r="C89" s="84"/>
      <c r="D89" s="66" t="s">
        <v>204</v>
      </c>
      <c r="E89" s="89" t="s">
        <v>281</v>
      </c>
      <c r="F89" s="89">
        <v>201</v>
      </c>
      <c r="G89" s="66"/>
      <c r="H89" s="66" t="s">
        <v>167</v>
      </c>
      <c r="I89" s="86">
        <v>81.47</v>
      </c>
      <c r="J89" s="102"/>
      <c r="K89" s="103">
        <v>0</v>
      </c>
      <c r="L89" s="103">
        <v>0</v>
      </c>
      <c r="M89" s="103">
        <v>0</v>
      </c>
      <c r="N89" s="96">
        <f t="shared" si="4"/>
        <v>0</v>
      </c>
      <c r="O89" s="104">
        <v>0</v>
      </c>
      <c r="P89" s="97">
        <f t="shared" si="5"/>
        <v>0</v>
      </c>
    </row>
    <row r="90" spans="1:16" x14ac:dyDescent="0.25">
      <c r="A90" s="83" t="s">
        <v>279</v>
      </c>
      <c r="B90" s="84" t="s">
        <v>75</v>
      </c>
      <c r="C90" s="84"/>
      <c r="D90" s="66" t="s">
        <v>248</v>
      </c>
      <c r="E90" s="89" t="s">
        <v>281</v>
      </c>
      <c r="F90" s="89">
        <v>201</v>
      </c>
      <c r="G90" s="66"/>
      <c r="H90" s="66" t="s">
        <v>167</v>
      </c>
      <c r="I90" s="86">
        <v>13.4</v>
      </c>
      <c r="J90" s="102"/>
      <c r="K90" s="103">
        <v>0</v>
      </c>
      <c r="L90" s="103">
        <v>0</v>
      </c>
      <c r="M90" s="103">
        <v>0</v>
      </c>
      <c r="N90" s="96">
        <f t="shared" si="4"/>
        <v>0</v>
      </c>
      <c r="O90" s="104">
        <v>0</v>
      </c>
      <c r="P90" s="97">
        <f t="shared" si="5"/>
        <v>0</v>
      </c>
    </row>
    <row r="91" spans="1:16" x14ac:dyDescent="0.25">
      <c r="A91" s="83" t="s">
        <v>279</v>
      </c>
      <c r="B91" s="84" t="s">
        <v>76</v>
      </c>
      <c r="C91" s="84"/>
      <c r="D91" s="83" t="s">
        <v>235</v>
      </c>
      <c r="E91" s="89" t="s">
        <v>280</v>
      </c>
      <c r="F91" s="89">
        <v>201</v>
      </c>
      <c r="G91" s="83"/>
      <c r="H91" s="66" t="s">
        <v>167</v>
      </c>
      <c r="I91" s="85">
        <v>65.59</v>
      </c>
      <c r="J91" s="102"/>
      <c r="K91" s="103">
        <v>0</v>
      </c>
      <c r="L91" s="103">
        <v>0</v>
      </c>
      <c r="M91" s="103">
        <v>0</v>
      </c>
      <c r="N91" s="96">
        <f t="shared" si="4"/>
        <v>0</v>
      </c>
      <c r="O91" s="104">
        <v>0</v>
      </c>
      <c r="P91" s="97">
        <f t="shared" si="5"/>
        <v>0</v>
      </c>
    </row>
    <row r="92" spans="1:16" x14ac:dyDescent="0.25">
      <c r="A92" s="83" t="s">
        <v>279</v>
      </c>
      <c r="B92" s="84" t="s">
        <v>77</v>
      </c>
      <c r="C92" s="84"/>
      <c r="D92" s="83" t="s">
        <v>236</v>
      </c>
      <c r="E92" s="89" t="s">
        <v>280</v>
      </c>
      <c r="F92" s="89">
        <v>201</v>
      </c>
      <c r="G92" s="83"/>
      <c r="H92" s="66" t="s">
        <v>167</v>
      </c>
      <c r="I92" s="85">
        <v>84.22</v>
      </c>
      <c r="J92" s="102"/>
      <c r="K92" s="103">
        <v>0</v>
      </c>
      <c r="L92" s="103">
        <v>0</v>
      </c>
      <c r="M92" s="103">
        <v>0</v>
      </c>
      <c r="N92" s="96">
        <f t="shared" si="4"/>
        <v>0</v>
      </c>
      <c r="O92" s="104">
        <v>0</v>
      </c>
      <c r="P92" s="97">
        <f t="shared" si="5"/>
        <v>0</v>
      </c>
    </row>
    <row r="93" spans="1:16" x14ac:dyDescent="0.25">
      <c r="A93" s="83" t="s">
        <v>279</v>
      </c>
      <c r="B93" s="84" t="s">
        <v>79</v>
      </c>
      <c r="C93" s="84"/>
      <c r="D93" s="83" t="s">
        <v>231</v>
      </c>
      <c r="E93" s="89" t="s">
        <v>282</v>
      </c>
      <c r="F93" s="89">
        <v>201</v>
      </c>
      <c r="G93" s="83"/>
      <c r="H93" s="66" t="s">
        <v>228</v>
      </c>
      <c r="I93" s="85">
        <v>33.229999999999997</v>
      </c>
      <c r="J93" s="102"/>
      <c r="K93" s="103">
        <v>0</v>
      </c>
      <c r="L93" s="103">
        <v>0</v>
      </c>
      <c r="M93" s="103">
        <v>0</v>
      </c>
      <c r="N93" s="96">
        <f t="shared" si="4"/>
        <v>0</v>
      </c>
      <c r="O93" s="104">
        <v>0</v>
      </c>
      <c r="P93" s="97">
        <f t="shared" si="5"/>
        <v>0</v>
      </c>
    </row>
    <row r="94" spans="1:16" x14ac:dyDescent="0.25">
      <c r="A94" s="83" t="s">
        <v>279</v>
      </c>
      <c r="B94" s="84" t="s">
        <v>81</v>
      </c>
      <c r="C94" s="84"/>
      <c r="D94" s="66" t="s">
        <v>237</v>
      </c>
      <c r="E94" s="89" t="s">
        <v>282</v>
      </c>
      <c r="F94" s="89">
        <v>201</v>
      </c>
      <c r="G94" s="66"/>
      <c r="H94" s="66" t="s">
        <v>228</v>
      </c>
      <c r="I94" s="85">
        <v>16.408999999999999</v>
      </c>
      <c r="J94" s="102"/>
      <c r="K94" s="103">
        <v>0</v>
      </c>
      <c r="L94" s="103">
        <v>0</v>
      </c>
      <c r="M94" s="103"/>
      <c r="N94" s="96">
        <f t="shared" si="4"/>
        <v>0</v>
      </c>
      <c r="O94" s="104"/>
      <c r="P94" s="97">
        <f t="shared" si="5"/>
        <v>0</v>
      </c>
    </row>
    <row r="95" spans="1:16" x14ac:dyDescent="0.25">
      <c r="A95" s="83" t="s">
        <v>279</v>
      </c>
      <c r="B95" s="84" t="s">
        <v>82</v>
      </c>
      <c r="C95" s="84"/>
      <c r="D95" s="66" t="s">
        <v>230</v>
      </c>
      <c r="E95" s="89" t="s">
        <v>282</v>
      </c>
      <c r="F95" s="89">
        <v>201</v>
      </c>
      <c r="G95" s="66"/>
      <c r="H95" s="66" t="s">
        <v>228</v>
      </c>
      <c r="I95" s="85">
        <v>4.63</v>
      </c>
      <c r="J95" s="102"/>
      <c r="K95" s="103">
        <v>0</v>
      </c>
      <c r="L95" s="103">
        <v>0</v>
      </c>
      <c r="M95" s="103">
        <v>0</v>
      </c>
      <c r="N95" s="96">
        <f t="shared" si="4"/>
        <v>0</v>
      </c>
      <c r="O95" s="104">
        <v>0</v>
      </c>
      <c r="P95" s="97">
        <f t="shared" si="5"/>
        <v>0</v>
      </c>
    </row>
    <row r="96" spans="1:16" x14ac:dyDescent="0.25">
      <c r="A96" s="83" t="s">
        <v>279</v>
      </c>
      <c r="B96" s="84" t="s">
        <v>83</v>
      </c>
      <c r="C96" s="84"/>
      <c r="D96" s="66" t="s">
        <v>237</v>
      </c>
      <c r="E96" s="89" t="s">
        <v>282</v>
      </c>
      <c r="F96" s="89">
        <v>201</v>
      </c>
      <c r="G96" s="66"/>
      <c r="H96" s="66" t="s">
        <v>228</v>
      </c>
      <c r="I96" s="85">
        <v>18.09</v>
      </c>
      <c r="J96" s="102"/>
      <c r="K96" s="103">
        <v>0</v>
      </c>
      <c r="L96" s="103">
        <v>0</v>
      </c>
      <c r="M96" s="103">
        <v>0</v>
      </c>
      <c r="N96" s="96">
        <f t="shared" si="4"/>
        <v>0</v>
      </c>
      <c r="O96" s="104">
        <v>0</v>
      </c>
      <c r="P96" s="97">
        <f t="shared" si="5"/>
        <v>0</v>
      </c>
    </row>
    <row r="97" spans="1:16" x14ac:dyDescent="0.25">
      <c r="A97" s="107" t="s">
        <v>140</v>
      </c>
      <c r="B97" s="109"/>
      <c r="C97" s="109"/>
      <c r="D97" s="109"/>
      <c r="E97" s="109"/>
      <c r="F97" s="109"/>
      <c r="G97" s="109"/>
      <c r="H97" s="109"/>
      <c r="I97" s="106">
        <f>SUM(I8:I96)</f>
        <v>2672.5989999999993</v>
      </c>
      <c r="J97" s="95"/>
      <c r="K97" s="106">
        <f>SUM(K8:K96)</f>
        <v>0</v>
      </c>
      <c r="L97" s="106">
        <f>SUM(L8:L96)</f>
        <v>0</v>
      </c>
      <c r="M97" s="106">
        <f>SUM(M8:M96)</f>
        <v>0</v>
      </c>
      <c r="N97" s="106">
        <f>SUM(N8:N96)</f>
        <v>0</v>
      </c>
      <c r="O97" s="95"/>
      <c r="P97" s="105">
        <f>SUM(P8:P96)</f>
        <v>0</v>
      </c>
    </row>
  </sheetData>
  <mergeCells count="13">
    <mergeCell ref="O6:O7"/>
    <mergeCell ref="P6:P7"/>
    <mergeCell ref="I6:I7"/>
    <mergeCell ref="A6:A7"/>
    <mergeCell ref="B6:B7"/>
    <mergeCell ref="D6:D7"/>
    <mergeCell ref="J6:J7"/>
    <mergeCell ref="K6:L6"/>
    <mergeCell ref="H6:H7"/>
    <mergeCell ref="C6:C7"/>
    <mergeCell ref="G6:G7"/>
    <mergeCell ref="E6:E7"/>
    <mergeCell ref="F6:F7"/>
  </mergeCells>
  <pageMargins left="0.7" right="0.7" top="0.75" bottom="0.75" header="0.3" footer="0.3"/>
  <pageSetup paperSize="9" scale="4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BF0B6ADABBE9448FF85C4F4A103AC3" ma:contentTypeVersion="14" ma:contentTypeDescription="Een nieuw document maken." ma:contentTypeScope="" ma:versionID="0d871e1b7eccbcb3c81ac11ce26e0d28">
  <xsd:schema xmlns:xsd="http://www.w3.org/2001/XMLSchema" xmlns:xs="http://www.w3.org/2001/XMLSchema" xmlns:p="http://schemas.microsoft.com/office/2006/metadata/properties" xmlns:ns2="14b3f147-440f-492a-a1aa-86574cae3e95" xmlns:ns3="04280556-9d53-47d0-a057-860a4f5273e0" targetNamespace="http://schemas.microsoft.com/office/2006/metadata/properties" ma:root="true" ma:fieldsID="4ce2ccb207ea6726a7543ababe055c37" ns2:_="" ns3:_="">
    <xsd:import namespace="14b3f147-440f-492a-a1aa-86574cae3e95"/>
    <xsd:import namespace="04280556-9d53-47d0-a057-860a4f5273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3f147-440f-492a-a1aa-86574cae3e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8ecd3553-bdef-4552-8f8b-833b2cc603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80556-9d53-47d0-a057-860a4f5273e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70bc055-065a-4a47-a6bf-aca974231e1d}" ma:internalName="TaxCatchAll" ma:showField="CatchAllData" ma:web="04280556-9d53-47d0-a057-860a4f5273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D67EAF-A7B8-447F-9DAA-59DDAD7F18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04A122-9712-425C-B6F5-0ADF07A5B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b3f147-440f-492a-a1aa-86574cae3e95"/>
    <ds:schemaRef ds:uri="04280556-9d53-47d0-a057-860a4f5273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Instructie</vt:lpstr>
      <vt:lpstr>Prijzenblad</vt:lpstr>
      <vt:lpstr>Uurtariefsopbouw</vt:lpstr>
      <vt:lpstr>Warffum</vt:lpstr>
      <vt:lpstr>Winsum</vt:lpstr>
      <vt:lpstr>Uithuizen (tijdens bouw)</vt:lpstr>
      <vt:lpstr>Tijdelijke huisvesting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Jasper | Inkoop Interim en Advies</cp:lastModifiedBy>
  <cp:lastPrinted>2023-04-03T19:11:48Z</cp:lastPrinted>
  <dcterms:created xsi:type="dcterms:W3CDTF">2023-03-20T19:15:59Z</dcterms:created>
  <dcterms:modified xsi:type="dcterms:W3CDTF">2023-04-21T09:45:29Z</dcterms:modified>
</cp:coreProperties>
</file>