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VERWERKEN\TO DO ARCADE\Verzekeringen\Europeese aanbesteding\Vragen en antwoorden\"/>
    </mc:Choice>
  </mc:AlternateContent>
  <xr:revisionPtr revIDLastSave="0" documentId="13_ncr:1_{01D8E854-203A-4FB5-9072-47C1EDB46217}" xr6:coauthVersionLast="47" xr6:coauthVersionMax="47" xr10:uidLastSave="{00000000-0000-0000-0000-000000000000}"/>
  <bookViews>
    <workbookView xWindow="-103" yWindow="-103" windowWidth="19543" windowHeight="12377" xr2:uid="{00000000-000D-0000-FFFF-FFFF00000000}"/>
  </bookViews>
  <sheets>
    <sheet name="Blad1" sheetId="1" r:id="rId1"/>
  </sheets>
  <definedNames>
    <definedName name="_xlnm._FilterDatabase" localSheetId="0" hidden="1">Blad1!$A$1:$R$1</definedName>
    <definedName name="_xlnm.Print_Area" localSheetId="0">Blad1!$A$1:$M$60</definedName>
    <definedName name="_xlnm.Print_Titles" localSheetId="0">Blad1!$1:$3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9" i="1" l="1"/>
  <c r="M5" i="1"/>
  <c r="M6" i="1"/>
  <c r="M9" i="1"/>
  <c r="M13" i="1"/>
  <c r="M14" i="1"/>
  <c r="M17" i="1"/>
  <c r="M20" i="1"/>
  <c r="M21" i="1"/>
  <c r="M22" i="1"/>
  <c r="M25" i="1"/>
  <c r="M28" i="1"/>
  <c r="M29" i="1"/>
  <c r="M30" i="1"/>
  <c r="M33" i="1"/>
  <c r="M36" i="1"/>
  <c r="M37" i="1"/>
  <c r="M38" i="1"/>
  <c r="M41" i="1"/>
  <c r="M44" i="1"/>
  <c r="M45" i="1"/>
  <c r="M46" i="1"/>
  <c r="M49" i="1"/>
  <c r="M52" i="1"/>
  <c r="M53" i="1"/>
  <c r="M54" i="1"/>
  <c r="M57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4" i="1"/>
  <c r="L60" i="1" s="1"/>
  <c r="K5" i="1"/>
  <c r="K6" i="1"/>
  <c r="K7" i="1"/>
  <c r="M7" i="1" s="1"/>
  <c r="K8" i="1"/>
  <c r="M8" i="1" s="1"/>
  <c r="K9" i="1"/>
  <c r="K10" i="1"/>
  <c r="M10" i="1" s="1"/>
  <c r="K11" i="1"/>
  <c r="M11" i="1" s="1"/>
  <c r="K12" i="1"/>
  <c r="M12" i="1" s="1"/>
  <c r="K13" i="1"/>
  <c r="K14" i="1"/>
  <c r="K15" i="1"/>
  <c r="M15" i="1" s="1"/>
  <c r="K16" i="1"/>
  <c r="M16" i="1" s="1"/>
  <c r="K17" i="1"/>
  <c r="K18" i="1"/>
  <c r="M18" i="1" s="1"/>
  <c r="K19" i="1"/>
  <c r="M19" i="1" s="1"/>
  <c r="K20" i="1"/>
  <c r="K21" i="1"/>
  <c r="K22" i="1"/>
  <c r="K23" i="1"/>
  <c r="M23" i="1" s="1"/>
  <c r="K24" i="1"/>
  <c r="M24" i="1" s="1"/>
  <c r="K25" i="1"/>
  <c r="K26" i="1"/>
  <c r="M26" i="1" s="1"/>
  <c r="K27" i="1"/>
  <c r="M27" i="1" s="1"/>
  <c r="K28" i="1"/>
  <c r="K29" i="1"/>
  <c r="K30" i="1"/>
  <c r="K31" i="1"/>
  <c r="M31" i="1" s="1"/>
  <c r="K32" i="1"/>
  <c r="M32" i="1" s="1"/>
  <c r="K33" i="1"/>
  <c r="K34" i="1"/>
  <c r="M34" i="1" s="1"/>
  <c r="K35" i="1"/>
  <c r="M35" i="1" s="1"/>
  <c r="K36" i="1"/>
  <c r="K37" i="1"/>
  <c r="K38" i="1"/>
  <c r="K39" i="1"/>
  <c r="M39" i="1" s="1"/>
  <c r="K40" i="1"/>
  <c r="M40" i="1" s="1"/>
  <c r="K41" i="1"/>
  <c r="K42" i="1"/>
  <c r="M42" i="1" s="1"/>
  <c r="K43" i="1"/>
  <c r="M43" i="1" s="1"/>
  <c r="K44" i="1"/>
  <c r="K45" i="1"/>
  <c r="K46" i="1"/>
  <c r="K47" i="1"/>
  <c r="M47" i="1" s="1"/>
  <c r="K48" i="1"/>
  <c r="M48" i="1" s="1"/>
  <c r="K49" i="1"/>
  <c r="K50" i="1"/>
  <c r="M50" i="1" s="1"/>
  <c r="K51" i="1"/>
  <c r="M51" i="1" s="1"/>
  <c r="K52" i="1"/>
  <c r="K53" i="1"/>
  <c r="K54" i="1"/>
  <c r="K55" i="1"/>
  <c r="M55" i="1" s="1"/>
  <c r="K56" i="1"/>
  <c r="M56" i="1" s="1"/>
  <c r="K57" i="1"/>
  <c r="K58" i="1"/>
  <c r="M58" i="1" s="1"/>
  <c r="K59" i="1"/>
  <c r="K4" i="1"/>
  <c r="K60" i="1" s="1"/>
  <c r="J60" i="1"/>
  <c r="I60" i="1"/>
  <c r="M4" i="1" l="1"/>
  <c r="M6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Capel, M (Manuela)</author>
  </authors>
  <commentList>
    <comment ref="E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Capel, M (Manuela):</t>
        </r>
        <r>
          <rPr>
            <sz val="9"/>
            <color indexed="81"/>
            <rFont val="Tahoma"/>
            <family val="2"/>
          </rPr>
          <t xml:space="preserve">
H3O is eigenaar</t>
        </r>
      </text>
    </comment>
    <comment ref="E4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Capel, M (Manuela):</t>
        </r>
        <r>
          <rPr>
            <sz val="9"/>
            <color indexed="81"/>
            <rFont val="Tahoma"/>
            <family val="2"/>
          </rPr>
          <t xml:space="preserve">
Momenteel nog eigendom H3O, verzoek ligt bij grondzaken om dit te wijzigen naar Gemeente</t>
        </r>
      </text>
    </comment>
    <comment ref="E5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Capel, M (Manuela):</t>
        </r>
        <r>
          <rPr>
            <sz val="9"/>
            <color indexed="81"/>
            <rFont val="Tahoma"/>
            <family val="2"/>
          </rPr>
          <t xml:space="preserve">
deze locatie blijft tot minimaal 2025 in eigendom gemeente. Wordt nu gebruikt voor Isk Oekraine VO onderwijs. Geen leegstand</t>
        </r>
      </text>
    </comment>
  </commentList>
</comments>
</file>

<file path=xl/sharedStrings.xml><?xml version="1.0" encoding="utf-8"?>
<sst xmlns="http://schemas.openxmlformats.org/spreadsheetml/2006/main" count="723" uniqueCount="266">
  <si>
    <t>Oranje Nassauschool</t>
  </si>
  <si>
    <t>SELMA LAGERLOF-ERF 164</t>
  </si>
  <si>
    <t>Stadspolder</t>
  </si>
  <si>
    <t>Scholen van Oranje</t>
  </si>
  <si>
    <t>1983/2015</t>
  </si>
  <si>
    <t>PO</t>
  </si>
  <si>
    <t>Beatrixschool</t>
  </si>
  <si>
    <t>VAN SCHENDELSTRAAT 26</t>
  </si>
  <si>
    <t>Dubbeldam</t>
  </si>
  <si>
    <t xml:space="preserve">DUBBELSTEIJNLAAN-WEST 54 </t>
  </si>
  <si>
    <t>Julianaschool</t>
  </si>
  <si>
    <t>GOUDENREGENSTRAAT 65</t>
  </si>
  <si>
    <t>Johan Frisoschool</t>
  </si>
  <si>
    <t>CHICO MENDESRING 196</t>
  </si>
  <si>
    <t>Oudelandshoek</t>
  </si>
  <si>
    <t>CHICO MENDESRING 196A</t>
  </si>
  <si>
    <t>Dordtse Vrije school</t>
  </si>
  <si>
    <t>DUBBELMONDESTRAAT 1</t>
  </si>
  <si>
    <t>Reeland</t>
  </si>
  <si>
    <t>Vrije School</t>
  </si>
  <si>
    <t>1970/2010</t>
  </si>
  <si>
    <t>ZUILENBURG 68</t>
  </si>
  <si>
    <t>Sterrenburg III</t>
  </si>
  <si>
    <t>Oud Krispijn</t>
  </si>
  <si>
    <t>1988/2001/2009</t>
  </si>
  <si>
    <t>Don Boscoschool / Wereldwijzer</t>
  </si>
  <si>
    <t>Crabbehof</t>
  </si>
  <si>
    <t>Binnenstad</t>
  </si>
  <si>
    <t>Geert Groote</t>
  </si>
  <si>
    <t>Vissershoek</t>
  </si>
  <si>
    <t>SPIREA 3</t>
  </si>
  <si>
    <t>Wielwijk</t>
  </si>
  <si>
    <t>SIPOR</t>
  </si>
  <si>
    <t>Ds. J. Bogermanschool</t>
  </si>
  <si>
    <t>PROF. WATERINKLAAN 43</t>
  </si>
  <si>
    <t>Reformatorisch</t>
  </si>
  <si>
    <t>Ds. J. Polyanderschool</t>
  </si>
  <si>
    <t>ATMOSFEERSTRAAT 34</t>
  </si>
  <si>
    <t>Sterrenburg II</t>
  </si>
  <si>
    <t>1972/2007</t>
  </si>
  <si>
    <t>Mondriaan</t>
  </si>
  <si>
    <t>J. MARISSTRAAT 80</t>
  </si>
  <si>
    <t>Kennedyschool (Totaal)</t>
  </si>
  <si>
    <t>BOSSTRAAT 1</t>
  </si>
  <si>
    <t>ZUIDENDIJK 363A</t>
  </si>
  <si>
    <t>EDDINGTONWEG 3</t>
  </si>
  <si>
    <t>Sterrenburg I</t>
  </si>
  <si>
    <t>MKC het Mozaiek</t>
  </si>
  <si>
    <t>NASSAUWEG 94</t>
  </si>
  <si>
    <t>Nieuw Krispijn</t>
  </si>
  <si>
    <t>Obs Dubbeldam</t>
  </si>
  <si>
    <t>EIKENLAAN 25</t>
  </si>
  <si>
    <t>De Griffioen</t>
  </si>
  <si>
    <t>R.KIPLINGERF 123</t>
  </si>
  <si>
    <t>De Albatros</t>
  </si>
  <si>
    <t>DOUWE AUKESSTRAAT 1</t>
  </si>
  <si>
    <t>De Driehoek</t>
  </si>
  <si>
    <t>DRIEHOEK 41</t>
  </si>
  <si>
    <t>De Meridiaan</t>
  </si>
  <si>
    <t>KINKELENBURG 19</t>
  </si>
  <si>
    <t>1978/2008</t>
  </si>
  <si>
    <t>Statenschool</t>
  </si>
  <si>
    <t>HOFSTRAAT 5</t>
  </si>
  <si>
    <t>1912/2013</t>
  </si>
  <si>
    <t>Wantijschool / Noordhove</t>
  </si>
  <si>
    <t>Staart</t>
  </si>
  <si>
    <t>1972/2012</t>
  </si>
  <si>
    <t>1906/2011</t>
  </si>
  <si>
    <t>De Keerkring</t>
  </si>
  <si>
    <t>OCKENBURG 44</t>
  </si>
  <si>
    <t>1976/2010</t>
  </si>
  <si>
    <t>De Bever</t>
  </si>
  <si>
    <t>CHICO MENDESRING 188</t>
  </si>
  <si>
    <t>Dr. H. Bavinckschool</t>
  </si>
  <si>
    <t>SINGEL 140</t>
  </si>
  <si>
    <t>Noordflank</t>
  </si>
  <si>
    <t>H3O</t>
  </si>
  <si>
    <t>MUSEUMSTRAAT 67</t>
  </si>
  <si>
    <t>1904/2018</t>
  </si>
  <si>
    <t>Het Kristal</t>
  </si>
  <si>
    <t>EULERLAAN 51</t>
  </si>
  <si>
    <t>De Sterrekijker</t>
  </si>
  <si>
    <t>BOOGSCHUTTER 71</t>
  </si>
  <si>
    <t>STANDHASENSTRAAT 47</t>
  </si>
  <si>
    <t>1934/2012</t>
  </si>
  <si>
    <t>EDDINGTONWEG 9</t>
  </si>
  <si>
    <t>De Horizon</t>
  </si>
  <si>
    <t>SINGEL 441</t>
  </si>
  <si>
    <t>1960/2001</t>
  </si>
  <si>
    <t>M. MARISSTRAAT 33</t>
  </si>
  <si>
    <t>DOUWE AUKESSTRAAT 3</t>
  </si>
  <si>
    <t>Pr. Bernhardschool</t>
  </si>
  <si>
    <t>WILLAERSTRAAT 2</t>
  </si>
  <si>
    <t>1965/2003</t>
  </si>
  <si>
    <t>NOORDENDIJK 264</t>
  </si>
  <si>
    <t>VOLKERAKWEG 60</t>
  </si>
  <si>
    <t>Pr. Julianaschool</t>
  </si>
  <si>
    <t>PR. JULIANAWEG 2</t>
  </si>
  <si>
    <t>1953/2002/2009</t>
  </si>
  <si>
    <t>EBS Eden</t>
  </si>
  <si>
    <t>WILLEM DE ZWIJGERLAAN 2</t>
  </si>
  <si>
    <t>School Vest</t>
  </si>
  <si>
    <t>BLEKERSDIJK 94</t>
  </si>
  <si>
    <t>Algemene Grondslag</t>
  </si>
  <si>
    <t>School Muhring</t>
  </si>
  <si>
    <t>1905/2003/2011</t>
  </si>
  <si>
    <t>SBO DE TOEKOMST</t>
  </si>
  <si>
    <t>SBO</t>
  </si>
  <si>
    <t>SBO KOMPAS</t>
  </si>
  <si>
    <t>DR. LL ZAMENHOFLAAN 5</t>
  </si>
  <si>
    <t>Opmerkingen</t>
  </si>
  <si>
    <t>Opstal is inclusief Selma Lagerlof erf 164</t>
  </si>
  <si>
    <t>Zie opstal R. Kiplingerf 123</t>
  </si>
  <si>
    <t>Bij ons van Schendelstraat 24</t>
  </si>
  <si>
    <t>Zie opstal Chico Mendesring 188</t>
  </si>
  <si>
    <t>Opstal in inclusief Chico Mendesring 196</t>
  </si>
  <si>
    <t>2 lokalen inventaris verzekerd iov Jeroen Bos</t>
  </si>
  <si>
    <t>Opstal door Vastgoedbedrijf verzekerd</t>
  </si>
  <si>
    <t>Bij ons Driehoek 40</t>
  </si>
  <si>
    <t>School eigendom Schoolbestuur</t>
  </si>
  <si>
    <t>Willem de Zwijgerlaan 2 Anne Frankschool</t>
  </si>
  <si>
    <t>SPON</t>
  </si>
  <si>
    <t>AURIS</t>
  </si>
  <si>
    <t>Ammanschool</t>
  </si>
  <si>
    <t>De Atlas</t>
  </si>
  <si>
    <t>Stadspolders</t>
  </si>
  <si>
    <t>YULIUS</t>
  </si>
  <si>
    <t>KIEM</t>
  </si>
  <si>
    <t>Sterrenburg</t>
  </si>
  <si>
    <t>Nieuwbouw locatie Kristal</t>
  </si>
  <si>
    <t>SCHUILENBURG 16 (Het Avontuur)</t>
  </si>
  <si>
    <t>Wissellocatie (leeg)</t>
  </si>
  <si>
    <t xml:space="preserve">VRIESEWEG 92 </t>
  </si>
  <si>
    <t>Eigendom H3O</t>
  </si>
  <si>
    <t>Eigendom DSVAG</t>
  </si>
  <si>
    <t>Eigendom gemeente (Koloriet)</t>
  </si>
  <si>
    <t>Naam school</t>
  </si>
  <si>
    <t>Adres</t>
  </si>
  <si>
    <t>Eigendom</t>
  </si>
  <si>
    <t>Wijk</t>
  </si>
  <si>
    <t>Bevoegd gezag</t>
  </si>
  <si>
    <t>Bouwjaar</t>
  </si>
  <si>
    <t>Type onderwijs</t>
  </si>
  <si>
    <t>BMI</t>
  </si>
  <si>
    <t>PV</t>
  </si>
  <si>
    <t>Nog geen eigendom</t>
  </si>
  <si>
    <t>Eigendom gemeente</t>
  </si>
  <si>
    <t>NOLENSWEG 2 (Don Bosco)</t>
  </si>
  <si>
    <t>DOELSTRAAT 13 (Wereldwijzer)</t>
  </si>
  <si>
    <t>BROUWERSDIJK 111 (Pius X)</t>
  </si>
  <si>
    <t>Pius X /Het Avontuur</t>
  </si>
  <si>
    <t>IHP</t>
  </si>
  <si>
    <t>IKRA</t>
  </si>
  <si>
    <t>Kennedyschool</t>
  </si>
  <si>
    <t>MAASSTRAAT 204 (Wantij)</t>
  </si>
  <si>
    <t>ORANJE VRIJSTAATPLEIN 2 (Noordhove)</t>
  </si>
  <si>
    <t>Repelaer</t>
  </si>
  <si>
    <t>Fontein</t>
  </si>
  <si>
    <t>Regenboog</t>
  </si>
  <si>
    <t>MEIDOORNLAAN 2A</t>
  </si>
  <si>
    <t>CHICO MENDESRING 821</t>
  </si>
  <si>
    <t>HEIMERSTEIN 36</t>
  </si>
  <si>
    <t>WIELINGSTRAAT 103</t>
  </si>
  <si>
    <t>Opstal betreft Eulerlaan 47-51; Wissellocatie van de gemeente in gebruik door PO; Alleen inventaris gaat over</t>
  </si>
  <si>
    <t>891300/736300/155000</t>
  </si>
  <si>
    <t>Sitterstaat 7-9 / 2062200 / 1704200 / 358000 / 14549455</t>
  </si>
  <si>
    <t>Willem de Zwijgerlaan 2 Het Noordenlicht; zit in opstal Anna Frankschool</t>
  </si>
  <si>
    <t>MJOP</t>
  </si>
  <si>
    <t>j/n?</t>
  </si>
  <si>
    <t>NESTAS</t>
  </si>
  <si>
    <t>Albatros</t>
  </si>
  <si>
    <t>j</t>
  </si>
  <si>
    <t>n</t>
  </si>
  <si>
    <t xml:space="preserve">j </t>
  </si>
  <si>
    <t>ren 2053</t>
  </si>
  <si>
    <t>nwb 2032</t>
  </si>
  <si>
    <t>nwb 2073</t>
  </si>
  <si>
    <t>ren 2049</t>
  </si>
  <si>
    <t>ren 2023</t>
  </si>
  <si>
    <t>geen</t>
  </si>
  <si>
    <t>nwb 2024</t>
  </si>
  <si>
    <t>nwb 2035</t>
  </si>
  <si>
    <t>ren 2025</t>
  </si>
  <si>
    <t>ren 2029</t>
  </si>
  <si>
    <t>nwb 2030</t>
  </si>
  <si>
    <t>nwb 2033</t>
  </si>
  <si>
    <t>ren 2050</t>
  </si>
  <si>
    <t>ren 2034</t>
  </si>
  <si>
    <t>ren 2056</t>
  </si>
  <si>
    <t>ren 2054</t>
  </si>
  <si>
    <t>nwb 2053</t>
  </si>
  <si>
    <t>nwb 2028</t>
  </si>
  <si>
    <t>ren 2060</t>
  </si>
  <si>
    <t>ren 2039</t>
  </si>
  <si>
    <t>nwb 2046</t>
  </si>
  <si>
    <t>nwb 2025</t>
  </si>
  <si>
    <t>leeg 2022</t>
  </si>
  <si>
    <t>ren 2035</t>
  </si>
  <si>
    <t>nwb 2023</t>
  </si>
  <si>
    <t>V.D. BROEKERF 3-7</t>
  </si>
  <si>
    <t>Via MI</t>
  </si>
  <si>
    <t>Gebouwen incl/ BTW</t>
  </si>
  <si>
    <t>Totaal incl BTW</t>
  </si>
  <si>
    <t>Inventaris / 
bedrijfsschade incl BTW</t>
  </si>
  <si>
    <t>indexcijfer 158,9</t>
  </si>
  <si>
    <t>indexcijfer 129,9</t>
  </si>
  <si>
    <t>per 01-01-2023</t>
  </si>
  <si>
    <t>indexcijfer 124,0</t>
  </si>
  <si>
    <t>indexcijfer 122,3</t>
  </si>
  <si>
    <t>3319 HR</t>
  </si>
  <si>
    <t>3315 AT</t>
  </si>
  <si>
    <t>3319 EL</t>
  </si>
  <si>
    <t>Van Gendtstraat 4</t>
  </si>
  <si>
    <t>3317 AV</t>
  </si>
  <si>
    <t>3313 EV</t>
  </si>
  <si>
    <t>3328 VC</t>
  </si>
  <si>
    <t>3315 WX</t>
  </si>
  <si>
    <t>DE SITTERSTRAAT 7-9</t>
  </si>
  <si>
    <t>3318 AA</t>
  </si>
  <si>
    <t>3312 AX</t>
  </si>
  <si>
    <t>3314 NX</t>
  </si>
  <si>
    <t>3314 KT</t>
  </si>
  <si>
    <t>3313 BN</t>
  </si>
  <si>
    <t>3314 WZ</t>
  </si>
  <si>
    <t>3319 TB</t>
  </si>
  <si>
    <t>3315 MB</t>
  </si>
  <si>
    <t>3328 ME</t>
  </si>
  <si>
    <t>3314 GJ</t>
  </si>
  <si>
    <t>3317 LR</t>
  </si>
  <si>
    <t>3311 XD</t>
  </si>
  <si>
    <t>3315 SB</t>
  </si>
  <si>
    <t>3317 JP</t>
  </si>
  <si>
    <t>3312 KM</t>
  </si>
  <si>
    <t>3328 GD</t>
  </si>
  <si>
    <t>3317 KW</t>
  </si>
  <si>
    <t>3317 NR</t>
  </si>
  <si>
    <t>3314 TK</t>
  </si>
  <si>
    <t>3318 BE</t>
  </si>
  <si>
    <t>3314 JR</t>
  </si>
  <si>
    <t>3319 SC</t>
  </si>
  <si>
    <t>3315 AR</t>
  </si>
  <si>
    <t>3317 AM</t>
  </si>
  <si>
    <t>3328 KG</t>
  </si>
  <si>
    <t>3311 XH</t>
  </si>
  <si>
    <t>3313 GL</t>
  </si>
  <si>
    <t>3312 EP</t>
  </si>
  <si>
    <t>3328 TG</t>
  </si>
  <si>
    <t>3311 PE</t>
  </si>
  <si>
    <t>3311 XP</t>
  </si>
  <si>
    <t>3328 KS</t>
  </si>
  <si>
    <t>3328 KC</t>
  </si>
  <si>
    <t>3312 LN</t>
  </si>
  <si>
    <t>3311 HH</t>
  </si>
  <si>
    <t>3319 RN</t>
  </si>
  <si>
    <t>3312 NB</t>
  </si>
  <si>
    <t>3328 CH</t>
  </si>
  <si>
    <t>3328 AE</t>
  </si>
  <si>
    <t>3314 TN</t>
  </si>
  <si>
    <t>3312 AM</t>
  </si>
  <si>
    <t>3311 LG</t>
  </si>
  <si>
    <t>3311 NZ</t>
  </si>
  <si>
    <t>Uitvoering</t>
  </si>
  <si>
    <t>steen/hard</t>
  </si>
  <si>
    <t>semi-permanent met hard glazen buitengevel</t>
  </si>
  <si>
    <t>Nolensweg 1: semi-permanent met paneelvulling;  Nolensweg 2: steen/hard)</t>
  </si>
  <si>
    <t>semi-permanent met paneelvulling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</si>
</sst>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Univer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7">
    <xf numFmtId="0" fontId="0" fillId="0" borderId="0" xfId="0"/>
    <xf numFmtId="49" fontId="7" fillId="0" borderId="1" xfId="0" applyNumberFormat="1" applyFont="1" applyBorder="1"/>
    <xf numFmtId="49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8" fillId="0" borderId="1" xfId="0" applyFont="1" applyBorder="1"/>
    <xf numFmtId="44" fontId="7" fillId="0" borderId="1" xfId="1" applyFont="1" applyFill="1" applyBorder="1" applyProtection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0" xfId="0" applyFont="1"/>
    <xf numFmtId="44" fontId="8" fillId="0" borderId="1" xfId="1" applyFont="1" applyFill="1" applyBorder="1"/>
    <xf numFmtId="44" fontId="8" fillId="0" borderId="1" xfId="1" applyFont="1" applyBorder="1"/>
    <xf numFmtId="44" fontId="8" fillId="0" borderId="1" xfId="1" applyFont="1" applyBorder="1" applyAlignment="1">
      <alignment horizontal="center"/>
    </xf>
    <xf numFmtId="44" fontId="8" fillId="0" borderId="1" xfId="1" applyFont="1" applyBorder="1" applyAlignment="1">
      <alignment horizontal="left"/>
    </xf>
    <xf numFmtId="44" fontId="8" fillId="0" borderId="0" xfId="1" applyFont="1"/>
    <xf numFmtId="0" fontId="8" fillId="2" borderId="1" xfId="0" applyFont="1" applyFill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10" fillId="0" borderId="1" xfId="0" applyFont="1" applyBorder="1"/>
    <xf numFmtId="0" fontId="8" fillId="0" borderId="0" xfId="0" applyFont="1" applyAlignment="1">
      <alignment horizontal="left"/>
    </xf>
    <xf numFmtId="44" fontId="8" fillId="0" borderId="0" xfId="0" applyNumberFormat="1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49" fontId="7" fillId="0" borderId="2" xfId="0" applyNumberFormat="1" applyFont="1" applyBorder="1"/>
    <xf numFmtId="49" fontId="7" fillId="0" borderId="2" xfId="0" applyNumberFormat="1" applyFont="1" applyBorder="1" applyAlignment="1">
      <alignment horizontal="right"/>
    </xf>
    <xf numFmtId="0" fontId="7" fillId="0" borderId="2" xfId="0" applyFont="1" applyBorder="1"/>
    <xf numFmtId="0" fontId="8" fillId="0" borderId="2" xfId="0" applyFont="1" applyBorder="1"/>
    <xf numFmtId="44" fontId="7" fillId="0" borderId="2" xfId="1" applyFont="1" applyFill="1" applyBorder="1" applyProtection="1"/>
    <xf numFmtId="44" fontId="7" fillId="0" borderId="2" xfId="1" applyFont="1" applyFill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4" fontId="6" fillId="3" borderId="0" xfId="1" applyFont="1" applyFill="1" applyBorder="1" applyAlignment="1" applyProtection="1">
      <alignment horizontal="left" vertical="top"/>
    </xf>
    <xf numFmtId="44" fontId="6" fillId="3" borderId="0" xfId="1" applyFont="1" applyFill="1" applyBorder="1" applyAlignment="1" applyProtection="1">
      <alignment horizontal="center" vertical="top" wrapText="1"/>
    </xf>
    <xf numFmtId="44" fontId="6" fillId="3" borderId="0" xfId="1" applyFont="1" applyFill="1" applyBorder="1" applyAlignment="1">
      <alignment vertical="top"/>
    </xf>
    <xf numFmtId="0" fontId="5" fillId="3" borderId="0" xfId="0" applyFont="1" applyFill="1" applyAlignment="1">
      <alignment horizontal="center" vertical="top"/>
    </xf>
    <xf numFmtId="44" fontId="11" fillId="0" borderId="0" xfId="0" applyNumberFormat="1" applyFont="1"/>
    <xf numFmtId="44" fontId="5" fillId="0" borderId="3" xfId="0" applyNumberFormat="1" applyFont="1" applyBorder="1"/>
    <xf numFmtId="0" fontId="5" fillId="4" borderId="0" xfId="0" applyFont="1" applyFill="1" applyAlignment="1">
      <alignment horizontal="left" vertical="top"/>
    </xf>
    <xf numFmtId="49" fontId="7" fillId="4" borderId="2" xfId="0" applyNumberFormat="1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left"/>
    </xf>
    <xf numFmtId="49" fontId="8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5" fillId="5" borderId="0" xfId="0" applyFont="1" applyFill="1" applyAlignment="1">
      <alignment vertical="top"/>
    </xf>
    <xf numFmtId="49" fontId="7" fillId="5" borderId="2" xfId="0" applyNumberFormat="1" applyFont="1" applyFill="1" applyBorder="1"/>
    <xf numFmtId="49" fontId="7" fillId="5" borderId="1" xfId="0" applyNumberFormat="1" applyFont="1" applyFill="1" applyBorder="1"/>
    <xf numFmtId="49" fontId="8" fillId="5" borderId="1" xfId="0" applyNumberFormat="1" applyFont="1" applyFill="1" applyBorder="1"/>
    <xf numFmtId="49" fontId="9" fillId="5" borderId="1" xfId="0" applyNumberFormat="1" applyFont="1" applyFill="1" applyBorder="1"/>
    <xf numFmtId="0" fontId="7" fillId="5" borderId="1" xfId="0" applyFont="1" applyFill="1" applyBorder="1"/>
    <xf numFmtId="0" fontId="10" fillId="5" borderId="1" xfId="0" applyFont="1" applyFill="1" applyBorder="1"/>
    <xf numFmtId="0" fontId="8" fillId="5" borderId="1" xfId="0" applyFont="1" applyFill="1" applyBorder="1"/>
    <xf numFmtId="0" fontId="8" fillId="5" borderId="0" xfId="0" applyFont="1" applyFill="1"/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2"/>
  <sheetViews>
    <sheetView tabSelected="1" topLeftCell="M40" zoomScaleNormal="100" workbookViewId="0">
      <selection activeCell="S56" sqref="S56"/>
    </sheetView>
  </sheetViews>
  <sheetFormatPr defaultColWidth="8.84375" defaultRowHeight="12.45" x14ac:dyDescent="0.3"/>
  <cols>
    <col min="1" max="1" width="25.3046875" style="8" customWidth="1"/>
    <col min="2" max="2" width="36.69140625" style="8" bestFit="1" customWidth="1"/>
    <col min="3" max="3" width="8.69140625" style="56" bestFit="1" customWidth="1"/>
    <col min="4" max="4" width="14" style="8" bestFit="1" customWidth="1"/>
    <col min="5" max="5" width="23.84375" style="47" customWidth="1"/>
    <col min="6" max="6" width="18.53515625" style="8" customWidth="1"/>
    <col min="7" max="7" width="14.3046875" style="8" bestFit="1" customWidth="1"/>
    <col min="8" max="8" width="14" style="8" customWidth="1"/>
    <col min="9" max="9" width="24" style="8" customWidth="1"/>
    <col min="10" max="10" width="27.84375" style="8" customWidth="1"/>
    <col min="11" max="11" width="24" style="8" bestFit="1" customWidth="1"/>
    <col min="12" max="12" width="27.84375" style="8" bestFit="1" customWidth="1"/>
    <col min="13" max="13" width="17" style="8" bestFit="1" customWidth="1"/>
    <col min="14" max="14" width="43.3828125" style="8" customWidth="1"/>
    <col min="15" max="15" width="4.15234375" style="22" bestFit="1" customWidth="1"/>
    <col min="16" max="16" width="3.53515625" style="22" bestFit="1" customWidth="1"/>
    <col min="17" max="17" width="5.3828125" style="22" bestFit="1" customWidth="1"/>
    <col min="18" max="18" width="9.3046875" style="20" bestFit="1" customWidth="1"/>
    <col min="19" max="19" width="59.921875" style="56" bestFit="1" customWidth="1"/>
    <col min="20" max="16384" width="8.84375" style="8"/>
  </cols>
  <sheetData>
    <row r="1" spans="1:19" s="23" customFormat="1" ht="24.9" x14ac:dyDescent="0.4">
      <c r="A1" s="32" t="s">
        <v>136</v>
      </c>
      <c r="B1" s="32" t="s">
        <v>137</v>
      </c>
      <c r="C1" s="48"/>
      <c r="D1" s="32" t="s">
        <v>139</v>
      </c>
      <c r="E1" s="40" t="s">
        <v>138</v>
      </c>
      <c r="F1" s="32" t="s">
        <v>140</v>
      </c>
      <c r="G1" s="32" t="s">
        <v>141</v>
      </c>
      <c r="H1" s="32" t="s">
        <v>142</v>
      </c>
      <c r="I1" s="34" t="s">
        <v>201</v>
      </c>
      <c r="J1" s="35" t="s">
        <v>203</v>
      </c>
      <c r="K1" s="34" t="s">
        <v>201</v>
      </c>
      <c r="L1" s="35" t="s">
        <v>203</v>
      </c>
      <c r="M1" s="34" t="s">
        <v>202</v>
      </c>
      <c r="N1" s="36" t="s">
        <v>110</v>
      </c>
      <c r="O1" s="37" t="s">
        <v>143</v>
      </c>
      <c r="P1" s="37" t="s">
        <v>144</v>
      </c>
      <c r="Q1" s="37" t="s">
        <v>167</v>
      </c>
      <c r="R1" s="33" t="s">
        <v>151</v>
      </c>
      <c r="S1" s="48" t="s">
        <v>261</v>
      </c>
    </row>
    <row r="2" spans="1:19" s="23" customFormat="1" x14ac:dyDescent="0.4">
      <c r="A2" s="32"/>
      <c r="B2" s="32"/>
      <c r="C2" s="48"/>
      <c r="D2" s="32"/>
      <c r="E2" s="40"/>
      <c r="F2" s="32"/>
      <c r="G2" s="32"/>
      <c r="H2" s="32"/>
      <c r="I2" s="34" t="s">
        <v>204</v>
      </c>
      <c r="J2" s="35" t="s">
        <v>205</v>
      </c>
      <c r="K2" s="34" t="s">
        <v>206</v>
      </c>
      <c r="L2" s="34" t="s">
        <v>206</v>
      </c>
      <c r="M2" s="34"/>
      <c r="N2" s="36"/>
      <c r="O2" s="37"/>
      <c r="P2" s="37"/>
      <c r="Q2" s="37"/>
      <c r="R2" s="33"/>
      <c r="S2" s="48"/>
    </row>
    <row r="3" spans="1:19" s="23" customFormat="1" x14ac:dyDescent="0.4">
      <c r="A3" s="32"/>
      <c r="B3" s="32"/>
      <c r="C3" s="48"/>
      <c r="D3" s="32"/>
      <c r="E3" s="40"/>
      <c r="F3" s="32"/>
      <c r="G3" s="32"/>
      <c r="H3" s="32"/>
      <c r="I3" s="34"/>
      <c r="J3" s="35"/>
      <c r="K3" s="34" t="s">
        <v>207</v>
      </c>
      <c r="L3" s="35" t="s">
        <v>208</v>
      </c>
      <c r="M3" s="34"/>
      <c r="N3" s="36"/>
      <c r="O3" s="37"/>
      <c r="P3" s="37"/>
      <c r="Q3" s="37"/>
      <c r="R3" s="33"/>
      <c r="S3" s="48"/>
    </row>
    <row r="4" spans="1:19" x14ac:dyDescent="0.3">
      <c r="A4" s="24" t="s">
        <v>0</v>
      </c>
      <c r="B4" s="24" t="s">
        <v>1</v>
      </c>
      <c r="C4" s="49" t="s">
        <v>210</v>
      </c>
      <c r="D4" s="24" t="s">
        <v>2</v>
      </c>
      <c r="E4" s="41" t="s">
        <v>145</v>
      </c>
      <c r="F4" s="24" t="s">
        <v>3</v>
      </c>
      <c r="G4" s="25" t="s">
        <v>4</v>
      </c>
      <c r="H4" s="26" t="s">
        <v>5</v>
      </c>
      <c r="I4" s="27"/>
      <c r="J4" s="28">
        <v>894800</v>
      </c>
      <c r="K4" s="28">
        <f>ROUND(I4/158.9*171.2,0)</f>
        <v>0</v>
      </c>
      <c r="L4" s="28">
        <f>ROUND(J4/129.9*144.9,0)</f>
        <v>998126</v>
      </c>
      <c r="M4" s="29">
        <f>K4+L4</f>
        <v>998126</v>
      </c>
      <c r="N4" s="27" t="s">
        <v>112</v>
      </c>
      <c r="O4" s="30" t="s">
        <v>171</v>
      </c>
      <c r="P4" s="30" t="s">
        <v>168</v>
      </c>
      <c r="Q4" s="30" t="s">
        <v>168</v>
      </c>
      <c r="R4" s="31" t="s">
        <v>175</v>
      </c>
      <c r="S4" s="56" t="s">
        <v>262</v>
      </c>
    </row>
    <row r="5" spans="1:19" x14ac:dyDescent="0.3">
      <c r="A5" s="1" t="s">
        <v>6</v>
      </c>
      <c r="B5" s="1" t="s">
        <v>7</v>
      </c>
      <c r="C5" s="50" t="s">
        <v>253</v>
      </c>
      <c r="D5" s="1" t="s">
        <v>8</v>
      </c>
      <c r="E5" s="42" t="s">
        <v>138</v>
      </c>
      <c r="F5" s="1" t="s">
        <v>3</v>
      </c>
      <c r="G5" s="2">
        <v>2013</v>
      </c>
      <c r="H5" s="3" t="s">
        <v>5</v>
      </c>
      <c r="I5" s="5">
        <v>3679483</v>
      </c>
      <c r="J5" s="5">
        <v>1073100</v>
      </c>
      <c r="K5" s="28">
        <f t="shared" ref="K5:K59" si="0">ROUND(I5/158.9*171.2,0)</f>
        <v>3964301</v>
      </c>
      <c r="L5" s="28">
        <f t="shared" ref="L5:L59" si="1">ROUND(J5/129.9*144.9,0)</f>
        <v>1197015</v>
      </c>
      <c r="M5" s="29">
        <f t="shared" ref="M5:M59" si="2">K5+L5</f>
        <v>5161316</v>
      </c>
      <c r="N5" s="4" t="s">
        <v>113</v>
      </c>
      <c r="O5" s="6" t="s">
        <v>171</v>
      </c>
      <c r="P5" s="6" t="s">
        <v>172</v>
      </c>
      <c r="Q5" s="6" t="s">
        <v>173</v>
      </c>
      <c r="R5" s="7" t="s">
        <v>174</v>
      </c>
      <c r="S5" s="56" t="s">
        <v>262</v>
      </c>
    </row>
    <row r="6" spans="1:19" x14ac:dyDescent="0.3">
      <c r="A6" s="1" t="s">
        <v>6</v>
      </c>
      <c r="B6" s="1" t="s">
        <v>9</v>
      </c>
      <c r="C6" s="50" t="s">
        <v>211</v>
      </c>
      <c r="D6" s="1" t="s">
        <v>8</v>
      </c>
      <c r="E6" s="42" t="s">
        <v>138</v>
      </c>
      <c r="F6" s="1" t="s">
        <v>3</v>
      </c>
      <c r="G6" s="2">
        <v>2002</v>
      </c>
      <c r="H6" s="3" t="s">
        <v>5</v>
      </c>
      <c r="I6" s="5">
        <v>2325883</v>
      </c>
      <c r="J6" s="5">
        <v>232600</v>
      </c>
      <c r="K6" s="28">
        <f t="shared" si="0"/>
        <v>2505923</v>
      </c>
      <c r="L6" s="28">
        <f t="shared" si="1"/>
        <v>259459</v>
      </c>
      <c r="M6" s="29">
        <f t="shared" si="2"/>
        <v>2765382</v>
      </c>
      <c r="N6" s="4"/>
      <c r="O6" s="6" t="s">
        <v>171</v>
      </c>
      <c r="P6" s="6" t="s">
        <v>172</v>
      </c>
      <c r="Q6" s="6" t="s">
        <v>171</v>
      </c>
      <c r="R6" s="7" t="s">
        <v>176</v>
      </c>
      <c r="S6" s="56" t="s">
        <v>262</v>
      </c>
    </row>
    <row r="7" spans="1:19" x14ac:dyDescent="0.3">
      <c r="A7" s="1" t="s">
        <v>10</v>
      </c>
      <c r="B7" s="1" t="s">
        <v>11</v>
      </c>
      <c r="C7" s="50" t="s">
        <v>224</v>
      </c>
      <c r="D7" s="1" t="s">
        <v>8</v>
      </c>
      <c r="E7" s="42" t="s">
        <v>145</v>
      </c>
      <c r="F7" s="1" t="s">
        <v>3</v>
      </c>
      <c r="G7" s="2">
        <v>2009</v>
      </c>
      <c r="H7" s="3" t="s">
        <v>5</v>
      </c>
      <c r="I7" s="5">
        <v>5322906</v>
      </c>
      <c r="J7" s="5">
        <v>1001600</v>
      </c>
      <c r="K7" s="28">
        <f t="shared" si="0"/>
        <v>5734937</v>
      </c>
      <c r="L7" s="28">
        <f t="shared" si="1"/>
        <v>1117258</v>
      </c>
      <c r="M7" s="29">
        <f t="shared" si="2"/>
        <v>6852195</v>
      </c>
      <c r="N7" s="4"/>
      <c r="O7" s="6" t="s">
        <v>171</v>
      </c>
      <c r="P7" s="6" t="s">
        <v>172</v>
      </c>
      <c r="Q7" s="6" t="s">
        <v>173</v>
      </c>
      <c r="R7" s="7" t="s">
        <v>177</v>
      </c>
      <c r="S7" s="56" t="s">
        <v>262</v>
      </c>
    </row>
    <row r="8" spans="1:19" x14ac:dyDescent="0.3">
      <c r="A8" s="1" t="s">
        <v>12</v>
      </c>
      <c r="B8" s="1" t="s">
        <v>13</v>
      </c>
      <c r="C8" s="50" t="s">
        <v>225</v>
      </c>
      <c r="D8" s="1" t="s">
        <v>14</v>
      </c>
      <c r="E8" s="42" t="s">
        <v>138</v>
      </c>
      <c r="F8" s="1" t="s">
        <v>3</v>
      </c>
      <c r="G8" s="2">
        <v>1996</v>
      </c>
      <c r="H8" s="3" t="s">
        <v>5</v>
      </c>
      <c r="I8" s="5">
        <v>0</v>
      </c>
      <c r="J8" s="5">
        <v>981800</v>
      </c>
      <c r="K8" s="28">
        <f t="shared" si="0"/>
        <v>0</v>
      </c>
      <c r="L8" s="28">
        <f t="shared" si="1"/>
        <v>1095172</v>
      </c>
      <c r="M8" s="29">
        <f t="shared" si="2"/>
        <v>1095172</v>
      </c>
      <c r="N8" s="4" t="s">
        <v>114</v>
      </c>
      <c r="O8" s="6" t="s">
        <v>171</v>
      </c>
      <c r="P8" s="6" t="s">
        <v>172</v>
      </c>
      <c r="Q8" s="6" t="s">
        <v>173</v>
      </c>
      <c r="R8" s="7" t="s">
        <v>178</v>
      </c>
      <c r="S8" s="56" t="s">
        <v>262</v>
      </c>
    </row>
    <row r="9" spans="1:19" x14ac:dyDescent="0.3">
      <c r="A9" s="1" t="s">
        <v>12</v>
      </c>
      <c r="B9" s="1" t="s">
        <v>15</v>
      </c>
      <c r="C9" s="50" t="s">
        <v>225</v>
      </c>
      <c r="D9" s="1" t="s">
        <v>14</v>
      </c>
      <c r="E9" s="42" t="s">
        <v>138</v>
      </c>
      <c r="F9" s="1" t="s">
        <v>3</v>
      </c>
      <c r="G9" s="2">
        <v>2010</v>
      </c>
      <c r="H9" s="3" t="s">
        <v>5</v>
      </c>
      <c r="I9" s="5">
        <v>2773776</v>
      </c>
      <c r="J9" s="5">
        <v>1278500</v>
      </c>
      <c r="K9" s="28">
        <f t="shared" si="0"/>
        <v>2988486</v>
      </c>
      <c r="L9" s="28">
        <f t="shared" si="1"/>
        <v>1426133</v>
      </c>
      <c r="M9" s="29">
        <f t="shared" si="2"/>
        <v>4414619</v>
      </c>
      <c r="N9" s="4"/>
      <c r="O9" s="6" t="s">
        <v>171</v>
      </c>
      <c r="P9" s="6" t="s">
        <v>172</v>
      </c>
      <c r="Q9" s="6" t="s">
        <v>173</v>
      </c>
      <c r="R9" s="7" t="s">
        <v>179</v>
      </c>
      <c r="S9" s="56" t="s">
        <v>263</v>
      </c>
    </row>
    <row r="10" spans="1:19" x14ac:dyDescent="0.3">
      <c r="A10" s="1" t="s">
        <v>16</v>
      </c>
      <c r="B10" s="1" t="s">
        <v>17</v>
      </c>
      <c r="C10" s="50" t="s">
        <v>254</v>
      </c>
      <c r="D10" s="1" t="s">
        <v>18</v>
      </c>
      <c r="E10" s="42" t="s">
        <v>138</v>
      </c>
      <c r="F10" s="1" t="s">
        <v>19</v>
      </c>
      <c r="G10" s="2" t="s">
        <v>20</v>
      </c>
      <c r="H10" s="3" t="s">
        <v>5</v>
      </c>
      <c r="I10" s="5">
        <v>4574753</v>
      </c>
      <c r="J10" s="5">
        <v>755200</v>
      </c>
      <c r="K10" s="28">
        <f t="shared" si="0"/>
        <v>4928872</v>
      </c>
      <c r="L10" s="28">
        <f t="shared" si="1"/>
        <v>842406</v>
      </c>
      <c r="M10" s="29">
        <f t="shared" si="2"/>
        <v>5771278</v>
      </c>
      <c r="N10" s="4"/>
      <c r="O10" s="6" t="s">
        <v>171</v>
      </c>
      <c r="P10" s="6" t="s">
        <v>172</v>
      </c>
      <c r="Q10" s="6" t="s">
        <v>173</v>
      </c>
      <c r="R10" s="7" t="s">
        <v>178</v>
      </c>
      <c r="S10" s="56" t="s">
        <v>262</v>
      </c>
    </row>
    <row r="11" spans="1:19" x14ac:dyDescent="0.3">
      <c r="A11" s="1" t="s">
        <v>16</v>
      </c>
      <c r="B11" s="1" t="s">
        <v>21</v>
      </c>
      <c r="C11" s="50" t="s">
        <v>226</v>
      </c>
      <c r="D11" s="1" t="s">
        <v>22</v>
      </c>
      <c r="E11" s="42" t="s">
        <v>145</v>
      </c>
      <c r="F11" s="1" t="s">
        <v>19</v>
      </c>
      <c r="G11" s="2">
        <v>1977</v>
      </c>
      <c r="H11" s="3" t="s">
        <v>5</v>
      </c>
      <c r="I11" s="5">
        <v>2934983</v>
      </c>
      <c r="J11" s="5">
        <v>773900</v>
      </c>
      <c r="K11" s="28">
        <f t="shared" si="0"/>
        <v>3162172</v>
      </c>
      <c r="L11" s="28">
        <f t="shared" si="1"/>
        <v>863265</v>
      </c>
      <c r="M11" s="29">
        <f t="shared" si="2"/>
        <v>4025437</v>
      </c>
      <c r="N11" s="4"/>
      <c r="O11" s="6" t="s">
        <v>171</v>
      </c>
      <c r="P11" s="6" t="s">
        <v>172</v>
      </c>
      <c r="Q11" s="6" t="s">
        <v>173</v>
      </c>
      <c r="R11" s="7" t="s">
        <v>179</v>
      </c>
      <c r="S11" s="56" t="s">
        <v>262</v>
      </c>
    </row>
    <row r="12" spans="1:19" x14ac:dyDescent="0.3">
      <c r="A12" s="1" t="s">
        <v>150</v>
      </c>
      <c r="B12" s="1" t="s">
        <v>149</v>
      </c>
      <c r="C12" s="50" t="s">
        <v>227</v>
      </c>
      <c r="D12" s="1" t="s">
        <v>23</v>
      </c>
      <c r="E12" s="42" t="s">
        <v>138</v>
      </c>
      <c r="F12" s="1" t="s">
        <v>169</v>
      </c>
      <c r="G12" s="2" t="s">
        <v>24</v>
      </c>
      <c r="H12" s="3" t="s">
        <v>5</v>
      </c>
      <c r="I12" s="5">
        <v>2857081</v>
      </c>
      <c r="J12" s="5">
        <v>576500</v>
      </c>
      <c r="K12" s="28">
        <f t="shared" si="0"/>
        <v>3078240</v>
      </c>
      <c r="L12" s="28">
        <f t="shared" si="1"/>
        <v>643070</v>
      </c>
      <c r="M12" s="29">
        <f t="shared" si="2"/>
        <v>3721310</v>
      </c>
      <c r="N12" s="4"/>
      <c r="O12" s="6" t="s">
        <v>171</v>
      </c>
      <c r="P12" s="6" t="s">
        <v>172</v>
      </c>
      <c r="Q12" s="6" t="s">
        <v>173</v>
      </c>
      <c r="R12" s="7" t="s">
        <v>180</v>
      </c>
      <c r="S12" s="56" t="s">
        <v>262</v>
      </c>
    </row>
    <row r="13" spans="1:19" x14ac:dyDescent="0.3">
      <c r="A13" s="1" t="s">
        <v>150</v>
      </c>
      <c r="B13" s="1" t="s">
        <v>130</v>
      </c>
      <c r="C13" s="50" t="s">
        <v>255</v>
      </c>
      <c r="D13" s="1" t="s">
        <v>22</v>
      </c>
      <c r="E13" s="42" t="s">
        <v>138</v>
      </c>
      <c r="F13" s="1" t="s">
        <v>169</v>
      </c>
      <c r="G13" s="2">
        <v>1979</v>
      </c>
      <c r="H13" s="3" t="s">
        <v>5</v>
      </c>
      <c r="I13" s="5">
        <v>2516413</v>
      </c>
      <c r="J13" s="5">
        <v>875500</v>
      </c>
      <c r="K13" s="28">
        <f t="shared" si="0"/>
        <v>2711201</v>
      </c>
      <c r="L13" s="28">
        <f t="shared" si="1"/>
        <v>976597</v>
      </c>
      <c r="M13" s="29">
        <f t="shared" si="2"/>
        <v>3687798</v>
      </c>
      <c r="N13" s="4"/>
      <c r="O13" s="6" t="s">
        <v>171</v>
      </c>
      <c r="P13" s="6" t="s">
        <v>172</v>
      </c>
      <c r="Q13" s="6" t="s">
        <v>173</v>
      </c>
      <c r="R13" s="7" t="s">
        <v>181</v>
      </c>
      <c r="S13" s="56" t="s">
        <v>262</v>
      </c>
    </row>
    <row r="14" spans="1:19" x14ac:dyDescent="0.3">
      <c r="A14" s="1" t="s">
        <v>25</v>
      </c>
      <c r="B14" s="1" t="s">
        <v>147</v>
      </c>
      <c r="C14" s="50" t="s">
        <v>228</v>
      </c>
      <c r="D14" s="1" t="s">
        <v>26</v>
      </c>
      <c r="E14" s="42" t="s">
        <v>138</v>
      </c>
      <c r="F14" s="1" t="s">
        <v>169</v>
      </c>
      <c r="G14" s="2">
        <v>2010</v>
      </c>
      <c r="H14" s="3" t="s">
        <v>5</v>
      </c>
      <c r="I14" s="5">
        <v>2432100</v>
      </c>
      <c r="J14" s="5">
        <v>886300</v>
      </c>
      <c r="K14" s="28">
        <f t="shared" si="0"/>
        <v>2620362</v>
      </c>
      <c r="L14" s="28">
        <f t="shared" si="1"/>
        <v>988644</v>
      </c>
      <c r="M14" s="29">
        <f t="shared" si="2"/>
        <v>3609006</v>
      </c>
      <c r="N14" s="4"/>
      <c r="O14" s="6" t="s">
        <v>171</v>
      </c>
      <c r="P14" s="6" t="s">
        <v>172</v>
      </c>
      <c r="Q14" s="6" t="s">
        <v>173</v>
      </c>
      <c r="R14" s="7" t="s">
        <v>182</v>
      </c>
      <c r="S14" s="56" t="s">
        <v>264</v>
      </c>
    </row>
    <row r="15" spans="1:19" x14ac:dyDescent="0.3">
      <c r="A15" s="1" t="s">
        <v>25</v>
      </c>
      <c r="B15" s="1" t="s">
        <v>148</v>
      </c>
      <c r="C15" s="50" t="s">
        <v>229</v>
      </c>
      <c r="D15" s="1" t="s">
        <v>27</v>
      </c>
      <c r="E15" s="42" t="s">
        <v>138</v>
      </c>
      <c r="F15" s="1" t="s">
        <v>169</v>
      </c>
      <c r="G15" s="2" t="s">
        <v>24</v>
      </c>
      <c r="H15" s="3" t="s">
        <v>5</v>
      </c>
      <c r="I15" s="5">
        <v>3469071</v>
      </c>
      <c r="J15" s="5">
        <v>844800</v>
      </c>
      <c r="K15" s="28">
        <f t="shared" si="0"/>
        <v>3737602</v>
      </c>
      <c r="L15" s="28">
        <f t="shared" si="1"/>
        <v>942352</v>
      </c>
      <c r="M15" s="29">
        <f t="shared" si="2"/>
        <v>4679954</v>
      </c>
      <c r="N15" s="4"/>
      <c r="O15" s="6" t="s">
        <v>171</v>
      </c>
      <c r="P15" s="6" t="s">
        <v>172</v>
      </c>
      <c r="Q15" s="6" t="s">
        <v>173</v>
      </c>
      <c r="R15" s="7" t="s">
        <v>183</v>
      </c>
      <c r="S15" s="56" t="s">
        <v>262</v>
      </c>
    </row>
    <row r="16" spans="1:19" s="13" customFormat="1" x14ac:dyDescent="0.3">
      <c r="A16" s="1" t="s">
        <v>25</v>
      </c>
      <c r="B16" s="1" t="s">
        <v>148</v>
      </c>
      <c r="C16" s="50" t="s">
        <v>229</v>
      </c>
      <c r="D16" s="1" t="s">
        <v>27</v>
      </c>
      <c r="E16" s="42" t="s">
        <v>138</v>
      </c>
      <c r="F16" s="1" t="s">
        <v>169</v>
      </c>
      <c r="G16" s="9"/>
      <c r="H16" s="3" t="s">
        <v>5</v>
      </c>
      <c r="I16" s="9">
        <v>3660084</v>
      </c>
      <c r="J16" s="9">
        <v>891300</v>
      </c>
      <c r="K16" s="28">
        <f t="shared" si="0"/>
        <v>3943401</v>
      </c>
      <c r="L16" s="28">
        <f t="shared" si="1"/>
        <v>994221</v>
      </c>
      <c r="M16" s="29">
        <f t="shared" si="2"/>
        <v>4937622</v>
      </c>
      <c r="N16" s="10" t="s">
        <v>164</v>
      </c>
      <c r="O16" s="11" t="s">
        <v>171</v>
      </c>
      <c r="P16" s="11" t="s">
        <v>172</v>
      </c>
      <c r="Q16" s="11" t="s">
        <v>173</v>
      </c>
      <c r="R16" s="12" t="s">
        <v>183</v>
      </c>
      <c r="S16" s="56" t="s">
        <v>262</v>
      </c>
    </row>
    <row r="17" spans="1:19" x14ac:dyDescent="0.3">
      <c r="A17" s="1" t="s">
        <v>28</v>
      </c>
      <c r="B17" s="1" t="s">
        <v>199</v>
      </c>
      <c r="C17" s="50" t="s">
        <v>230</v>
      </c>
      <c r="D17" s="1" t="s">
        <v>29</v>
      </c>
      <c r="E17" s="42" t="s">
        <v>138</v>
      </c>
      <c r="F17" s="1" t="s">
        <v>169</v>
      </c>
      <c r="G17" s="2">
        <v>1990</v>
      </c>
      <c r="H17" s="3" t="s">
        <v>5</v>
      </c>
      <c r="I17" s="5">
        <v>2317582</v>
      </c>
      <c r="J17" s="5">
        <v>610100</v>
      </c>
      <c r="K17" s="28">
        <f t="shared" si="0"/>
        <v>2496979</v>
      </c>
      <c r="L17" s="28">
        <f t="shared" si="1"/>
        <v>680550</v>
      </c>
      <c r="M17" s="29">
        <f t="shared" si="2"/>
        <v>3177529</v>
      </c>
      <c r="N17" s="4"/>
      <c r="O17" s="6" t="s">
        <v>171</v>
      </c>
      <c r="P17" s="6" t="s">
        <v>172</v>
      </c>
      <c r="Q17" s="6" t="s">
        <v>173</v>
      </c>
      <c r="R17" s="7" t="s">
        <v>184</v>
      </c>
      <c r="S17" s="56" t="s">
        <v>262</v>
      </c>
    </row>
    <row r="18" spans="1:19" x14ac:dyDescent="0.3">
      <c r="A18" s="1" t="s">
        <v>152</v>
      </c>
      <c r="B18" s="1" t="s">
        <v>30</v>
      </c>
      <c r="C18" s="50" t="s">
        <v>231</v>
      </c>
      <c r="D18" s="1" t="s">
        <v>31</v>
      </c>
      <c r="E18" s="42" t="s">
        <v>138</v>
      </c>
      <c r="F18" s="1" t="s">
        <v>32</v>
      </c>
      <c r="G18" s="2">
        <v>2009</v>
      </c>
      <c r="H18" s="3" t="s">
        <v>5</v>
      </c>
      <c r="I18" s="5">
        <v>6184198</v>
      </c>
      <c r="J18" s="5">
        <v>93700</v>
      </c>
      <c r="K18" s="28">
        <f t="shared" si="0"/>
        <v>6662899</v>
      </c>
      <c r="L18" s="28">
        <f t="shared" si="1"/>
        <v>104520</v>
      </c>
      <c r="M18" s="29">
        <f t="shared" si="2"/>
        <v>6767419</v>
      </c>
      <c r="N18" s="4" t="s">
        <v>116</v>
      </c>
      <c r="O18" s="6" t="s">
        <v>171</v>
      </c>
      <c r="P18" s="6" t="s">
        <v>172</v>
      </c>
      <c r="Q18" s="6" t="s">
        <v>173</v>
      </c>
      <c r="R18" s="7" t="s">
        <v>186</v>
      </c>
      <c r="S18" s="56" t="s">
        <v>262</v>
      </c>
    </row>
    <row r="19" spans="1:19" x14ac:dyDescent="0.3">
      <c r="A19" s="1" t="s">
        <v>33</v>
      </c>
      <c r="B19" s="1" t="s">
        <v>34</v>
      </c>
      <c r="C19" s="50" t="s">
        <v>232</v>
      </c>
      <c r="D19" s="1" t="s">
        <v>18</v>
      </c>
      <c r="E19" s="42" t="s">
        <v>138</v>
      </c>
      <c r="F19" s="1" t="s">
        <v>35</v>
      </c>
      <c r="G19" s="2">
        <v>2010</v>
      </c>
      <c r="H19" s="3" t="s">
        <v>5</v>
      </c>
      <c r="I19" s="5">
        <v>3888640</v>
      </c>
      <c r="J19" s="5">
        <v>729600</v>
      </c>
      <c r="K19" s="28">
        <f t="shared" si="0"/>
        <v>4189649</v>
      </c>
      <c r="L19" s="28">
        <f t="shared" si="1"/>
        <v>813849</v>
      </c>
      <c r="M19" s="29">
        <f t="shared" si="2"/>
        <v>5003498</v>
      </c>
      <c r="N19" s="4"/>
      <c r="O19" s="6" t="s">
        <v>171</v>
      </c>
      <c r="P19" s="6" t="s">
        <v>172</v>
      </c>
      <c r="Q19" s="6" t="s">
        <v>173</v>
      </c>
      <c r="R19" s="7" t="s">
        <v>186</v>
      </c>
      <c r="S19" s="56" t="s">
        <v>262</v>
      </c>
    </row>
    <row r="20" spans="1:19" x14ac:dyDescent="0.3">
      <c r="A20" s="1" t="s">
        <v>36</v>
      </c>
      <c r="B20" s="1" t="s">
        <v>37</v>
      </c>
      <c r="C20" s="50" t="s">
        <v>233</v>
      </c>
      <c r="D20" s="1" t="s">
        <v>38</v>
      </c>
      <c r="E20" s="42" t="s">
        <v>138</v>
      </c>
      <c r="F20" s="1" t="s">
        <v>35</v>
      </c>
      <c r="G20" s="2" t="s">
        <v>39</v>
      </c>
      <c r="H20" s="3" t="s">
        <v>5</v>
      </c>
      <c r="I20" s="5">
        <v>3234740</v>
      </c>
      <c r="J20" s="5">
        <v>764100</v>
      </c>
      <c r="K20" s="28">
        <f t="shared" si="0"/>
        <v>3485132</v>
      </c>
      <c r="L20" s="28">
        <f t="shared" si="1"/>
        <v>852333</v>
      </c>
      <c r="M20" s="29">
        <f t="shared" si="2"/>
        <v>4337465</v>
      </c>
      <c r="N20" s="4"/>
      <c r="O20" s="6" t="s">
        <v>171</v>
      </c>
      <c r="P20" s="6" t="s">
        <v>172</v>
      </c>
      <c r="Q20" s="6" t="s">
        <v>173</v>
      </c>
      <c r="R20" s="7" t="s">
        <v>184</v>
      </c>
      <c r="S20" s="56" t="s">
        <v>262</v>
      </c>
    </row>
    <row r="21" spans="1:19" x14ac:dyDescent="0.3">
      <c r="A21" s="1" t="s">
        <v>40</v>
      </c>
      <c r="B21" s="1" t="s">
        <v>41</v>
      </c>
      <c r="C21" s="50" t="s">
        <v>236</v>
      </c>
      <c r="D21" s="1" t="s">
        <v>23</v>
      </c>
      <c r="E21" s="42" t="s">
        <v>135</v>
      </c>
      <c r="F21" s="1" t="s">
        <v>169</v>
      </c>
      <c r="G21" s="2">
        <v>2008</v>
      </c>
      <c r="H21" s="3" t="s">
        <v>5</v>
      </c>
      <c r="I21" s="4"/>
      <c r="J21" s="5">
        <v>837300</v>
      </c>
      <c r="K21" s="28">
        <f t="shared" si="0"/>
        <v>0</v>
      </c>
      <c r="L21" s="28">
        <f t="shared" si="1"/>
        <v>933986</v>
      </c>
      <c r="M21" s="29">
        <f t="shared" si="2"/>
        <v>933986</v>
      </c>
      <c r="N21" s="4" t="s">
        <v>117</v>
      </c>
      <c r="O21" s="6" t="s">
        <v>171</v>
      </c>
      <c r="P21" s="6" t="s">
        <v>172</v>
      </c>
      <c r="Q21" s="6" t="s">
        <v>173</v>
      </c>
      <c r="R21" s="7" t="s">
        <v>179</v>
      </c>
      <c r="S21" s="56" t="s">
        <v>262</v>
      </c>
    </row>
    <row r="22" spans="1:19" x14ac:dyDescent="0.3">
      <c r="A22" s="1" t="s">
        <v>42</v>
      </c>
      <c r="B22" s="1" t="s">
        <v>43</v>
      </c>
      <c r="C22" s="50" t="s">
        <v>234</v>
      </c>
      <c r="D22" s="1" t="s">
        <v>31</v>
      </c>
      <c r="E22" s="42" t="s">
        <v>138</v>
      </c>
      <c r="F22" s="1" t="s">
        <v>169</v>
      </c>
      <c r="G22" s="2" t="s">
        <v>24</v>
      </c>
      <c r="H22" s="3" t="s">
        <v>5</v>
      </c>
      <c r="I22" s="5">
        <v>2489738</v>
      </c>
      <c r="J22" s="5">
        <v>707000</v>
      </c>
      <c r="K22" s="28">
        <f t="shared" si="0"/>
        <v>2682462</v>
      </c>
      <c r="L22" s="28">
        <f t="shared" si="1"/>
        <v>788640</v>
      </c>
      <c r="M22" s="29">
        <f t="shared" si="2"/>
        <v>3471102</v>
      </c>
      <c r="N22" s="4"/>
      <c r="O22" s="6" t="s">
        <v>171</v>
      </c>
      <c r="P22" s="6" t="s">
        <v>172</v>
      </c>
      <c r="Q22" s="6" t="s">
        <v>173</v>
      </c>
      <c r="R22" s="7" t="s">
        <v>187</v>
      </c>
      <c r="S22" s="56" t="s">
        <v>262</v>
      </c>
    </row>
    <row r="23" spans="1:19" x14ac:dyDescent="0.3">
      <c r="A23" s="1" t="s">
        <v>153</v>
      </c>
      <c r="B23" s="1" t="s">
        <v>44</v>
      </c>
      <c r="C23" s="50" t="s">
        <v>235</v>
      </c>
      <c r="D23" s="1" t="s">
        <v>31</v>
      </c>
      <c r="E23" s="42" t="s">
        <v>138</v>
      </c>
      <c r="F23" s="1" t="s">
        <v>169</v>
      </c>
      <c r="G23" s="2">
        <v>2014</v>
      </c>
      <c r="H23" s="3" t="s">
        <v>5</v>
      </c>
      <c r="I23" s="5">
        <v>4652153</v>
      </c>
      <c r="J23" s="5">
        <v>809000</v>
      </c>
      <c r="K23" s="28">
        <f t="shared" si="0"/>
        <v>5012263</v>
      </c>
      <c r="L23" s="28">
        <f t="shared" si="1"/>
        <v>902418</v>
      </c>
      <c r="M23" s="29">
        <f t="shared" si="2"/>
        <v>5914681</v>
      </c>
      <c r="N23" s="4"/>
      <c r="O23" s="6" t="s">
        <v>171</v>
      </c>
      <c r="P23" s="6" t="s">
        <v>172</v>
      </c>
      <c r="Q23" s="6" t="s">
        <v>173</v>
      </c>
      <c r="R23" s="7" t="s">
        <v>188</v>
      </c>
      <c r="S23" s="56" t="s">
        <v>262</v>
      </c>
    </row>
    <row r="24" spans="1:19" x14ac:dyDescent="0.3">
      <c r="A24" s="1" t="s">
        <v>153</v>
      </c>
      <c r="B24" s="1" t="s">
        <v>45</v>
      </c>
      <c r="C24" s="50" t="s">
        <v>237</v>
      </c>
      <c r="D24" s="1" t="s">
        <v>46</v>
      </c>
      <c r="E24" s="42" t="s">
        <v>138</v>
      </c>
      <c r="F24" s="1" t="s">
        <v>169</v>
      </c>
      <c r="G24" s="2">
        <v>2010</v>
      </c>
      <c r="H24" s="3" t="s">
        <v>5</v>
      </c>
      <c r="I24" s="5">
        <v>1982327</v>
      </c>
      <c r="J24" s="5">
        <v>458600</v>
      </c>
      <c r="K24" s="28">
        <f t="shared" si="0"/>
        <v>2135773</v>
      </c>
      <c r="L24" s="28">
        <f t="shared" si="1"/>
        <v>511556</v>
      </c>
      <c r="M24" s="29">
        <f t="shared" si="2"/>
        <v>2647329</v>
      </c>
      <c r="N24" s="4"/>
      <c r="O24" s="6" t="s">
        <v>171</v>
      </c>
      <c r="P24" s="6" t="s">
        <v>172</v>
      </c>
      <c r="Q24" s="6" t="s">
        <v>173</v>
      </c>
      <c r="R24" s="7" t="s">
        <v>180</v>
      </c>
      <c r="S24" s="56" t="s">
        <v>262</v>
      </c>
    </row>
    <row r="25" spans="1:19" x14ac:dyDescent="0.3">
      <c r="A25" s="1" t="s">
        <v>47</v>
      </c>
      <c r="B25" s="1" t="s">
        <v>48</v>
      </c>
      <c r="C25" s="50" t="s">
        <v>238</v>
      </c>
      <c r="D25" s="1" t="s">
        <v>49</v>
      </c>
      <c r="E25" s="42" t="s">
        <v>138</v>
      </c>
      <c r="F25" s="1" t="s">
        <v>169</v>
      </c>
      <c r="G25" s="2">
        <v>2014</v>
      </c>
      <c r="H25" s="3" t="s">
        <v>5</v>
      </c>
      <c r="I25" s="5">
        <v>4847716</v>
      </c>
      <c r="J25" s="5">
        <v>1090000</v>
      </c>
      <c r="K25" s="28">
        <f t="shared" si="0"/>
        <v>5222964</v>
      </c>
      <c r="L25" s="28">
        <f t="shared" si="1"/>
        <v>1215866</v>
      </c>
      <c r="M25" s="29">
        <f t="shared" si="2"/>
        <v>6438830</v>
      </c>
      <c r="N25" s="4"/>
      <c r="O25" s="6" t="s">
        <v>171</v>
      </c>
      <c r="P25" s="6" t="s">
        <v>172</v>
      </c>
      <c r="Q25" s="6" t="s">
        <v>173</v>
      </c>
      <c r="R25" s="7" t="s">
        <v>189</v>
      </c>
      <c r="S25" s="56" t="s">
        <v>262</v>
      </c>
    </row>
    <row r="26" spans="1:19" x14ac:dyDescent="0.3">
      <c r="A26" s="1" t="s">
        <v>50</v>
      </c>
      <c r="B26" s="1" t="s">
        <v>51</v>
      </c>
      <c r="C26" s="50" t="s">
        <v>239</v>
      </c>
      <c r="D26" s="1" t="s">
        <v>8</v>
      </c>
      <c r="E26" s="42" t="s">
        <v>138</v>
      </c>
      <c r="F26" s="1" t="s">
        <v>169</v>
      </c>
      <c r="G26" s="2">
        <v>2013</v>
      </c>
      <c r="H26" s="3" t="s">
        <v>5</v>
      </c>
      <c r="I26" s="5">
        <v>5980328</v>
      </c>
      <c r="J26" s="5">
        <v>1118900</v>
      </c>
      <c r="K26" s="28">
        <f t="shared" si="0"/>
        <v>6443248</v>
      </c>
      <c r="L26" s="28">
        <f t="shared" si="1"/>
        <v>1248103</v>
      </c>
      <c r="M26" s="29">
        <f t="shared" si="2"/>
        <v>7691351</v>
      </c>
      <c r="N26" s="4"/>
      <c r="O26" s="6" t="s">
        <v>171</v>
      </c>
      <c r="P26" s="6" t="s">
        <v>172</v>
      </c>
      <c r="Q26" s="6" t="s">
        <v>173</v>
      </c>
      <c r="R26" s="7" t="s">
        <v>190</v>
      </c>
      <c r="S26" s="56" t="s">
        <v>262</v>
      </c>
    </row>
    <row r="27" spans="1:19" x14ac:dyDescent="0.3">
      <c r="A27" s="1" t="s">
        <v>52</v>
      </c>
      <c r="B27" s="1" t="s">
        <v>53</v>
      </c>
      <c r="C27" s="50" t="s">
        <v>240</v>
      </c>
      <c r="D27" s="1" t="s">
        <v>2</v>
      </c>
      <c r="E27" s="42" t="s">
        <v>145</v>
      </c>
      <c r="F27" s="1" t="s">
        <v>169</v>
      </c>
      <c r="G27" s="2" t="s">
        <v>4</v>
      </c>
      <c r="H27" s="3" t="s">
        <v>5</v>
      </c>
      <c r="I27" s="5">
        <v>9317135</v>
      </c>
      <c r="J27" s="5">
        <v>1204700</v>
      </c>
      <c r="K27" s="28">
        <f t="shared" si="0"/>
        <v>10038348</v>
      </c>
      <c r="L27" s="28">
        <f t="shared" si="1"/>
        <v>1343811</v>
      </c>
      <c r="M27" s="29">
        <f t="shared" si="2"/>
        <v>11382159</v>
      </c>
      <c r="N27" s="4" t="s">
        <v>111</v>
      </c>
      <c r="O27" s="6" t="s">
        <v>171</v>
      </c>
      <c r="P27" s="6" t="s">
        <v>172</v>
      </c>
      <c r="Q27" s="6" t="s">
        <v>173</v>
      </c>
      <c r="R27" s="7" t="s">
        <v>175</v>
      </c>
      <c r="S27" s="56" t="s">
        <v>262</v>
      </c>
    </row>
    <row r="28" spans="1:19" x14ac:dyDescent="0.3">
      <c r="A28" s="1" t="s">
        <v>54</v>
      </c>
      <c r="B28" s="1" t="s">
        <v>55</v>
      </c>
      <c r="C28" s="50" t="s">
        <v>241</v>
      </c>
      <c r="D28" s="1" t="s">
        <v>31</v>
      </c>
      <c r="E28" s="42" t="s">
        <v>145</v>
      </c>
      <c r="F28" s="1" t="s">
        <v>169</v>
      </c>
      <c r="G28" s="2">
        <v>2021</v>
      </c>
      <c r="H28" s="3" t="s">
        <v>5</v>
      </c>
      <c r="I28" s="5">
        <v>2424799</v>
      </c>
      <c r="J28" s="5">
        <v>588800</v>
      </c>
      <c r="K28" s="28">
        <f t="shared" si="0"/>
        <v>2612496</v>
      </c>
      <c r="L28" s="28">
        <f t="shared" si="1"/>
        <v>656791</v>
      </c>
      <c r="M28" s="29">
        <f t="shared" si="2"/>
        <v>3269287</v>
      </c>
      <c r="N28" s="4"/>
      <c r="O28" s="6" t="s">
        <v>171</v>
      </c>
      <c r="P28" s="6" t="s">
        <v>171</v>
      </c>
      <c r="Q28" s="6" t="s">
        <v>173</v>
      </c>
      <c r="R28" s="7" t="s">
        <v>179</v>
      </c>
      <c r="S28" s="56" t="s">
        <v>262</v>
      </c>
    </row>
    <row r="29" spans="1:19" x14ac:dyDescent="0.3">
      <c r="A29" s="1" t="s">
        <v>56</v>
      </c>
      <c r="B29" s="1" t="s">
        <v>57</v>
      </c>
      <c r="C29" s="50" t="s">
        <v>242</v>
      </c>
      <c r="D29" s="1" t="s">
        <v>38</v>
      </c>
      <c r="E29" s="42" t="s">
        <v>138</v>
      </c>
      <c r="F29" s="1" t="s">
        <v>169</v>
      </c>
      <c r="G29" s="2">
        <v>2013</v>
      </c>
      <c r="H29" s="3" t="s">
        <v>5</v>
      </c>
      <c r="I29" s="5">
        <v>4466401</v>
      </c>
      <c r="J29" s="5">
        <v>745500</v>
      </c>
      <c r="K29" s="28">
        <f t="shared" si="0"/>
        <v>4812132</v>
      </c>
      <c r="L29" s="28">
        <f t="shared" si="1"/>
        <v>831585</v>
      </c>
      <c r="M29" s="29">
        <f t="shared" si="2"/>
        <v>5643717</v>
      </c>
      <c r="N29" s="4" t="s">
        <v>118</v>
      </c>
      <c r="O29" s="6" t="s">
        <v>171</v>
      </c>
      <c r="P29" s="6" t="s">
        <v>172</v>
      </c>
      <c r="Q29" s="6" t="s">
        <v>173</v>
      </c>
      <c r="R29" s="7" t="s">
        <v>174</v>
      </c>
      <c r="S29" s="56" t="s">
        <v>262</v>
      </c>
    </row>
    <row r="30" spans="1:19" x14ac:dyDescent="0.3">
      <c r="A30" s="1" t="s">
        <v>58</v>
      </c>
      <c r="B30" s="1" t="s">
        <v>59</v>
      </c>
      <c r="C30" s="50" t="s">
        <v>256</v>
      </c>
      <c r="D30" s="1" t="s">
        <v>22</v>
      </c>
      <c r="E30" s="42" t="s">
        <v>138</v>
      </c>
      <c r="F30" s="1" t="s">
        <v>169</v>
      </c>
      <c r="G30" s="2" t="s">
        <v>60</v>
      </c>
      <c r="H30" s="3" t="s">
        <v>5</v>
      </c>
      <c r="I30" s="5">
        <v>4254100</v>
      </c>
      <c r="J30" s="5">
        <v>946100</v>
      </c>
      <c r="K30" s="28">
        <f t="shared" si="0"/>
        <v>4583398</v>
      </c>
      <c r="L30" s="28">
        <f t="shared" si="1"/>
        <v>1055349</v>
      </c>
      <c r="M30" s="29">
        <f t="shared" si="2"/>
        <v>5638747</v>
      </c>
      <c r="N30" s="4"/>
      <c r="O30" s="6" t="s">
        <v>171</v>
      </c>
      <c r="P30" s="6" t="s">
        <v>172</v>
      </c>
      <c r="Q30" s="6" t="s">
        <v>173</v>
      </c>
      <c r="R30" s="7" t="s">
        <v>191</v>
      </c>
      <c r="S30" s="56" t="s">
        <v>262</v>
      </c>
    </row>
    <row r="31" spans="1:19" x14ac:dyDescent="0.3">
      <c r="A31" s="1" t="s">
        <v>61</v>
      </c>
      <c r="B31" s="1" t="s">
        <v>62</v>
      </c>
      <c r="C31" s="50" t="s">
        <v>243</v>
      </c>
      <c r="D31" s="1" t="s">
        <v>27</v>
      </c>
      <c r="E31" s="42" t="s">
        <v>145</v>
      </c>
      <c r="F31" s="1" t="s">
        <v>169</v>
      </c>
      <c r="G31" s="2" t="s">
        <v>63</v>
      </c>
      <c r="H31" s="3" t="s">
        <v>5</v>
      </c>
      <c r="I31" s="5">
        <v>6290535</v>
      </c>
      <c r="J31" s="5">
        <v>724900</v>
      </c>
      <c r="K31" s="28">
        <f t="shared" si="0"/>
        <v>6777468</v>
      </c>
      <c r="L31" s="28">
        <f t="shared" si="1"/>
        <v>808607</v>
      </c>
      <c r="M31" s="29">
        <f t="shared" si="2"/>
        <v>7586075</v>
      </c>
      <c r="N31" s="14" t="s">
        <v>200</v>
      </c>
      <c r="O31" s="6" t="s">
        <v>171</v>
      </c>
      <c r="P31" s="6" t="s">
        <v>172</v>
      </c>
      <c r="Q31" s="6" t="s">
        <v>173</v>
      </c>
      <c r="R31" s="7" t="s">
        <v>179</v>
      </c>
      <c r="S31" s="56" t="s">
        <v>262</v>
      </c>
    </row>
    <row r="32" spans="1:19" x14ac:dyDescent="0.3">
      <c r="A32" s="1" t="s">
        <v>64</v>
      </c>
      <c r="B32" s="1" t="s">
        <v>154</v>
      </c>
      <c r="C32" s="50" t="s">
        <v>244</v>
      </c>
      <c r="D32" s="1" t="s">
        <v>65</v>
      </c>
      <c r="E32" s="42" t="s">
        <v>138</v>
      </c>
      <c r="F32" s="1" t="s">
        <v>169</v>
      </c>
      <c r="G32" s="2" t="s">
        <v>66</v>
      </c>
      <c r="H32" s="3" t="s">
        <v>5</v>
      </c>
      <c r="I32" s="5">
        <v>2615331</v>
      </c>
      <c r="J32" s="5">
        <v>623700</v>
      </c>
      <c r="K32" s="28">
        <f t="shared" si="0"/>
        <v>2817776</v>
      </c>
      <c r="L32" s="28">
        <f t="shared" si="1"/>
        <v>695721</v>
      </c>
      <c r="M32" s="29">
        <f t="shared" si="2"/>
        <v>3513497</v>
      </c>
      <c r="N32" s="4"/>
      <c r="O32" s="6" t="s">
        <v>171</v>
      </c>
      <c r="P32" s="6" t="s">
        <v>172</v>
      </c>
      <c r="Q32" s="6" t="s">
        <v>173</v>
      </c>
      <c r="R32" s="7" t="s">
        <v>181</v>
      </c>
      <c r="S32" s="56" t="s">
        <v>262</v>
      </c>
    </row>
    <row r="33" spans="1:19" x14ac:dyDescent="0.3">
      <c r="A33" s="1" t="s">
        <v>64</v>
      </c>
      <c r="B33" s="1" t="s">
        <v>155</v>
      </c>
      <c r="C33" s="50" t="s">
        <v>245</v>
      </c>
      <c r="D33" s="1" t="s">
        <v>18</v>
      </c>
      <c r="E33" s="42" t="s">
        <v>145</v>
      </c>
      <c r="F33" s="1" t="s">
        <v>169</v>
      </c>
      <c r="G33" s="2" t="s">
        <v>67</v>
      </c>
      <c r="H33" s="3" t="s">
        <v>5</v>
      </c>
      <c r="I33" s="5">
        <v>4650766</v>
      </c>
      <c r="J33" s="5">
        <v>621800</v>
      </c>
      <c r="K33" s="28">
        <f t="shared" si="0"/>
        <v>5010769</v>
      </c>
      <c r="L33" s="28">
        <f t="shared" si="1"/>
        <v>693601</v>
      </c>
      <c r="M33" s="29">
        <f t="shared" si="2"/>
        <v>5704370</v>
      </c>
      <c r="N33" s="4"/>
      <c r="O33" s="6" t="s">
        <v>171</v>
      </c>
      <c r="P33" s="6" t="s">
        <v>172</v>
      </c>
      <c r="Q33" s="6" t="s">
        <v>173</v>
      </c>
      <c r="R33" s="7" t="s">
        <v>179</v>
      </c>
      <c r="S33" s="56" t="s">
        <v>262</v>
      </c>
    </row>
    <row r="34" spans="1:19" x14ac:dyDescent="0.3">
      <c r="A34" s="1" t="s">
        <v>68</v>
      </c>
      <c r="B34" s="1" t="s">
        <v>69</v>
      </c>
      <c r="C34" s="50" t="s">
        <v>246</v>
      </c>
      <c r="D34" s="1" t="s">
        <v>22</v>
      </c>
      <c r="E34" s="42" t="s">
        <v>138</v>
      </c>
      <c r="F34" s="1" t="s">
        <v>169</v>
      </c>
      <c r="G34" s="2" t="s">
        <v>70</v>
      </c>
      <c r="H34" s="3" t="s">
        <v>5</v>
      </c>
      <c r="I34" s="5">
        <v>4618795</v>
      </c>
      <c r="J34" s="5">
        <v>686900</v>
      </c>
      <c r="K34" s="28">
        <f t="shared" si="0"/>
        <v>4976323</v>
      </c>
      <c r="L34" s="28">
        <f t="shared" si="1"/>
        <v>766219</v>
      </c>
      <c r="M34" s="29">
        <f t="shared" si="2"/>
        <v>5742542</v>
      </c>
      <c r="N34" s="4"/>
      <c r="O34" s="6" t="s">
        <v>171</v>
      </c>
      <c r="P34" s="6" t="s">
        <v>172</v>
      </c>
      <c r="Q34" s="6" t="s">
        <v>173</v>
      </c>
      <c r="R34" s="7" t="s">
        <v>185</v>
      </c>
      <c r="S34" s="56" t="s">
        <v>262</v>
      </c>
    </row>
    <row r="35" spans="1:19" x14ac:dyDescent="0.3">
      <c r="A35" s="1" t="s">
        <v>71</v>
      </c>
      <c r="B35" s="1" t="s">
        <v>72</v>
      </c>
      <c r="C35" s="50" t="s">
        <v>225</v>
      </c>
      <c r="D35" s="1" t="s">
        <v>14</v>
      </c>
      <c r="E35" s="42" t="s">
        <v>138</v>
      </c>
      <c r="F35" s="1" t="s">
        <v>169</v>
      </c>
      <c r="G35" s="2">
        <v>1996</v>
      </c>
      <c r="H35" s="3" t="s">
        <v>5</v>
      </c>
      <c r="I35" s="5">
        <v>6008389</v>
      </c>
      <c r="J35" s="5">
        <v>870300</v>
      </c>
      <c r="K35" s="28">
        <f t="shared" si="0"/>
        <v>6473481</v>
      </c>
      <c r="L35" s="28">
        <f t="shared" si="1"/>
        <v>970797</v>
      </c>
      <c r="M35" s="29">
        <f t="shared" si="2"/>
        <v>7444278</v>
      </c>
      <c r="N35" s="4" t="s">
        <v>115</v>
      </c>
      <c r="O35" s="6" t="s">
        <v>171</v>
      </c>
      <c r="P35" s="6" t="s">
        <v>172</v>
      </c>
      <c r="Q35" s="6" t="s">
        <v>173</v>
      </c>
      <c r="R35" s="7" t="s">
        <v>178</v>
      </c>
      <c r="S35" s="56" t="s">
        <v>262</v>
      </c>
    </row>
    <row r="36" spans="1:19" x14ac:dyDescent="0.3">
      <c r="A36" s="1" t="s">
        <v>73</v>
      </c>
      <c r="B36" s="1" t="s">
        <v>74</v>
      </c>
      <c r="C36" s="50" t="s">
        <v>247</v>
      </c>
      <c r="D36" s="1" t="s">
        <v>75</v>
      </c>
      <c r="E36" s="42" t="s">
        <v>138</v>
      </c>
      <c r="F36" s="1" t="s">
        <v>76</v>
      </c>
      <c r="G36" s="2">
        <v>2013</v>
      </c>
      <c r="H36" s="3" t="s">
        <v>5</v>
      </c>
      <c r="I36" s="5">
        <v>4148513</v>
      </c>
      <c r="J36" s="5">
        <v>818000</v>
      </c>
      <c r="K36" s="28">
        <f t="shared" si="0"/>
        <v>4469638</v>
      </c>
      <c r="L36" s="28">
        <f t="shared" si="1"/>
        <v>912457</v>
      </c>
      <c r="M36" s="29">
        <f t="shared" si="2"/>
        <v>5382095</v>
      </c>
      <c r="N36" s="4"/>
      <c r="O36" s="6" t="s">
        <v>171</v>
      </c>
      <c r="P36" s="6" t="s">
        <v>172</v>
      </c>
      <c r="Q36" s="6" t="s">
        <v>173</v>
      </c>
      <c r="R36" s="7" t="s">
        <v>174</v>
      </c>
      <c r="S36" s="56" t="s">
        <v>262</v>
      </c>
    </row>
    <row r="37" spans="1:19" x14ac:dyDescent="0.3">
      <c r="A37" s="1" t="s">
        <v>73</v>
      </c>
      <c r="B37" s="1" t="s">
        <v>77</v>
      </c>
      <c r="C37" s="50" t="s">
        <v>248</v>
      </c>
      <c r="D37" s="1" t="s">
        <v>27</v>
      </c>
      <c r="E37" s="42" t="s">
        <v>133</v>
      </c>
      <c r="F37" s="1" t="s">
        <v>76</v>
      </c>
      <c r="G37" s="2" t="s">
        <v>78</v>
      </c>
      <c r="H37" s="3" t="s">
        <v>5</v>
      </c>
      <c r="I37" s="4"/>
      <c r="J37" s="5">
        <v>265000</v>
      </c>
      <c r="K37" s="28">
        <f t="shared" si="0"/>
        <v>0</v>
      </c>
      <c r="L37" s="28">
        <f t="shared" si="1"/>
        <v>295600</v>
      </c>
      <c r="M37" s="29">
        <f t="shared" si="2"/>
        <v>295600</v>
      </c>
      <c r="N37" s="4" t="s">
        <v>119</v>
      </c>
      <c r="O37" s="6" t="s">
        <v>171</v>
      </c>
      <c r="P37" s="6" t="s">
        <v>172</v>
      </c>
      <c r="Q37" s="6" t="s">
        <v>173</v>
      </c>
      <c r="R37" s="7" t="s">
        <v>179</v>
      </c>
      <c r="S37" s="56" t="s">
        <v>262</v>
      </c>
    </row>
    <row r="38" spans="1:19" x14ac:dyDescent="0.3">
      <c r="A38" s="1" t="s">
        <v>79</v>
      </c>
      <c r="B38" s="15" t="s">
        <v>80</v>
      </c>
      <c r="C38" s="51" t="s">
        <v>249</v>
      </c>
      <c r="D38" s="1" t="s">
        <v>22</v>
      </c>
      <c r="E38" s="43" t="s">
        <v>146</v>
      </c>
      <c r="F38" s="1" t="s">
        <v>76</v>
      </c>
      <c r="G38" s="2">
        <v>1974</v>
      </c>
      <c r="H38" s="3" t="s">
        <v>5</v>
      </c>
      <c r="I38" s="5">
        <v>0</v>
      </c>
      <c r="J38" s="5">
        <v>1280600</v>
      </c>
      <c r="K38" s="28">
        <f t="shared" si="0"/>
        <v>0</v>
      </c>
      <c r="L38" s="28">
        <f t="shared" si="1"/>
        <v>1428475</v>
      </c>
      <c r="M38" s="29">
        <f t="shared" si="2"/>
        <v>1428475</v>
      </c>
      <c r="N38" s="4" t="s">
        <v>163</v>
      </c>
      <c r="O38" s="6" t="s">
        <v>171</v>
      </c>
      <c r="P38" s="6" t="s">
        <v>172</v>
      </c>
      <c r="Q38" s="6" t="s">
        <v>173</v>
      </c>
      <c r="R38" s="7" t="s">
        <v>179</v>
      </c>
      <c r="S38" s="56" t="s">
        <v>262</v>
      </c>
    </row>
    <row r="39" spans="1:19" x14ac:dyDescent="0.3">
      <c r="A39" s="1" t="s">
        <v>81</v>
      </c>
      <c r="B39" s="1" t="s">
        <v>82</v>
      </c>
      <c r="C39" s="50" t="s">
        <v>250</v>
      </c>
      <c r="D39" s="1" t="s">
        <v>38</v>
      </c>
      <c r="E39" s="42" t="s">
        <v>138</v>
      </c>
      <c r="F39" s="1" t="s">
        <v>76</v>
      </c>
      <c r="G39" s="2">
        <v>2020</v>
      </c>
      <c r="H39" s="3" t="s">
        <v>5</v>
      </c>
      <c r="I39" s="5">
        <v>5400389</v>
      </c>
      <c r="J39" s="5">
        <v>1183300</v>
      </c>
      <c r="K39" s="28">
        <f t="shared" si="0"/>
        <v>5818418</v>
      </c>
      <c r="L39" s="28">
        <f t="shared" si="1"/>
        <v>1319940</v>
      </c>
      <c r="M39" s="29">
        <f t="shared" si="2"/>
        <v>7138358</v>
      </c>
      <c r="N39" s="4"/>
      <c r="O39" s="6" t="s">
        <v>171</v>
      </c>
      <c r="P39" s="6" t="s">
        <v>171</v>
      </c>
      <c r="Q39" s="6" t="s">
        <v>173</v>
      </c>
      <c r="R39" s="7" t="s">
        <v>192</v>
      </c>
      <c r="S39" s="56" t="s">
        <v>262</v>
      </c>
    </row>
    <row r="40" spans="1:19" x14ac:dyDescent="0.3">
      <c r="A40" s="1" t="s">
        <v>156</v>
      </c>
      <c r="B40" s="1" t="s">
        <v>83</v>
      </c>
      <c r="C40" s="50" t="s">
        <v>251</v>
      </c>
      <c r="D40" s="1" t="s">
        <v>18</v>
      </c>
      <c r="E40" s="42" t="s">
        <v>138</v>
      </c>
      <c r="F40" s="1" t="s">
        <v>76</v>
      </c>
      <c r="G40" s="2" t="s">
        <v>84</v>
      </c>
      <c r="H40" s="3" t="s">
        <v>5</v>
      </c>
      <c r="I40" s="5">
        <v>1056480</v>
      </c>
      <c r="J40" s="5">
        <v>213300</v>
      </c>
      <c r="K40" s="28">
        <f t="shared" si="0"/>
        <v>1138259</v>
      </c>
      <c r="L40" s="28">
        <f t="shared" si="1"/>
        <v>237930</v>
      </c>
      <c r="M40" s="29">
        <f t="shared" si="2"/>
        <v>1376189</v>
      </c>
      <c r="N40" s="4"/>
      <c r="O40" s="6" t="s">
        <v>171</v>
      </c>
      <c r="P40" s="6" t="s">
        <v>172</v>
      </c>
      <c r="Q40" s="6" t="s">
        <v>173</v>
      </c>
      <c r="R40" s="7" t="s">
        <v>193</v>
      </c>
      <c r="S40" s="56" t="s">
        <v>262</v>
      </c>
    </row>
    <row r="41" spans="1:19" x14ac:dyDescent="0.3">
      <c r="A41" s="1" t="s">
        <v>156</v>
      </c>
      <c r="B41" s="1" t="s">
        <v>85</v>
      </c>
      <c r="C41" s="50" t="s">
        <v>237</v>
      </c>
      <c r="D41" s="1" t="s">
        <v>46</v>
      </c>
      <c r="E41" s="42" t="s">
        <v>138</v>
      </c>
      <c r="F41" s="1" t="s">
        <v>76</v>
      </c>
      <c r="G41" s="2">
        <v>1968</v>
      </c>
      <c r="H41" s="3" t="s">
        <v>5</v>
      </c>
      <c r="I41" s="5">
        <v>1639770</v>
      </c>
      <c r="J41" s="5">
        <v>412900</v>
      </c>
      <c r="K41" s="28">
        <f t="shared" si="0"/>
        <v>1766700</v>
      </c>
      <c r="L41" s="28">
        <f t="shared" si="1"/>
        <v>460579</v>
      </c>
      <c r="M41" s="29">
        <f t="shared" si="2"/>
        <v>2227279</v>
      </c>
      <c r="N41" s="4"/>
      <c r="O41" s="6" t="s">
        <v>171</v>
      </c>
      <c r="P41" s="6" t="s">
        <v>172</v>
      </c>
      <c r="Q41" s="6" t="s">
        <v>173</v>
      </c>
      <c r="R41" s="7" t="s">
        <v>180</v>
      </c>
      <c r="S41" s="56" t="s">
        <v>262</v>
      </c>
    </row>
    <row r="42" spans="1:19" x14ac:dyDescent="0.3">
      <c r="A42" s="1" t="s">
        <v>86</v>
      </c>
      <c r="B42" s="1" t="s">
        <v>87</v>
      </c>
      <c r="C42" s="50" t="s">
        <v>252</v>
      </c>
      <c r="D42" s="1" t="s">
        <v>27</v>
      </c>
      <c r="E42" s="42" t="s">
        <v>138</v>
      </c>
      <c r="F42" s="1" t="s">
        <v>76</v>
      </c>
      <c r="G42" s="2" t="s">
        <v>88</v>
      </c>
      <c r="H42" s="3" t="s">
        <v>5</v>
      </c>
      <c r="I42" s="5">
        <v>4845393</v>
      </c>
      <c r="J42" s="5">
        <v>923200</v>
      </c>
      <c r="K42" s="28">
        <f t="shared" si="0"/>
        <v>5220461</v>
      </c>
      <c r="L42" s="28">
        <f t="shared" si="1"/>
        <v>1029805</v>
      </c>
      <c r="M42" s="29">
        <f t="shared" si="2"/>
        <v>6250266</v>
      </c>
      <c r="N42" s="4"/>
      <c r="O42" s="6" t="s">
        <v>171</v>
      </c>
      <c r="P42" s="6" t="s">
        <v>172</v>
      </c>
      <c r="Q42" s="6" t="s">
        <v>173</v>
      </c>
      <c r="R42" s="7" t="s">
        <v>194</v>
      </c>
      <c r="S42" s="56" t="s">
        <v>262</v>
      </c>
    </row>
    <row r="43" spans="1:19" x14ac:dyDescent="0.3">
      <c r="A43" s="1" t="s">
        <v>157</v>
      </c>
      <c r="B43" s="1" t="s">
        <v>89</v>
      </c>
      <c r="C43" s="50" t="s">
        <v>257</v>
      </c>
      <c r="D43" s="1" t="s">
        <v>23</v>
      </c>
      <c r="E43" s="42" t="s">
        <v>135</v>
      </c>
      <c r="F43" s="1" t="s">
        <v>76</v>
      </c>
      <c r="G43" s="2">
        <v>2008</v>
      </c>
      <c r="H43" s="3" t="s">
        <v>5</v>
      </c>
      <c r="I43" s="4"/>
      <c r="J43" s="5">
        <v>851200</v>
      </c>
      <c r="K43" s="28">
        <f t="shared" si="0"/>
        <v>0</v>
      </c>
      <c r="L43" s="28">
        <f t="shared" si="1"/>
        <v>949491</v>
      </c>
      <c r="M43" s="29">
        <f t="shared" si="2"/>
        <v>949491</v>
      </c>
      <c r="N43" s="4" t="s">
        <v>117</v>
      </c>
      <c r="O43" s="6" t="s">
        <v>171</v>
      </c>
      <c r="P43" s="6" t="s">
        <v>172</v>
      </c>
      <c r="Q43" s="6" t="s">
        <v>173</v>
      </c>
      <c r="R43" s="7" t="s">
        <v>179</v>
      </c>
      <c r="S43" s="56" t="s">
        <v>262</v>
      </c>
    </row>
    <row r="44" spans="1:19" x14ac:dyDescent="0.3">
      <c r="A44" s="1" t="s">
        <v>157</v>
      </c>
      <c r="B44" s="1" t="s">
        <v>90</v>
      </c>
      <c r="C44" s="50" t="s">
        <v>241</v>
      </c>
      <c r="D44" s="1" t="s">
        <v>31</v>
      </c>
      <c r="E44" s="42" t="s">
        <v>145</v>
      </c>
      <c r="F44" s="1" t="s">
        <v>76</v>
      </c>
      <c r="G44" s="2">
        <v>2021</v>
      </c>
      <c r="H44" s="3" t="s">
        <v>5</v>
      </c>
      <c r="I44" s="5">
        <v>2424799</v>
      </c>
      <c r="J44" s="5">
        <v>379200</v>
      </c>
      <c r="K44" s="28">
        <f t="shared" si="0"/>
        <v>2612496</v>
      </c>
      <c r="L44" s="28">
        <f t="shared" si="1"/>
        <v>422988</v>
      </c>
      <c r="M44" s="29">
        <f t="shared" si="2"/>
        <v>3035484</v>
      </c>
      <c r="N44" s="4"/>
      <c r="O44" s="6" t="s">
        <v>171</v>
      </c>
      <c r="P44" s="6" t="s">
        <v>171</v>
      </c>
      <c r="Q44" s="6" t="s">
        <v>173</v>
      </c>
      <c r="R44" s="7" t="s">
        <v>179</v>
      </c>
      <c r="S44" s="56" t="s">
        <v>262</v>
      </c>
    </row>
    <row r="45" spans="1:19" x14ac:dyDescent="0.3">
      <c r="A45" s="1" t="s">
        <v>91</v>
      </c>
      <c r="B45" s="1" t="s">
        <v>92</v>
      </c>
      <c r="C45" s="50" t="s">
        <v>223</v>
      </c>
      <c r="D45" s="1" t="s">
        <v>23</v>
      </c>
      <c r="E45" s="42" t="s">
        <v>138</v>
      </c>
      <c r="F45" s="1" t="s">
        <v>76</v>
      </c>
      <c r="G45" s="2" t="s">
        <v>93</v>
      </c>
      <c r="H45" s="3" t="s">
        <v>5</v>
      </c>
      <c r="I45" s="5">
        <v>3374304</v>
      </c>
      <c r="J45" s="5">
        <v>844800</v>
      </c>
      <c r="K45" s="28">
        <f t="shared" si="0"/>
        <v>3635499</v>
      </c>
      <c r="L45" s="28">
        <f t="shared" si="1"/>
        <v>942352</v>
      </c>
      <c r="M45" s="29">
        <f t="shared" si="2"/>
        <v>4577851</v>
      </c>
      <c r="N45" s="4"/>
      <c r="O45" s="6" t="s">
        <v>171</v>
      </c>
      <c r="P45" s="6" t="s">
        <v>172</v>
      </c>
      <c r="Q45" s="6" t="s">
        <v>173</v>
      </c>
      <c r="R45" s="7" t="s">
        <v>195</v>
      </c>
      <c r="S45" s="56" t="s">
        <v>262</v>
      </c>
    </row>
    <row r="46" spans="1:19" x14ac:dyDescent="0.3">
      <c r="A46" s="1" t="s">
        <v>158</v>
      </c>
      <c r="B46" s="1" t="s">
        <v>94</v>
      </c>
      <c r="C46" s="50" t="s">
        <v>258</v>
      </c>
      <c r="D46" s="1" t="s">
        <v>18</v>
      </c>
      <c r="E46" s="42" t="s">
        <v>146</v>
      </c>
      <c r="F46" s="1" t="s">
        <v>76</v>
      </c>
      <c r="G46" s="2">
        <v>1957</v>
      </c>
      <c r="H46" s="3" t="s">
        <v>5</v>
      </c>
      <c r="I46" s="5">
        <v>3278540</v>
      </c>
      <c r="J46" s="5">
        <v>556700</v>
      </c>
      <c r="K46" s="28">
        <f t="shared" si="0"/>
        <v>3532323</v>
      </c>
      <c r="L46" s="28">
        <f t="shared" si="1"/>
        <v>620984</v>
      </c>
      <c r="M46" s="29">
        <f t="shared" si="2"/>
        <v>4153307</v>
      </c>
      <c r="N46" s="4"/>
      <c r="O46" s="6" t="s">
        <v>171</v>
      </c>
      <c r="P46" s="6" t="s">
        <v>172</v>
      </c>
      <c r="Q46" s="6" t="s">
        <v>173</v>
      </c>
      <c r="R46" s="7" t="s">
        <v>196</v>
      </c>
      <c r="S46" s="56" t="s">
        <v>262</v>
      </c>
    </row>
    <row r="47" spans="1:19" x14ac:dyDescent="0.3">
      <c r="A47" s="1" t="s">
        <v>158</v>
      </c>
      <c r="B47" s="1" t="s">
        <v>95</v>
      </c>
      <c r="C47" s="50" t="s">
        <v>222</v>
      </c>
      <c r="D47" s="1" t="s">
        <v>65</v>
      </c>
      <c r="E47" s="42" t="s">
        <v>138</v>
      </c>
      <c r="F47" s="1" t="s">
        <v>76</v>
      </c>
      <c r="G47" s="2">
        <v>1970</v>
      </c>
      <c r="H47" s="3" t="s">
        <v>5</v>
      </c>
      <c r="I47" s="5">
        <v>2652838</v>
      </c>
      <c r="J47" s="5">
        <v>609100</v>
      </c>
      <c r="K47" s="28">
        <f t="shared" si="0"/>
        <v>2858187</v>
      </c>
      <c r="L47" s="28">
        <f t="shared" si="1"/>
        <v>679435</v>
      </c>
      <c r="M47" s="29">
        <f t="shared" si="2"/>
        <v>3537622</v>
      </c>
      <c r="N47" s="4"/>
      <c r="O47" s="6" t="s">
        <v>171</v>
      </c>
      <c r="P47" s="6" t="s">
        <v>172</v>
      </c>
      <c r="Q47" s="6" t="s">
        <v>173</v>
      </c>
      <c r="R47" s="7" t="s">
        <v>184</v>
      </c>
      <c r="S47" s="56" t="s">
        <v>262</v>
      </c>
    </row>
    <row r="48" spans="1:19" x14ac:dyDescent="0.3">
      <c r="A48" s="1" t="s">
        <v>96</v>
      </c>
      <c r="B48" s="1" t="s">
        <v>97</v>
      </c>
      <c r="C48" s="50" t="s">
        <v>221</v>
      </c>
      <c r="D48" s="1" t="s">
        <v>49</v>
      </c>
      <c r="E48" s="42" t="s">
        <v>138</v>
      </c>
      <c r="F48" s="1" t="s">
        <v>76</v>
      </c>
      <c r="G48" s="2" t="s">
        <v>98</v>
      </c>
      <c r="H48" s="3" t="s">
        <v>5</v>
      </c>
      <c r="I48" s="5">
        <v>3536270</v>
      </c>
      <c r="J48" s="5">
        <v>851200</v>
      </c>
      <c r="K48" s="28">
        <f t="shared" si="0"/>
        <v>3810003</v>
      </c>
      <c r="L48" s="28">
        <f t="shared" si="1"/>
        <v>949491</v>
      </c>
      <c r="M48" s="29">
        <f t="shared" si="2"/>
        <v>4759494</v>
      </c>
      <c r="N48" s="4"/>
      <c r="O48" s="6" t="s">
        <v>171</v>
      </c>
      <c r="P48" s="6" t="s">
        <v>171</v>
      </c>
      <c r="Q48" s="6" t="s">
        <v>173</v>
      </c>
      <c r="R48" s="7" t="s">
        <v>187</v>
      </c>
      <c r="S48" s="56" t="s">
        <v>262</v>
      </c>
    </row>
    <row r="49" spans="1:19" x14ac:dyDescent="0.3">
      <c r="A49" s="1" t="s">
        <v>99</v>
      </c>
      <c r="B49" s="16" t="s">
        <v>100</v>
      </c>
      <c r="C49" s="52" t="s">
        <v>220</v>
      </c>
      <c r="D49" s="1" t="s">
        <v>49</v>
      </c>
      <c r="E49" s="42" t="s">
        <v>138</v>
      </c>
      <c r="F49" s="1" t="s">
        <v>76</v>
      </c>
      <c r="G49" s="2">
        <v>1965</v>
      </c>
      <c r="H49" s="3" t="s">
        <v>5</v>
      </c>
      <c r="I49" s="5">
        <v>8486906</v>
      </c>
      <c r="J49" s="5">
        <v>726900</v>
      </c>
      <c r="K49" s="28">
        <f t="shared" si="0"/>
        <v>9143853</v>
      </c>
      <c r="L49" s="28">
        <f t="shared" si="1"/>
        <v>810838</v>
      </c>
      <c r="M49" s="29">
        <f t="shared" si="2"/>
        <v>9954691</v>
      </c>
      <c r="N49" s="17" t="s">
        <v>120</v>
      </c>
      <c r="O49" s="6" t="s">
        <v>171</v>
      </c>
      <c r="P49" s="6" t="s">
        <v>172</v>
      </c>
      <c r="Q49" s="6" t="s">
        <v>173</v>
      </c>
      <c r="R49" s="7" t="s">
        <v>182</v>
      </c>
      <c r="S49" s="56" t="s">
        <v>262</v>
      </c>
    </row>
    <row r="50" spans="1:19" x14ac:dyDescent="0.3">
      <c r="A50" s="1" t="s">
        <v>101</v>
      </c>
      <c r="B50" s="1" t="s">
        <v>102</v>
      </c>
      <c r="C50" s="50" t="s">
        <v>259</v>
      </c>
      <c r="D50" s="1" t="s">
        <v>27</v>
      </c>
      <c r="E50" s="42" t="s">
        <v>138</v>
      </c>
      <c r="F50" s="1" t="s">
        <v>103</v>
      </c>
      <c r="G50" s="2">
        <v>2010</v>
      </c>
      <c r="H50" s="3" t="s">
        <v>5</v>
      </c>
      <c r="I50" s="5">
        <v>5792191</v>
      </c>
      <c r="J50" s="5">
        <v>1400500</v>
      </c>
      <c r="K50" s="28">
        <f t="shared" si="0"/>
        <v>6240548</v>
      </c>
      <c r="L50" s="28">
        <f t="shared" si="1"/>
        <v>1562221</v>
      </c>
      <c r="M50" s="29">
        <f t="shared" si="2"/>
        <v>7802769</v>
      </c>
      <c r="N50" s="4"/>
      <c r="O50" s="6" t="s">
        <v>171</v>
      </c>
      <c r="P50" s="6" t="s">
        <v>172</v>
      </c>
      <c r="Q50" s="6" t="s">
        <v>173</v>
      </c>
      <c r="R50" s="7" t="s">
        <v>186</v>
      </c>
      <c r="S50" s="56" t="s">
        <v>262</v>
      </c>
    </row>
    <row r="51" spans="1:19" x14ac:dyDescent="0.3">
      <c r="A51" s="1" t="s">
        <v>104</v>
      </c>
      <c r="B51" s="1" t="s">
        <v>132</v>
      </c>
      <c r="C51" s="50" t="s">
        <v>260</v>
      </c>
      <c r="D51" s="1" t="s">
        <v>75</v>
      </c>
      <c r="E51" s="42" t="s">
        <v>134</v>
      </c>
      <c r="F51" s="1" t="s">
        <v>103</v>
      </c>
      <c r="G51" s="2" t="s">
        <v>105</v>
      </c>
      <c r="H51" s="3" t="s">
        <v>5</v>
      </c>
      <c r="I51" s="5">
        <v>5985485</v>
      </c>
      <c r="J51" s="5">
        <v>893800</v>
      </c>
      <c r="K51" s="28">
        <f t="shared" si="0"/>
        <v>6448804</v>
      </c>
      <c r="L51" s="28">
        <f t="shared" si="1"/>
        <v>997010</v>
      </c>
      <c r="M51" s="29">
        <f t="shared" si="2"/>
        <v>7445814</v>
      </c>
      <c r="N51" s="4"/>
      <c r="O51" s="6" t="s">
        <v>171</v>
      </c>
      <c r="P51" s="6" t="s">
        <v>172</v>
      </c>
      <c r="Q51" s="6" t="s">
        <v>173</v>
      </c>
      <c r="R51" s="7" t="s">
        <v>197</v>
      </c>
      <c r="S51" s="56" t="s">
        <v>262</v>
      </c>
    </row>
    <row r="52" spans="1:19" x14ac:dyDescent="0.3">
      <c r="A52" s="3" t="s">
        <v>106</v>
      </c>
      <c r="B52" s="3" t="s">
        <v>100</v>
      </c>
      <c r="C52" s="53" t="s">
        <v>220</v>
      </c>
      <c r="D52" s="3" t="s">
        <v>49</v>
      </c>
      <c r="E52" s="44" t="s">
        <v>138</v>
      </c>
      <c r="F52" s="3" t="s">
        <v>76</v>
      </c>
      <c r="G52" s="18">
        <v>2004</v>
      </c>
      <c r="H52" s="3" t="s">
        <v>107</v>
      </c>
      <c r="I52" s="3"/>
      <c r="J52" s="5">
        <v>535400</v>
      </c>
      <c r="K52" s="28">
        <f t="shared" si="0"/>
        <v>0</v>
      </c>
      <c r="L52" s="28">
        <f t="shared" si="1"/>
        <v>597224</v>
      </c>
      <c r="M52" s="29">
        <f t="shared" si="2"/>
        <v>597224</v>
      </c>
      <c r="N52" s="17" t="s">
        <v>166</v>
      </c>
      <c r="O52" s="6" t="s">
        <v>171</v>
      </c>
      <c r="P52" s="6" t="s">
        <v>172</v>
      </c>
      <c r="Q52" s="6" t="s">
        <v>173</v>
      </c>
      <c r="R52" s="7" t="s">
        <v>182</v>
      </c>
      <c r="S52" s="56" t="s">
        <v>262</v>
      </c>
    </row>
    <row r="53" spans="1:19" x14ac:dyDescent="0.3">
      <c r="A53" s="3" t="s">
        <v>108</v>
      </c>
      <c r="B53" s="3" t="s">
        <v>109</v>
      </c>
      <c r="C53" s="53" t="s">
        <v>219</v>
      </c>
      <c r="D53" s="3" t="s">
        <v>18</v>
      </c>
      <c r="E53" s="44" t="s">
        <v>146</v>
      </c>
      <c r="F53" s="3" t="s">
        <v>169</v>
      </c>
      <c r="G53" s="18">
        <v>1971</v>
      </c>
      <c r="H53" s="3" t="s">
        <v>107</v>
      </c>
      <c r="I53" s="5">
        <v>2674858</v>
      </c>
      <c r="J53" s="5">
        <v>813900</v>
      </c>
      <c r="K53" s="28">
        <f t="shared" si="0"/>
        <v>2881911</v>
      </c>
      <c r="L53" s="28">
        <f t="shared" si="1"/>
        <v>907884</v>
      </c>
      <c r="M53" s="29">
        <f t="shared" si="2"/>
        <v>3789795</v>
      </c>
      <c r="N53" s="14" t="s">
        <v>200</v>
      </c>
      <c r="O53" s="6" t="s">
        <v>171</v>
      </c>
      <c r="P53" s="6" t="s">
        <v>172</v>
      </c>
      <c r="Q53" s="6" t="s">
        <v>173</v>
      </c>
      <c r="R53" s="7" t="s">
        <v>179</v>
      </c>
      <c r="S53" s="56" t="s">
        <v>262</v>
      </c>
    </row>
    <row r="54" spans="1:19" x14ac:dyDescent="0.3">
      <c r="A54" s="19" t="s">
        <v>127</v>
      </c>
      <c r="B54" s="19" t="s">
        <v>217</v>
      </c>
      <c r="C54" s="54" t="s">
        <v>218</v>
      </c>
      <c r="D54" s="19" t="s">
        <v>128</v>
      </c>
      <c r="E54" s="45" t="s">
        <v>138</v>
      </c>
      <c r="F54" s="19" t="s">
        <v>121</v>
      </c>
      <c r="G54" s="4"/>
      <c r="H54" s="4"/>
      <c r="I54" s="9">
        <v>12487255</v>
      </c>
      <c r="J54" s="9">
        <v>2062200</v>
      </c>
      <c r="K54" s="28">
        <f t="shared" si="0"/>
        <v>13453858</v>
      </c>
      <c r="L54" s="28">
        <f t="shared" si="1"/>
        <v>2300329</v>
      </c>
      <c r="M54" s="29">
        <f t="shared" si="2"/>
        <v>15754187</v>
      </c>
      <c r="N54" s="4" t="s">
        <v>165</v>
      </c>
      <c r="O54" s="6" t="s">
        <v>171</v>
      </c>
      <c r="P54" s="6" t="s">
        <v>172</v>
      </c>
      <c r="Q54" s="6" t="s">
        <v>173</v>
      </c>
      <c r="R54" s="7" t="s">
        <v>174</v>
      </c>
      <c r="S54" s="56" t="s">
        <v>262</v>
      </c>
    </row>
    <row r="55" spans="1:19" x14ac:dyDescent="0.3">
      <c r="A55" s="4" t="s">
        <v>123</v>
      </c>
      <c r="B55" s="4" t="s">
        <v>159</v>
      </c>
      <c r="C55" s="55" t="s">
        <v>209</v>
      </c>
      <c r="D55" s="4" t="s">
        <v>8</v>
      </c>
      <c r="E55" s="45" t="s">
        <v>138</v>
      </c>
      <c r="F55" s="4" t="s">
        <v>122</v>
      </c>
      <c r="G55" s="4"/>
      <c r="H55" s="4"/>
      <c r="I55" s="9">
        <v>3700327</v>
      </c>
      <c r="J55" s="9">
        <v>967000</v>
      </c>
      <c r="K55" s="28">
        <f t="shared" si="0"/>
        <v>3986759</v>
      </c>
      <c r="L55" s="28">
        <f t="shared" si="1"/>
        <v>1078663</v>
      </c>
      <c r="M55" s="29">
        <f t="shared" si="2"/>
        <v>5065422</v>
      </c>
      <c r="N55" s="4"/>
      <c r="O55" s="6" t="s">
        <v>171</v>
      </c>
      <c r="P55" s="6" t="s">
        <v>172</v>
      </c>
      <c r="Q55" s="6" t="s">
        <v>173</v>
      </c>
      <c r="R55" s="7" t="s">
        <v>178</v>
      </c>
      <c r="S55" s="56" t="s">
        <v>262</v>
      </c>
    </row>
    <row r="56" spans="1:19" x14ac:dyDescent="0.3">
      <c r="A56" s="4" t="s">
        <v>124</v>
      </c>
      <c r="B56" s="4" t="s">
        <v>160</v>
      </c>
      <c r="C56" s="55" t="s">
        <v>216</v>
      </c>
      <c r="D56" s="4" t="s">
        <v>125</v>
      </c>
      <c r="E56" s="45" t="s">
        <v>138</v>
      </c>
      <c r="F56" s="4" t="s">
        <v>126</v>
      </c>
      <c r="G56" s="4"/>
      <c r="H56" s="4"/>
      <c r="I56" s="9">
        <v>4287005</v>
      </c>
      <c r="J56" s="9">
        <v>524400</v>
      </c>
      <c r="K56" s="28">
        <f t="shared" si="0"/>
        <v>4618850</v>
      </c>
      <c r="L56" s="28">
        <f t="shared" si="1"/>
        <v>584954</v>
      </c>
      <c r="M56" s="29">
        <f t="shared" si="2"/>
        <v>5203804</v>
      </c>
      <c r="N56" s="4"/>
      <c r="O56" s="6" t="s">
        <v>171</v>
      </c>
      <c r="P56" s="6" t="s">
        <v>172</v>
      </c>
      <c r="Q56" s="6" t="s">
        <v>173</v>
      </c>
      <c r="R56" s="7" t="s">
        <v>195</v>
      </c>
      <c r="S56" s="56" t="s">
        <v>265</v>
      </c>
    </row>
    <row r="57" spans="1:19" x14ac:dyDescent="0.3">
      <c r="A57" s="4" t="s">
        <v>129</v>
      </c>
      <c r="B57" s="4" t="s">
        <v>161</v>
      </c>
      <c r="C57" s="55" t="s">
        <v>215</v>
      </c>
      <c r="D57" s="4" t="s">
        <v>128</v>
      </c>
      <c r="E57" s="45" t="s">
        <v>138</v>
      </c>
      <c r="F57" s="4" t="s">
        <v>76</v>
      </c>
      <c r="G57" s="4"/>
      <c r="H57" s="4"/>
      <c r="I57" s="9">
        <v>2863879</v>
      </c>
      <c r="J57" s="9">
        <v>849100</v>
      </c>
      <c r="K57" s="28">
        <f t="shared" si="0"/>
        <v>3085564</v>
      </c>
      <c r="L57" s="28">
        <f t="shared" si="1"/>
        <v>947148</v>
      </c>
      <c r="M57" s="29">
        <f t="shared" si="2"/>
        <v>4032712</v>
      </c>
      <c r="N57" s="4"/>
      <c r="O57" s="6" t="s">
        <v>171</v>
      </c>
      <c r="P57" s="6" t="s">
        <v>172</v>
      </c>
      <c r="Q57" s="6" t="s">
        <v>173</v>
      </c>
      <c r="R57" s="7" t="s">
        <v>198</v>
      </c>
      <c r="S57" s="56" t="s">
        <v>262</v>
      </c>
    </row>
    <row r="58" spans="1:19" x14ac:dyDescent="0.3">
      <c r="A58" s="4" t="s">
        <v>131</v>
      </c>
      <c r="B58" s="4" t="s">
        <v>162</v>
      </c>
      <c r="C58" s="55" t="s">
        <v>214</v>
      </c>
      <c r="D58" s="4" t="s">
        <v>65</v>
      </c>
      <c r="E58" s="46" t="s">
        <v>145</v>
      </c>
      <c r="F58" s="4"/>
      <c r="G58" s="4"/>
      <c r="H58" s="4"/>
      <c r="I58" s="9">
        <v>3378385</v>
      </c>
      <c r="J58" s="9"/>
      <c r="K58" s="28">
        <f t="shared" si="0"/>
        <v>3639896</v>
      </c>
      <c r="L58" s="28">
        <f t="shared" si="1"/>
        <v>0</v>
      </c>
      <c r="M58" s="29">
        <f t="shared" si="2"/>
        <v>3639896</v>
      </c>
      <c r="N58" s="4"/>
      <c r="O58" s="6" t="s">
        <v>171</v>
      </c>
      <c r="P58" s="6" t="s">
        <v>172</v>
      </c>
      <c r="Q58" s="6" t="s">
        <v>173</v>
      </c>
      <c r="R58" s="7"/>
      <c r="S58" s="56" t="s">
        <v>262</v>
      </c>
    </row>
    <row r="59" spans="1:19" x14ac:dyDescent="0.3">
      <c r="A59" s="4" t="s">
        <v>170</v>
      </c>
      <c r="B59" s="4" t="s">
        <v>212</v>
      </c>
      <c r="C59" s="55" t="s">
        <v>213</v>
      </c>
      <c r="D59" s="4"/>
      <c r="E59" s="46" t="s">
        <v>145</v>
      </c>
      <c r="F59" s="4" t="s">
        <v>169</v>
      </c>
      <c r="G59" s="4"/>
      <c r="H59" s="4" t="s">
        <v>5</v>
      </c>
      <c r="I59" s="4"/>
      <c r="J59" s="4"/>
      <c r="K59" s="28">
        <f t="shared" si="0"/>
        <v>0</v>
      </c>
      <c r="L59" s="28">
        <f t="shared" si="1"/>
        <v>0</v>
      </c>
      <c r="M59" s="29">
        <f t="shared" si="2"/>
        <v>0</v>
      </c>
      <c r="N59" s="4"/>
      <c r="O59" s="6" t="s">
        <v>171</v>
      </c>
      <c r="P59" s="6" t="s">
        <v>172</v>
      </c>
      <c r="Q59" s="6" t="s">
        <v>173</v>
      </c>
      <c r="R59" s="7" t="s">
        <v>179</v>
      </c>
      <c r="S59" s="56" t="s">
        <v>262</v>
      </c>
    </row>
    <row r="60" spans="1:19" ht="13.3" thickBot="1" x14ac:dyDescent="0.4">
      <c r="I60" s="13">
        <f>SUM(I4:I59)</f>
        <v>198783793</v>
      </c>
      <c r="J60" s="13">
        <f>SUM(J4:J59)</f>
        <v>43258600</v>
      </c>
      <c r="K60" s="38">
        <f t="shared" ref="K60:L60" si="3">SUM(K4:K59)</f>
        <v>214171084</v>
      </c>
      <c r="L60" s="38">
        <f t="shared" si="3"/>
        <v>48253818</v>
      </c>
      <c r="M60" s="39">
        <f>SUM(M4:M59)</f>
        <v>262424902</v>
      </c>
    </row>
    <row r="61" spans="1:19" ht="12.9" thickTop="1" x14ac:dyDescent="0.3"/>
    <row r="62" spans="1:19" x14ac:dyDescent="0.3">
      <c r="M62" s="21"/>
    </row>
  </sheetData>
  <autoFilter ref="A1:R1" xr:uid="{00000000-0009-0000-0000-000000000000}"/>
  <pageMargins left="0.70866141732283472" right="0.70866141732283472" top="1.5354330708661419" bottom="0.94488188976377963" header="0.31496062992125984" footer="0.70866141732283472"/>
  <pageSetup paperSize="9" scale="85" orientation="landscape" r:id="rId1"/>
  <headerFooter>
    <oddFooter>&amp;L&amp;F &amp;A&amp;C&amp;P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Iedema, D (Dennis)</dc:creator>
  <cp:lastModifiedBy>Mark</cp:lastModifiedBy>
  <cp:lastPrinted>2023-01-20T09:56:35Z</cp:lastPrinted>
  <dcterms:created xsi:type="dcterms:W3CDTF">2021-12-02T14:56:25Z</dcterms:created>
  <dcterms:modified xsi:type="dcterms:W3CDTF">2023-02-09T12:39:03Z</dcterms:modified>
</cp:coreProperties>
</file>