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K:\Domeinoverstijgend\Projecten\Projecten_IenA\023.2 CYOD\Fase 2 Aanbesteding\"/>
    </mc:Choice>
  </mc:AlternateContent>
  <xr:revisionPtr revIDLastSave="0" documentId="13_ncr:1_{38CB96AB-3351-4E99-BE06-506FCBA46F09}" xr6:coauthVersionLast="47" xr6:coauthVersionMax="47" xr10:uidLastSave="{00000000-0000-0000-0000-000000000000}"/>
  <bookViews>
    <workbookView xWindow="-120" yWindow="-120" windowWidth="29040" windowHeight="15840" xr2:uid="{54E1B055-698F-47DB-AA87-E871F0690885}"/>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7" i="1" l="1"/>
  <c r="H76" i="1"/>
  <c r="G23" i="1"/>
  <c r="H23" i="1" s="1"/>
  <c r="G24" i="1"/>
  <c r="H24" i="1" s="1"/>
  <c r="G15" i="1"/>
  <c r="H15" i="1" s="1"/>
  <c r="G16" i="1"/>
  <c r="H16" i="1" s="1"/>
  <c r="G17" i="1"/>
  <c r="H17" i="1" s="1"/>
  <c r="G18" i="1"/>
  <c r="H18" i="1" s="1"/>
  <c r="G19" i="1"/>
  <c r="H19" i="1" s="1"/>
  <c r="G20" i="1"/>
  <c r="H20" i="1" s="1"/>
  <c r="G21" i="1"/>
  <c r="H21" i="1" s="1"/>
  <c r="G22" i="1"/>
  <c r="H22" i="1" s="1"/>
  <c r="G25" i="1"/>
  <c r="H25" i="1" s="1"/>
  <c r="G26" i="1"/>
  <c r="H26" i="1" s="1"/>
  <c r="G27" i="1"/>
  <c r="H27" i="1" s="1"/>
  <c r="G28" i="1"/>
  <c r="H28" i="1" s="1"/>
  <c r="G29" i="1"/>
  <c r="H29" i="1" s="1"/>
  <c r="G30" i="1"/>
  <c r="H30" i="1" s="1"/>
  <c r="G31" i="1"/>
  <c r="H31" i="1" s="1"/>
  <c r="G34" i="1"/>
  <c r="H34" i="1" s="1"/>
  <c r="G35" i="1"/>
  <c r="H35" i="1" s="1"/>
  <c r="G36" i="1"/>
  <c r="H36" i="1" s="1"/>
  <c r="G37" i="1"/>
  <c r="H37" i="1" s="1"/>
  <c r="G38" i="1"/>
  <c r="H38" i="1" s="1"/>
  <c r="G39" i="1"/>
  <c r="H39" i="1" s="1"/>
  <c r="G40" i="1"/>
  <c r="H40" i="1" s="1"/>
  <c r="G41" i="1"/>
  <c r="H41" i="1" s="1"/>
  <c r="G45" i="1"/>
  <c r="H45" i="1" s="1"/>
  <c r="G46" i="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s="1"/>
  <c r="G60" i="1"/>
  <c r="H60" i="1" s="1"/>
  <c r="H73" i="1"/>
  <c r="H70" i="1"/>
  <c r="H67" i="1"/>
  <c r="H64" i="1"/>
  <c r="H89" i="1" l="1"/>
</calcChain>
</file>

<file path=xl/sharedStrings.xml><?xml version="1.0" encoding="utf-8"?>
<sst xmlns="http://schemas.openxmlformats.org/spreadsheetml/2006/main" count="125" uniqueCount="124">
  <si>
    <t xml:space="preserve">Prijzenformulier gemeente Dijk en Waard </t>
  </si>
  <si>
    <t>openbare Europese aanbesteding</t>
  </si>
  <si>
    <t>End User Devices</t>
  </si>
  <si>
    <t>aantallen</t>
  </si>
  <si>
    <t>type</t>
  </si>
  <si>
    <t>omschrijving</t>
  </si>
  <si>
    <t>inkoopprijs reseller per stuk</t>
  </si>
  <si>
    <t>inschrijver opslagpercentage</t>
  </si>
  <si>
    <t>totaal</t>
  </si>
  <si>
    <t>A</t>
  </si>
  <si>
    <t>Surface achtig tablet device 12 - 13 inch</t>
  </si>
  <si>
    <t>B</t>
  </si>
  <si>
    <t>Laptop werkplek 13 - 14 inch</t>
  </si>
  <si>
    <t>C</t>
  </si>
  <si>
    <t>Laptop werkplek 15 - 16 inch</t>
  </si>
  <si>
    <t>D</t>
  </si>
  <si>
    <r>
      <t>Laptop werkplek</t>
    </r>
    <r>
      <rPr>
        <sz val="11"/>
        <rFont val="Calibri"/>
        <family val="2"/>
        <scheme val="minor"/>
      </rPr>
      <t xml:space="preserve"> 17 inch</t>
    </r>
  </si>
  <si>
    <t>E1</t>
  </si>
  <si>
    <t>Keyboard wireless t.b.v. type B Laptop werkplek 13 - 14 inch</t>
  </si>
  <si>
    <t>E2</t>
  </si>
  <si>
    <t>Keyboard wireless t.b.v. type C Laptop werkplek 15 - 16 inch</t>
  </si>
  <si>
    <t>E3</t>
  </si>
  <si>
    <t>Keyboard wireless t.b.v. type D Laptop werkplek 17 inch</t>
  </si>
  <si>
    <t>G1</t>
  </si>
  <si>
    <t>Laptop tas t.b.v. type B Laptop werkplek 13 - 14 inch</t>
  </si>
  <si>
    <t>G2</t>
  </si>
  <si>
    <t>Laptop tas  t.b.v. type C Laptop werkplek 15 - 16 inch</t>
  </si>
  <si>
    <t>G3</t>
  </si>
  <si>
    <t>Laptop tas  t.b.v. type D Laptop werkplek 17 inch</t>
  </si>
  <si>
    <t>G4</t>
  </si>
  <si>
    <t>Laptop rugtas t.b.v. type B Laptop werkplek 13 - 14 inch</t>
  </si>
  <si>
    <t>G5</t>
  </si>
  <si>
    <t>KLaptop rugtas t.b.v. type C Laptop werkplek 15 - 16 inch</t>
  </si>
  <si>
    <t>G6</t>
  </si>
  <si>
    <t>Laptop rugtas t.b.v. type D Laptop werkplek 17 inch</t>
  </si>
  <si>
    <t>G7</t>
  </si>
  <si>
    <t>Sleeve t.b.v. type A Surface achtig tablet device 12 - 13 inch</t>
  </si>
  <si>
    <t>H</t>
  </si>
  <si>
    <t>iPad klein</t>
  </si>
  <si>
    <t>I</t>
  </si>
  <si>
    <t>iPad groot</t>
  </si>
  <si>
    <t>J1</t>
  </si>
  <si>
    <t>verwijderbaar keyboard  t.b.v. type H iPad klein</t>
  </si>
  <si>
    <t>J2</t>
  </si>
  <si>
    <t>verwijderbaar keyboard  t.b.v. type I iPad groot</t>
  </si>
  <si>
    <t>K1</t>
  </si>
  <si>
    <t>screenprotector t.b.v. type H iPad klein</t>
  </si>
  <si>
    <t>K2</t>
  </si>
  <si>
    <t>screenprotector t.b.v. type I iPad groot</t>
  </si>
  <si>
    <t>L1</t>
  </si>
  <si>
    <t>sleeve t.b.v. t.b.v. type H iPad klein</t>
  </si>
  <si>
    <t>L2</t>
  </si>
  <si>
    <t>sleeve t.b.v. t.b.v. type I iPad groot</t>
  </si>
  <si>
    <t>M</t>
  </si>
  <si>
    <t>Smartphone Samsung S23 zwart 128GB</t>
  </si>
  <si>
    <t>N</t>
  </si>
  <si>
    <t>Smartphone Samsung 23+ zwart 128GB</t>
  </si>
  <si>
    <t>O</t>
  </si>
  <si>
    <t>P</t>
  </si>
  <si>
    <t>Q1</t>
  </si>
  <si>
    <t>screenprotector t.b.v. type M Samsung S23</t>
  </si>
  <si>
    <t>Q2</t>
  </si>
  <si>
    <t>screenprotector t.b.v. type N Samsung S23+</t>
  </si>
  <si>
    <t>Q3</t>
  </si>
  <si>
    <t>screenprotector t.b.v. type O iPhone SE3 (2022)</t>
  </si>
  <si>
    <t>Q4</t>
  </si>
  <si>
    <t>screenprotector t.b.v. type P iPhone 14</t>
  </si>
  <si>
    <t>R1</t>
  </si>
  <si>
    <t>R2</t>
  </si>
  <si>
    <t>R3</t>
  </si>
  <si>
    <t>R4</t>
  </si>
  <si>
    <t>R5</t>
  </si>
  <si>
    <t>R6</t>
  </si>
  <si>
    <t>R7</t>
  </si>
  <si>
    <t>bookcase t.b.v. type O iPhone SE3 (2022)</t>
  </si>
  <si>
    <t xml:space="preserve">R8 </t>
  </si>
  <si>
    <t>verkoopprijs reseller per stuk</t>
  </si>
  <si>
    <t>Voor type A tot en met G7 geldt:</t>
  </si>
  <si>
    <t>Handelingskosten DOA-check, installatie basis image, hash tag t.b.v. InTune, assettag en thuisaflevering incl. handleiding ingebruikstelling (let op thuisaflevering in combinatie met type H tot en met L2 èn type M tot en met R8 dus één levering, geen deelleveringen)</t>
  </si>
  <si>
    <t xml:space="preserve">Voor type H tot en met L2 geldt: </t>
  </si>
  <si>
    <t>Handelingskosten DOA-check, installatie screenprotector, DEP,  geschikt voor InTune registratie, assettag en thuisaflevering incl. handleiding ingebruikstelling.</t>
  </si>
  <si>
    <t>Voor type M tot en met R8 geldt:</t>
  </si>
  <si>
    <t>Handelingskosten DOA-check, installatie screenprotector, DEP/NOXS,  geschikt voor InTune registratie, thuisaflevering incl. handleiding ingebruikstelling.</t>
  </si>
  <si>
    <t>Beschibaar stellen van het webportaal gedurende de looptijd van de overeenkomst (individuele medewerkers dienen zelfstandig èn beveiligd via het portaal te kunnen bestellen)</t>
  </si>
  <si>
    <t xml:space="preserve">Daarna, gedurende de looptijd van de overeenomst na bovengenoemde periode van circa twee maanden zullen naar verwachting individuele bestellingen plaatsvinden. </t>
  </si>
  <si>
    <t>Totaal te beoordelen prijs</t>
  </si>
  <si>
    <t>De 'creme' gekleurde cellen hierna dient u in te vullen.</t>
  </si>
  <si>
    <t>Voor accoord</t>
  </si>
  <si>
    <t>naam Inschrijver</t>
  </si>
  <si>
    <t>medewerker Inschrijver</t>
  </si>
  <si>
    <t>datum</t>
  </si>
  <si>
    <t>handtekening handtekeningsbevoegde inschrijver</t>
  </si>
  <si>
    <t>Aan bovengenoemde aantallen (kolom A) kunnen geen rechten worden ontleend.</t>
  </si>
  <si>
    <t>Bovenstaande geraamde  aantallen worden in een periode van circa twee maanden besteld en uitgeleverd.</t>
  </si>
  <si>
    <t>opslagpercentage</t>
  </si>
  <si>
    <t xml:space="preserve">Apple iPhone type SE3 (2022) zwart 128GB </t>
  </si>
  <si>
    <t xml:space="preserve">Apple iPhone type 14 zwart 128GB </t>
  </si>
  <si>
    <t>backcover t.b.v. type N Samsung S23+</t>
  </si>
  <si>
    <t>bookcase t.b.v. type P iPhone 14</t>
  </si>
  <si>
    <t>bookcase t.b.v. type N Samsung S23+</t>
  </si>
  <si>
    <t>backcover t.b.v. type P iPhone 14</t>
  </si>
  <si>
    <t>bookcase t.b.v. type M Samsung S23</t>
  </si>
  <si>
    <t>backcover t.b.v. type O iPhone SE3 (2022)</t>
  </si>
  <si>
    <t>backcover t.b.v. type M Samsung S23</t>
  </si>
  <si>
    <t>inschrijvers vaste opslagpercentage gedurende degehele looptijd van de raamovereenkomst op alle te leveren produkten</t>
  </si>
  <si>
    <t>De blauw gekleurde cellen hierboven te weten, inschrijver vast opslagpercentages gedurende degehele looptijd van de raamovereenkomst op alle te leveren produkten, inkoopprijs reseller per stuk en verkoopprijs reseller per stuk dient u in te vullen.</t>
  </si>
  <si>
    <t>Let op voor devices type H en I dient een laadkabel en een bijpassende stekker beiden fabrikaat Apple te worden meegeleverd</t>
  </si>
  <si>
    <t>Let op voor devices type M en N dient een laadkabel en een bijpassende stekker beiden fabrikaat Samsung te worden meegeleverd</t>
  </si>
  <si>
    <t>Let op voor devices type O en P dient een laadkabel en een bijpassende stekker beiden fabrikaat Apple te worden meegeleverd</t>
  </si>
  <si>
    <t>Muis wireless klein</t>
  </si>
  <si>
    <t>Muis wireless midden</t>
  </si>
  <si>
    <t>Muis wireless groot</t>
  </si>
  <si>
    <t>F1</t>
  </si>
  <si>
    <t>F2</t>
  </si>
  <si>
    <t>F3</t>
  </si>
  <si>
    <t>minimaal 2% en maximaal 4%</t>
  </si>
  <si>
    <t>De Opdrachtgever wenst een bestelportaal die voor bestaande medewerkers gebruik maakt van Seamless Single Sign-On (SSSO) op basis van Azure AD van de Opdrachtgever, waarbij gebruik wordt gemaakt van de standaard SAML 2.0 of Oauth. Voor nieuwe of externe medewerkers wordt de inlog geregeld bijvoorbeeld d.m.v. een document met loginnaam en wachtwoord dat wordt verstuurd naar het adres van de desbetreffende medewerker. Conform uw beschrijving PvE wensen #3</t>
  </si>
  <si>
    <t>De Opdrachtgever wenst een koppeling af te nemen met de applicatie Topdesk teneide de CMDB actueel te kunnen houden met verstrekte apparatuur, incidentbeheer en voorraadbeheer. Conform uw beschrijving PvE wensen #4.</t>
  </si>
  <si>
    <t>prijzen in € en exclusief btw.</t>
  </si>
  <si>
    <t>Optioneel af te nemen kopelingen</t>
  </si>
  <si>
    <t>Voor de uitgevraagde koppelingen regel 76 en 77 geldt een optionele afname door Opdrachtgever.</t>
  </si>
  <si>
    <t>Voor deelleveringen na  de intiele levering geldt dat marktconforme verzendkosten 1:1 kunnen worden doorbelast.</t>
  </si>
  <si>
    <t>Voor leveringen van dockingstations en monitoren geldt dat deze geleverd worden tegen de dan geldende resellerinkoopprijs  vermeerderd met het vaste opslagpercentage vanuit cel E10.</t>
  </si>
  <si>
    <t>Bijlage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</si>
</sst>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sz val="11"/>
      <name val="Calibri"/>
      <family val="2"/>
      <scheme val="minor"/>
    </font>
    <font>
      <sz val="11"/>
      <color rgb="FF000000"/>
      <name val="Calibri"/>
      <family val="2"/>
    </font>
    <font>
      <sz val="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164" fontId="0" fillId="3" borderId="0" xfId="0" applyNumberFormat="1" applyFill="1" applyAlignment="1" applyProtection="1">
      <alignment horizontal="center"/>
      <protection locked="0"/>
    </xf>
    <xf numFmtId="0" fontId="0" fillId="4" borderId="0" xfId="0" applyFill="1" applyProtection="1">
      <protection locked="0"/>
    </xf>
    <xf numFmtId="2" fontId="0" fillId="3" borderId="0" xfId="0" applyNumberFormat="1" applyFill="1" applyAlignment="1" applyProtection="1">
      <alignment horizontal="center"/>
      <protection locked="0"/>
    </xf>
    <xf numFmtId="0" fontId="0" fillId="0" borderId="0" xfId="0" applyAlignment="1">
      <alignment horizontal="center"/>
    </xf>
    <xf numFmtId="0" fontId="0" fillId="0" borderId="0" xfId="0" applyAlignment="1">
      <alignment horizontal="right"/>
    </xf>
    <xf numFmtId="1" fontId="0" fillId="0" borderId="0" xfId="0" applyNumberFormat="1" applyAlignment="1">
      <alignment horizontal="center"/>
    </xf>
    <xf numFmtId="0" fontId="1" fillId="0" borderId="0" xfId="0" applyFont="1"/>
    <xf numFmtId="2" fontId="0" fillId="0" borderId="0" xfId="0" applyNumberFormat="1"/>
    <xf numFmtId="164" fontId="0" fillId="0" borderId="0" xfId="0" applyNumberFormat="1" applyAlignment="1">
      <alignment horizontal="right"/>
    </xf>
    <xf numFmtId="0" fontId="0" fillId="0" borderId="0" xfId="0" applyAlignment="1">
      <alignment horizontal="left"/>
    </xf>
    <xf numFmtId="164" fontId="0" fillId="0" borderId="0" xfId="0" applyNumberFormat="1" applyAlignment="1">
      <alignment horizontal="center"/>
    </xf>
    <xf numFmtId="0" fontId="0" fillId="0" borderId="0" xfId="0" applyAlignment="1">
      <alignment horizontal="center" vertical="center"/>
    </xf>
    <xf numFmtId="0" fontId="0" fillId="0" borderId="0" xfId="0" applyAlignment="1">
      <alignment wrapText="1"/>
    </xf>
    <xf numFmtId="0" fontId="0" fillId="2" borderId="0" xfId="0" applyFill="1"/>
    <xf numFmtId="164" fontId="0" fillId="2" borderId="0" xfId="0" applyNumberFormat="1" applyFill="1" applyAlignment="1">
      <alignment horizontal="right"/>
    </xf>
    <xf numFmtId="0" fontId="2" fillId="0" borderId="0" xfId="0" applyFont="1"/>
    <xf numFmtId="0" fontId="0" fillId="5" borderId="0" xfId="0" applyFill="1"/>
    <xf numFmtId="0" fontId="1" fillId="5" borderId="0" xfId="0" applyFont="1" applyFill="1"/>
    <xf numFmtId="0" fontId="3" fillId="0" borderId="0" xfId="0" applyFont="1" applyAlignment="1">
      <alignment vertical="top" wrapText="1"/>
    </xf>
    <xf numFmtId="0" fontId="0" fillId="0" borderId="0" xfId="0" applyAlignment="1">
      <alignment horizontal="left" vertical="center"/>
    </xf>
    <xf numFmtId="0" fontId="0" fillId="5" borderId="0" xfId="0"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2352675</xdr:colOff>
      <xdr:row>0</xdr:row>
      <xdr:rowOff>0</xdr:rowOff>
    </xdr:from>
    <xdr:to>
      <xdr:col>6</xdr:col>
      <xdr:colOff>732367</xdr:colOff>
      <xdr:row>7</xdr:row>
      <xdr:rowOff>114300</xdr:rowOff>
    </xdr:to>
    <xdr:pic>
      <xdr:nvPicPr>
        <xdr:cNvPr id="2" name="Afbeelding 1">
          <a:extLst>
            <a:ext uri="{FF2B5EF4-FFF2-40B4-BE49-F238E27FC236}">
              <a16:creationId xmlns:a16="http://schemas.microsoft.com/office/drawing/2014/main" id="{D1A5A035-38EA-E6B0-F895-76A6AFBC5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0"/>
          <a:ext cx="2523067"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4D299-F2A1-4836-A36F-13FA4C28DAFB}">
  <dimension ref="A5:H113"/>
  <sheetViews>
    <sheetView tabSelected="1" topLeftCell="A34" zoomScale="90" zoomScaleNormal="90" workbookViewId="0">
      <selection activeCell="F15" sqref="F15"/>
    </sheetView>
  </sheetViews>
  <sheetFormatPr defaultRowHeight="15" x14ac:dyDescent="0.25"/>
  <cols>
    <col min="2" max="2" width="79.7109375" customWidth="1"/>
    <col min="4" max="4" width="10.5703125" customWidth="1"/>
    <col min="5" max="5" width="35.85546875" customWidth="1"/>
    <col min="6" max="7" width="26.28515625" customWidth="1"/>
    <col min="8" max="8" width="21.7109375" customWidth="1"/>
  </cols>
  <sheetData>
    <row r="5" spans="1:8" x14ac:dyDescent="0.25">
      <c r="A5" t="s">
        <v>123</v>
      </c>
      <c r="C5" t="s">
        <v>0</v>
      </c>
    </row>
    <row r="6" spans="1:8" x14ac:dyDescent="0.25">
      <c r="A6" t="s">
        <v>1</v>
      </c>
    </row>
    <row r="7" spans="1:8" x14ac:dyDescent="0.25">
      <c r="A7" t="s">
        <v>2</v>
      </c>
    </row>
    <row r="9" spans="1:8" x14ac:dyDescent="0.25">
      <c r="E9" s="4" t="s">
        <v>94</v>
      </c>
      <c r="G9" s="17"/>
    </row>
    <row r="10" spans="1:8" x14ac:dyDescent="0.25">
      <c r="A10" t="s">
        <v>104</v>
      </c>
      <c r="E10" s="3"/>
      <c r="F10" s="18" t="s">
        <v>115</v>
      </c>
    </row>
    <row r="11" spans="1:8" x14ac:dyDescent="0.25">
      <c r="G11" s="17"/>
    </row>
    <row r="12" spans="1:8" x14ac:dyDescent="0.25">
      <c r="G12" s="17"/>
    </row>
    <row r="13" spans="1:8" x14ac:dyDescent="0.25">
      <c r="A13" s="4" t="s">
        <v>3</v>
      </c>
      <c r="B13" s="4" t="s">
        <v>4</v>
      </c>
      <c r="C13" t="s">
        <v>5</v>
      </c>
      <c r="F13" s="4" t="s">
        <v>6</v>
      </c>
      <c r="G13" s="21" t="s">
        <v>7</v>
      </c>
      <c r="H13" s="5" t="s">
        <v>8</v>
      </c>
    </row>
    <row r="14" spans="1:8" x14ac:dyDescent="0.25">
      <c r="F14" s="4"/>
      <c r="G14" s="4"/>
      <c r="H14" s="5"/>
    </row>
    <row r="15" spans="1:8" x14ac:dyDescent="0.25">
      <c r="A15" s="6">
        <v>100</v>
      </c>
      <c r="B15" s="4" t="s">
        <v>9</v>
      </c>
      <c r="C15" s="7" t="s">
        <v>10</v>
      </c>
      <c r="F15" s="1"/>
      <c r="G15" s="8">
        <f t="shared" ref="G15:G31" si="0">$E$10</f>
        <v>0</v>
      </c>
      <c r="H15" s="9">
        <f>(F15+F15*(G15/100))*A15</f>
        <v>0</v>
      </c>
    </row>
    <row r="16" spans="1:8" x14ac:dyDescent="0.25">
      <c r="A16" s="4">
        <v>200</v>
      </c>
      <c r="B16" s="4" t="s">
        <v>11</v>
      </c>
      <c r="C16" s="7" t="s">
        <v>12</v>
      </c>
      <c r="F16" s="1"/>
      <c r="G16" s="8">
        <f t="shared" si="0"/>
        <v>0</v>
      </c>
      <c r="H16" s="9">
        <f t="shared" ref="H16:H31" si="1">(F16+F16*(G16/100))*A16</f>
        <v>0</v>
      </c>
    </row>
    <row r="17" spans="1:8" x14ac:dyDescent="0.25">
      <c r="A17" s="4">
        <v>400</v>
      </c>
      <c r="B17" s="4" t="s">
        <v>13</v>
      </c>
      <c r="C17" t="s">
        <v>14</v>
      </c>
      <c r="F17" s="1"/>
      <c r="G17" s="8">
        <f t="shared" si="0"/>
        <v>0</v>
      </c>
      <c r="H17" s="9">
        <f t="shared" si="1"/>
        <v>0</v>
      </c>
    </row>
    <row r="18" spans="1:8" x14ac:dyDescent="0.25">
      <c r="A18" s="4">
        <v>100</v>
      </c>
      <c r="B18" s="4" t="s">
        <v>15</v>
      </c>
      <c r="C18" t="s">
        <v>16</v>
      </c>
      <c r="F18" s="1"/>
      <c r="G18" s="8">
        <f t="shared" si="0"/>
        <v>0</v>
      </c>
      <c r="H18" s="9">
        <f t="shared" si="1"/>
        <v>0</v>
      </c>
    </row>
    <row r="19" spans="1:8" x14ac:dyDescent="0.25">
      <c r="A19" s="4">
        <v>200</v>
      </c>
      <c r="B19" s="4" t="s">
        <v>17</v>
      </c>
      <c r="C19" t="s">
        <v>18</v>
      </c>
      <c r="F19" s="1"/>
      <c r="G19" s="8">
        <f t="shared" si="0"/>
        <v>0</v>
      </c>
      <c r="H19" s="9">
        <f t="shared" si="1"/>
        <v>0</v>
      </c>
    </row>
    <row r="20" spans="1:8" x14ac:dyDescent="0.25">
      <c r="A20" s="4">
        <v>400</v>
      </c>
      <c r="B20" s="4" t="s">
        <v>19</v>
      </c>
      <c r="C20" t="s">
        <v>20</v>
      </c>
      <c r="F20" s="1"/>
      <c r="G20" s="8">
        <f t="shared" si="0"/>
        <v>0</v>
      </c>
      <c r="H20" s="9">
        <f t="shared" si="1"/>
        <v>0</v>
      </c>
    </row>
    <row r="21" spans="1:8" x14ac:dyDescent="0.25">
      <c r="A21" s="4">
        <v>100</v>
      </c>
      <c r="B21" s="4" t="s">
        <v>21</v>
      </c>
      <c r="C21" t="s">
        <v>22</v>
      </c>
      <c r="F21" s="1"/>
      <c r="G21" s="8">
        <f t="shared" si="0"/>
        <v>0</v>
      </c>
      <c r="H21" s="9">
        <f t="shared" si="1"/>
        <v>0</v>
      </c>
    </row>
    <row r="22" spans="1:8" x14ac:dyDescent="0.25">
      <c r="A22" s="4">
        <v>200</v>
      </c>
      <c r="B22" s="4" t="s">
        <v>112</v>
      </c>
      <c r="C22" t="s">
        <v>109</v>
      </c>
      <c r="F22" s="1"/>
      <c r="G22" s="8">
        <f t="shared" si="0"/>
        <v>0</v>
      </c>
      <c r="H22" s="9">
        <f t="shared" si="1"/>
        <v>0</v>
      </c>
    </row>
    <row r="23" spans="1:8" x14ac:dyDescent="0.25">
      <c r="A23" s="4">
        <v>400</v>
      </c>
      <c r="B23" s="4" t="s">
        <v>113</v>
      </c>
      <c r="C23" t="s">
        <v>110</v>
      </c>
      <c r="F23" s="1"/>
      <c r="G23" s="8">
        <f t="shared" si="0"/>
        <v>0</v>
      </c>
      <c r="H23" s="9">
        <f t="shared" ref="H23:H24" si="2">(F23+F23*(G23/100))*A23</f>
        <v>0</v>
      </c>
    </row>
    <row r="24" spans="1:8" x14ac:dyDescent="0.25">
      <c r="A24" s="4">
        <v>100</v>
      </c>
      <c r="B24" s="4" t="s">
        <v>114</v>
      </c>
      <c r="C24" t="s">
        <v>111</v>
      </c>
      <c r="F24" s="1"/>
      <c r="G24" s="8">
        <f t="shared" si="0"/>
        <v>0</v>
      </c>
      <c r="H24" s="9">
        <f t="shared" si="2"/>
        <v>0</v>
      </c>
    </row>
    <row r="25" spans="1:8" x14ac:dyDescent="0.25">
      <c r="A25" s="4">
        <v>100</v>
      </c>
      <c r="B25" s="4" t="s">
        <v>23</v>
      </c>
      <c r="C25" t="s">
        <v>24</v>
      </c>
      <c r="F25" s="1"/>
      <c r="G25" s="8">
        <f t="shared" si="0"/>
        <v>0</v>
      </c>
      <c r="H25" s="9">
        <f t="shared" si="1"/>
        <v>0</v>
      </c>
    </row>
    <row r="26" spans="1:8" x14ac:dyDescent="0.25">
      <c r="A26" s="4">
        <v>200</v>
      </c>
      <c r="B26" s="4" t="s">
        <v>25</v>
      </c>
      <c r="C26" t="s">
        <v>26</v>
      </c>
      <c r="F26" s="1"/>
      <c r="G26" s="8">
        <f t="shared" si="0"/>
        <v>0</v>
      </c>
      <c r="H26" s="9">
        <f t="shared" si="1"/>
        <v>0</v>
      </c>
    </row>
    <row r="27" spans="1:8" x14ac:dyDescent="0.25">
      <c r="A27" s="4">
        <v>50</v>
      </c>
      <c r="B27" s="4" t="s">
        <v>27</v>
      </c>
      <c r="C27" t="s">
        <v>28</v>
      </c>
      <c r="F27" s="1"/>
      <c r="G27" s="8">
        <f t="shared" si="0"/>
        <v>0</v>
      </c>
      <c r="H27" s="9">
        <f t="shared" si="1"/>
        <v>0</v>
      </c>
    </row>
    <row r="28" spans="1:8" x14ac:dyDescent="0.25">
      <c r="A28" s="4">
        <v>100</v>
      </c>
      <c r="B28" s="4" t="s">
        <v>29</v>
      </c>
      <c r="C28" t="s">
        <v>30</v>
      </c>
      <c r="F28" s="1"/>
      <c r="G28" s="8">
        <f t="shared" si="0"/>
        <v>0</v>
      </c>
      <c r="H28" s="9">
        <f t="shared" si="1"/>
        <v>0</v>
      </c>
    </row>
    <row r="29" spans="1:8" x14ac:dyDescent="0.25">
      <c r="A29" s="4">
        <v>200</v>
      </c>
      <c r="B29" s="4" t="s">
        <v>31</v>
      </c>
      <c r="C29" t="s">
        <v>32</v>
      </c>
      <c r="F29" s="1"/>
      <c r="G29" s="8">
        <f t="shared" si="0"/>
        <v>0</v>
      </c>
      <c r="H29" s="9">
        <f t="shared" si="1"/>
        <v>0</v>
      </c>
    </row>
    <row r="30" spans="1:8" x14ac:dyDescent="0.25">
      <c r="A30" s="4">
        <v>50</v>
      </c>
      <c r="B30" s="4" t="s">
        <v>33</v>
      </c>
      <c r="C30" t="s">
        <v>34</v>
      </c>
      <c r="F30" s="1"/>
      <c r="G30" s="8">
        <f t="shared" si="0"/>
        <v>0</v>
      </c>
      <c r="H30" s="9">
        <f t="shared" si="1"/>
        <v>0</v>
      </c>
    </row>
    <row r="31" spans="1:8" x14ac:dyDescent="0.25">
      <c r="A31" s="4">
        <v>100</v>
      </c>
      <c r="B31" s="4" t="s">
        <v>35</v>
      </c>
      <c r="C31" t="s">
        <v>36</v>
      </c>
      <c r="F31" s="1"/>
      <c r="G31" s="8">
        <f t="shared" si="0"/>
        <v>0</v>
      </c>
      <c r="H31" s="9">
        <f t="shared" si="1"/>
        <v>0</v>
      </c>
    </row>
    <row r="32" spans="1:8" x14ac:dyDescent="0.25">
      <c r="A32" s="4"/>
      <c r="B32" s="4"/>
      <c r="G32" s="8"/>
    </row>
    <row r="33" spans="1:8" x14ac:dyDescent="0.25">
      <c r="A33" s="10" t="s">
        <v>106</v>
      </c>
      <c r="B33" s="4"/>
      <c r="F33" s="11"/>
      <c r="G33" s="8"/>
      <c r="H33" s="9"/>
    </row>
    <row r="34" spans="1:8" x14ac:dyDescent="0.25">
      <c r="A34" s="4">
        <v>25</v>
      </c>
      <c r="B34" s="4" t="s">
        <v>37</v>
      </c>
      <c r="C34" t="s">
        <v>38</v>
      </c>
      <c r="F34" s="1"/>
      <c r="G34" s="8">
        <f t="shared" ref="G34:G41" si="3">$E$10</f>
        <v>0</v>
      </c>
      <c r="H34" s="9">
        <f>(F34+F34*(G34/100))*A34</f>
        <v>0</v>
      </c>
    </row>
    <row r="35" spans="1:8" x14ac:dyDescent="0.25">
      <c r="A35" s="4">
        <v>25</v>
      </c>
      <c r="B35" s="4" t="s">
        <v>39</v>
      </c>
      <c r="C35" s="7" t="s">
        <v>40</v>
      </c>
      <c r="F35" s="1"/>
      <c r="G35" s="8">
        <f t="shared" si="3"/>
        <v>0</v>
      </c>
      <c r="H35" s="9">
        <f t="shared" ref="H35:H41" si="4">(F35+F35*(G35/100))*A35</f>
        <v>0</v>
      </c>
    </row>
    <row r="36" spans="1:8" x14ac:dyDescent="0.25">
      <c r="A36" s="4">
        <v>25</v>
      </c>
      <c r="B36" s="4" t="s">
        <v>41</v>
      </c>
      <c r="C36" s="7" t="s">
        <v>42</v>
      </c>
      <c r="F36" s="1"/>
      <c r="G36" s="8">
        <f t="shared" si="3"/>
        <v>0</v>
      </c>
      <c r="H36" s="9">
        <f t="shared" si="4"/>
        <v>0</v>
      </c>
    </row>
    <row r="37" spans="1:8" x14ac:dyDescent="0.25">
      <c r="A37" s="4">
        <v>25</v>
      </c>
      <c r="B37" s="4" t="s">
        <v>43</v>
      </c>
      <c r="C37" s="7" t="s">
        <v>44</v>
      </c>
      <c r="F37" s="1"/>
      <c r="G37" s="8">
        <f t="shared" si="3"/>
        <v>0</v>
      </c>
      <c r="H37" s="9">
        <f t="shared" si="4"/>
        <v>0</v>
      </c>
    </row>
    <row r="38" spans="1:8" x14ac:dyDescent="0.25">
      <c r="A38" s="4">
        <v>25</v>
      </c>
      <c r="B38" s="4" t="s">
        <v>45</v>
      </c>
      <c r="C38" s="7" t="s">
        <v>46</v>
      </c>
      <c r="F38" s="1"/>
      <c r="G38" s="8">
        <f t="shared" si="3"/>
        <v>0</v>
      </c>
      <c r="H38" s="9">
        <f t="shared" si="4"/>
        <v>0</v>
      </c>
    </row>
    <row r="39" spans="1:8" x14ac:dyDescent="0.25">
      <c r="A39" s="4">
        <v>25</v>
      </c>
      <c r="B39" s="4" t="s">
        <v>47</v>
      </c>
      <c r="C39" s="7" t="s">
        <v>48</v>
      </c>
      <c r="F39" s="1"/>
      <c r="G39" s="8">
        <f t="shared" si="3"/>
        <v>0</v>
      </c>
      <c r="H39" s="9">
        <f t="shared" si="4"/>
        <v>0</v>
      </c>
    </row>
    <row r="40" spans="1:8" x14ac:dyDescent="0.25">
      <c r="A40" s="4">
        <v>25</v>
      </c>
      <c r="B40" s="4" t="s">
        <v>49</v>
      </c>
      <c r="C40" s="7" t="s">
        <v>50</v>
      </c>
      <c r="F40" s="1"/>
      <c r="G40" s="8">
        <f t="shared" si="3"/>
        <v>0</v>
      </c>
      <c r="H40" s="9">
        <f t="shared" si="4"/>
        <v>0</v>
      </c>
    </row>
    <row r="41" spans="1:8" x14ac:dyDescent="0.25">
      <c r="A41" s="4">
        <v>25</v>
      </c>
      <c r="B41" s="4" t="s">
        <v>51</v>
      </c>
      <c r="C41" s="7" t="s">
        <v>52</v>
      </c>
      <c r="F41" s="1"/>
      <c r="G41" s="8">
        <f t="shared" si="3"/>
        <v>0</v>
      </c>
      <c r="H41" s="9">
        <f t="shared" si="4"/>
        <v>0</v>
      </c>
    </row>
    <row r="42" spans="1:8" x14ac:dyDescent="0.25">
      <c r="B42" s="4"/>
      <c r="C42" s="7"/>
      <c r="G42" s="8"/>
      <c r="H42" s="9"/>
    </row>
    <row r="43" spans="1:8" x14ac:dyDescent="0.25">
      <c r="A43" s="10" t="s">
        <v>107</v>
      </c>
      <c r="B43" s="4"/>
      <c r="G43" s="8"/>
      <c r="H43" s="9"/>
    </row>
    <row r="44" spans="1:8" x14ac:dyDescent="0.25">
      <c r="A44" s="10" t="s">
        <v>108</v>
      </c>
      <c r="B44" s="4"/>
      <c r="F44" s="11"/>
      <c r="G44" s="8"/>
      <c r="H44" s="9"/>
    </row>
    <row r="45" spans="1:8" x14ac:dyDescent="0.25">
      <c r="A45" s="4">
        <v>200</v>
      </c>
      <c r="B45" s="4" t="s">
        <v>53</v>
      </c>
      <c r="C45" s="7" t="s">
        <v>54</v>
      </c>
      <c r="F45" s="1"/>
      <c r="G45" s="8">
        <f t="shared" ref="G45:G60" si="5">$E$10</f>
        <v>0</v>
      </c>
      <c r="H45" s="9">
        <f>(F45+F45*(G45/100))*A45</f>
        <v>0</v>
      </c>
    </row>
    <row r="46" spans="1:8" x14ac:dyDescent="0.25">
      <c r="A46" s="4">
        <v>200</v>
      </c>
      <c r="B46" s="4" t="s">
        <v>55</v>
      </c>
      <c r="C46" s="7" t="s">
        <v>56</v>
      </c>
      <c r="F46" s="1"/>
      <c r="G46" s="8">
        <f t="shared" si="5"/>
        <v>0</v>
      </c>
      <c r="H46" s="9">
        <f t="shared" ref="H46:H60" si="6">(F46+F46*(G46/100))*A46</f>
        <v>0</v>
      </c>
    </row>
    <row r="47" spans="1:8" x14ac:dyDescent="0.25">
      <c r="A47" s="4">
        <v>100</v>
      </c>
      <c r="B47" s="4" t="s">
        <v>57</v>
      </c>
      <c r="C47" s="7" t="s">
        <v>95</v>
      </c>
      <c r="F47" s="1"/>
      <c r="G47" s="8">
        <f t="shared" si="5"/>
        <v>0</v>
      </c>
      <c r="H47" s="9">
        <f t="shared" si="6"/>
        <v>0</v>
      </c>
    </row>
    <row r="48" spans="1:8" x14ac:dyDescent="0.25">
      <c r="A48" s="4">
        <v>400</v>
      </c>
      <c r="B48" s="4" t="s">
        <v>58</v>
      </c>
      <c r="C48" s="7" t="s">
        <v>96</v>
      </c>
      <c r="F48" s="1"/>
      <c r="G48" s="8">
        <f t="shared" si="5"/>
        <v>0</v>
      </c>
      <c r="H48" s="9">
        <f t="shared" si="6"/>
        <v>0</v>
      </c>
    </row>
    <row r="49" spans="1:8" x14ac:dyDescent="0.25">
      <c r="A49" s="4">
        <v>200</v>
      </c>
      <c r="B49" s="4" t="s">
        <v>59</v>
      </c>
      <c r="C49" t="s">
        <v>60</v>
      </c>
      <c r="F49" s="1"/>
      <c r="G49" s="8">
        <f t="shared" si="5"/>
        <v>0</v>
      </c>
      <c r="H49" s="9">
        <f t="shared" si="6"/>
        <v>0</v>
      </c>
    </row>
    <row r="50" spans="1:8" x14ac:dyDescent="0.25">
      <c r="A50" s="4">
        <v>200</v>
      </c>
      <c r="B50" s="4" t="s">
        <v>61</v>
      </c>
      <c r="C50" t="s">
        <v>62</v>
      </c>
      <c r="F50" s="1"/>
      <c r="G50" s="8">
        <f t="shared" si="5"/>
        <v>0</v>
      </c>
      <c r="H50" s="9">
        <f t="shared" si="6"/>
        <v>0</v>
      </c>
    </row>
    <row r="51" spans="1:8" x14ac:dyDescent="0.25">
      <c r="A51" s="4">
        <v>100</v>
      </c>
      <c r="B51" s="4" t="s">
        <v>63</v>
      </c>
      <c r="C51" t="s">
        <v>64</v>
      </c>
      <c r="F51" s="1"/>
      <c r="G51" s="8">
        <f t="shared" si="5"/>
        <v>0</v>
      </c>
      <c r="H51" s="9">
        <f t="shared" si="6"/>
        <v>0</v>
      </c>
    </row>
    <row r="52" spans="1:8" x14ac:dyDescent="0.25">
      <c r="A52" s="4">
        <v>400</v>
      </c>
      <c r="B52" s="4" t="s">
        <v>65</v>
      </c>
      <c r="C52" t="s">
        <v>66</v>
      </c>
      <c r="F52" s="1"/>
      <c r="G52" s="8">
        <f t="shared" si="5"/>
        <v>0</v>
      </c>
      <c r="H52" s="9">
        <f t="shared" si="6"/>
        <v>0</v>
      </c>
    </row>
    <row r="53" spans="1:8" x14ac:dyDescent="0.25">
      <c r="A53" s="4">
        <v>100</v>
      </c>
      <c r="B53" s="4" t="s">
        <v>67</v>
      </c>
      <c r="C53" t="s">
        <v>103</v>
      </c>
      <c r="F53" s="1"/>
      <c r="G53" s="8">
        <f t="shared" si="5"/>
        <v>0</v>
      </c>
      <c r="H53" s="9">
        <f t="shared" si="6"/>
        <v>0</v>
      </c>
    </row>
    <row r="54" spans="1:8" x14ac:dyDescent="0.25">
      <c r="A54" s="4">
        <v>100</v>
      </c>
      <c r="B54" s="4" t="s">
        <v>68</v>
      </c>
      <c r="C54" t="s">
        <v>97</v>
      </c>
      <c r="F54" s="1"/>
      <c r="G54" s="8">
        <f t="shared" si="5"/>
        <v>0</v>
      </c>
      <c r="H54" s="9">
        <f t="shared" si="6"/>
        <v>0</v>
      </c>
    </row>
    <row r="55" spans="1:8" x14ac:dyDescent="0.25">
      <c r="A55" s="4">
        <v>50</v>
      </c>
      <c r="B55" s="4" t="s">
        <v>69</v>
      </c>
      <c r="C55" t="s">
        <v>102</v>
      </c>
      <c r="F55" s="1"/>
      <c r="G55" s="8">
        <f t="shared" si="5"/>
        <v>0</v>
      </c>
      <c r="H55" s="9">
        <f t="shared" si="6"/>
        <v>0</v>
      </c>
    </row>
    <row r="56" spans="1:8" x14ac:dyDescent="0.25">
      <c r="A56" s="4">
        <v>200</v>
      </c>
      <c r="B56" s="4" t="s">
        <v>70</v>
      </c>
      <c r="C56" t="s">
        <v>100</v>
      </c>
      <c r="F56" s="1"/>
      <c r="G56" s="8">
        <f t="shared" si="5"/>
        <v>0</v>
      </c>
      <c r="H56" s="9">
        <f t="shared" si="6"/>
        <v>0</v>
      </c>
    </row>
    <row r="57" spans="1:8" x14ac:dyDescent="0.25">
      <c r="A57" s="4">
        <v>100</v>
      </c>
      <c r="B57" s="4" t="s">
        <v>71</v>
      </c>
      <c r="C57" t="s">
        <v>101</v>
      </c>
      <c r="F57" s="1"/>
      <c r="G57" s="8">
        <f t="shared" si="5"/>
        <v>0</v>
      </c>
      <c r="H57" s="9">
        <f t="shared" si="6"/>
        <v>0</v>
      </c>
    </row>
    <row r="58" spans="1:8" x14ac:dyDescent="0.25">
      <c r="A58" s="4">
        <v>100</v>
      </c>
      <c r="B58" s="4" t="s">
        <v>72</v>
      </c>
      <c r="C58" t="s">
        <v>99</v>
      </c>
      <c r="F58" s="1"/>
      <c r="G58" s="8">
        <f t="shared" si="5"/>
        <v>0</v>
      </c>
      <c r="H58" s="9">
        <f t="shared" si="6"/>
        <v>0</v>
      </c>
    </row>
    <row r="59" spans="1:8" x14ac:dyDescent="0.25">
      <c r="A59" s="4">
        <v>50</v>
      </c>
      <c r="B59" s="4" t="s">
        <v>73</v>
      </c>
      <c r="C59" t="s">
        <v>74</v>
      </c>
      <c r="F59" s="1"/>
      <c r="G59" s="8">
        <f t="shared" si="5"/>
        <v>0</v>
      </c>
      <c r="H59" s="9">
        <f t="shared" si="6"/>
        <v>0</v>
      </c>
    </row>
    <row r="60" spans="1:8" x14ac:dyDescent="0.25">
      <c r="A60" s="4">
        <v>200</v>
      </c>
      <c r="B60" s="4" t="s">
        <v>75</v>
      </c>
      <c r="C60" t="s">
        <v>98</v>
      </c>
      <c r="F60" s="1"/>
      <c r="G60" s="8">
        <f t="shared" si="5"/>
        <v>0</v>
      </c>
      <c r="H60" s="9">
        <f t="shared" si="6"/>
        <v>0</v>
      </c>
    </row>
    <row r="61" spans="1:8" x14ac:dyDescent="0.25">
      <c r="A61" s="4"/>
      <c r="B61" s="4"/>
      <c r="H61" s="9"/>
    </row>
    <row r="62" spans="1:8" x14ac:dyDescent="0.25">
      <c r="A62" s="4"/>
      <c r="B62" s="4"/>
      <c r="F62" s="4" t="s">
        <v>76</v>
      </c>
      <c r="H62" s="5" t="s">
        <v>8</v>
      </c>
    </row>
    <row r="63" spans="1:8" x14ac:dyDescent="0.25">
      <c r="A63" s="4"/>
      <c r="B63" t="s">
        <v>77</v>
      </c>
      <c r="H63" s="9"/>
    </row>
    <row r="64" spans="1:8" ht="60" x14ac:dyDescent="0.25">
      <c r="A64" s="12">
        <v>800</v>
      </c>
      <c r="B64" s="13" t="s">
        <v>78</v>
      </c>
      <c r="F64" s="1"/>
      <c r="H64" s="9">
        <f t="shared" ref="H64" si="7">A64*F64+(A64*G64/100)</f>
        <v>0</v>
      </c>
    </row>
    <row r="65" spans="1:8" x14ac:dyDescent="0.25">
      <c r="A65" s="4"/>
      <c r="H65" s="9"/>
    </row>
    <row r="66" spans="1:8" x14ac:dyDescent="0.25">
      <c r="A66" s="4"/>
      <c r="B66" t="s">
        <v>79</v>
      </c>
      <c r="H66" s="9"/>
    </row>
    <row r="67" spans="1:8" ht="30" x14ac:dyDescent="0.25">
      <c r="A67" s="12">
        <v>100</v>
      </c>
      <c r="B67" s="13" t="s">
        <v>80</v>
      </c>
      <c r="F67" s="1"/>
      <c r="H67" s="9">
        <f t="shared" ref="H67" si="8">A67*F67+(A67*G67/100)</f>
        <v>0</v>
      </c>
    </row>
    <row r="68" spans="1:8" x14ac:dyDescent="0.25">
      <c r="A68" s="4"/>
      <c r="H68" s="9"/>
    </row>
    <row r="69" spans="1:8" x14ac:dyDescent="0.25">
      <c r="A69" s="4"/>
      <c r="B69" t="s">
        <v>81</v>
      </c>
      <c r="H69" s="9"/>
    </row>
    <row r="70" spans="1:8" ht="30" x14ac:dyDescent="0.25">
      <c r="A70" s="12">
        <v>900</v>
      </c>
      <c r="B70" s="13" t="s">
        <v>82</v>
      </c>
      <c r="F70" s="1"/>
      <c r="H70" s="9">
        <f t="shared" ref="H70:H73" si="9">A70*F70+(A70*G70/100)</f>
        <v>0</v>
      </c>
    </row>
    <row r="71" spans="1:8" x14ac:dyDescent="0.25">
      <c r="A71" s="4"/>
      <c r="B71" s="13"/>
      <c r="H71" s="9"/>
    </row>
    <row r="72" spans="1:8" x14ac:dyDescent="0.25">
      <c r="A72" s="4"/>
      <c r="B72" s="13"/>
      <c r="H72" s="9"/>
    </row>
    <row r="73" spans="1:8" ht="45" x14ac:dyDescent="0.25">
      <c r="A73" s="12">
        <v>1</v>
      </c>
      <c r="B73" s="13" t="s">
        <v>83</v>
      </c>
      <c r="F73" s="1"/>
      <c r="H73" s="9">
        <f t="shared" si="9"/>
        <v>0</v>
      </c>
    </row>
    <row r="74" spans="1:8" x14ac:dyDescent="0.25">
      <c r="A74" s="12"/>
      <c r="B74" s="13"/>
      <c r="H74" s="9"/>
    </row>
    <row r="75" spans="1:8" x14ac:dyDescent="0.25">
      <c r="A75" s="20" t="s">
        <v>119</v>
      </c>
      <c r="B75" s="13"/>
      <c r="H75" s="9"/>
    </row>
    <row r="76" spans="1:8" ht="76.5" x14ac:dyDescent="0.25">
      <c r="A76" s="12">
        <v>1</v>
      </c>
      <c r="B76" s="19" t="s">
        <v>116</v>
      </c>
      <c r="F76" s="1"/>
      <c r="H76" s="9">
        <f t="shared" ref="H76:H77" si="10">A76*F76+(A76*G76/100)</f>
        <v>0</v>
      </c>
    </row>
    <row r="77" spans="1:8" ht="38.25" x14ac:dyDescent="0.25">
      <c r="A77" s="12">
        <v>1</v>
      </c>
      <c r="B77" s="19" t="s">
        <v>117</v>
      </c>
      <c r="F77" s="1"/>
      <c r="H77" s="9">
        <f t="shared" si="10"/>
        <v>0</v>
      </c>
    </row>
    <row r="78" spans="1:8" x14ac:dyDescent="0.25">
      <c r="A78" s="12"/>
      <c r="B78" s="13"/>
      <c r="H78" s="9"/>
    </row>
    <row r="79" spans="1:8" x14ac:dyDescent="0.25">
      <c r="A79" s="4"/>
      <c r="B79" s="13"/>
      <c r="H79" s="9"/>
    </row>
    <row r="80" spans="1:8" x14ac:dyDescent="0.25">
      <c r="A80" s="10" t="s">
        <v>93</v>
      </c>
      <c r="F80" s="9"/>
      <c r="H80" s="9"/>
    </row>
    <row r="81" spans="1:8" x14ac:dyDescent="0.25">
      <c r="A81" s="10" t="s">
        <v>84</v>
      </c>
      <c r="B81" s="4"/>
      <c r="F81" s="9"/>
      <c r="H81" s="9"/>
    </row>
    <row r="82" spans="1:8" x14ac:dyDescent="0.25">
      <c r="A82" s="10" t="s">
        <v>121</v>
      </c>
      <c r="B82" s="4"/>
      <c r="F82" s="9"/>
      <c r="H82" s="9"/>
    </row>
    <row r="83" spans="1:8" x14ac:dyDescent="0.25">
      <c r="A83" s="10"/>
      <c r="B83" s="4"/>
      <c r="F83" s="9"/>
      <c r="H83" s="9"/>
    </row>
    <row r="84" spans="1:8" x14ac:dyDescent="0.25">
      <c r="A84" s="10" t="s">
        <v>122</v>
      </c>
      <c r="B84" s="4"/>
      <c r="F84" s="9"/>
      <c r="H84" s="9"/>
    </row>
    <row r="85" spans="1:8" x14ac:dyDescent="0.25">
      <c r="A85" s="10" t="s">
        <v>120</v>
      </c>
      <c r="B85" s="4"/>
      <c r="F85" s="9"/>
      <c r="H85" s="9"/>
    </row>
    <row r="86" spans="1:8" x14ac:dyDescent="0.25">
      <c r="A86" s="4"/>
      <c r="B86" s="4"/>
      <c r="F86" s="9"/>
      <c r="H86" s="9"/>
    </row>
    <row r="87" spans="1:8" x14ac:dyDescent="0.25">
      <c r="H87" s="5"/>
    </row>
    <row r="88" spans="1:8" x14ac:dyDescent="0.25">
      <c r="H88" s="5"/>
    </row>
    <row r="89" spans="1:8" x14ac:dyDescent="0.25">
      <c r="A89" s="14" t="s">
        <v>85</v>
      </c>
      <c r="B89" s="14"/>
      <c r="C89" s="14"/>
      <c r="D89" s="14"/>
      <c r="E89" s="14"/>
      <c r="F89" s="14"/>
      <c r="G89" s="14"/>
      <c r="H89" s="15">
        <f>SUM(H15:H88)+F76+F77</f>
        <v>0</v>
      </c>
    </row>
    <row r="91" spans="1:8" x14ac:dyDescent="0.25">
      <c r="A91" s="10" t="s">
        <v>92</v>
      </c>
    </row>
    <row r="92" spans="1:8" x14ac:dyDescent="0.25">
      <c r="A92" t="s">
        <v>105</v>
      </c>
    </row>
    <row r="93" spans="1:8" x14ac:dyDescent="0.25">
      <c r="A93" t="s">
        <v>118</v>
      </c>
    </row>
    <row r="95" spans="1:8" x14ac:dyDescent="0.25">
      <c r="A95" t="s">
        <v>86</v>
      </c>
    </row>
    <row r="97" spans="1:8" x14ac:dyDescent="0.25">
      <c r="A97" t="s">
        <v>87</v>
      </c>
    </row>
    <row r="98" spans="1:8" x14ac:dyDescent="0.25">
      <c r="A98" t="s">
        <v>88</v>
      </c>
      <c r="F98" s="2"/>
      <c r="G98" s="2"/>
      <c r="H98" s="2"/>
    </row>
    <row r="99" spans="1:8" x14ac:dyDescent="0.25">
      <c r="A99" t="s">
        <v>89</v>
      </c>
      <c r="F99" s="2"/>
      <c r="G99" s="2"/>
      <c r="H99" s="2"/>
    </row>
    <row r="100" spans="1:8" x14ac:dyDescent="0.25">
      <c r="A100" t="s">
        <v>90</v>
      </c>
      <c r="F100" s="2"/>
      <c r="G100" s="2"/>
      <c r="H100" s="2"/>
    </row>
    <row r="102" spans="1:8" x14ac:dyDescent="0.25">
      <c r="A102" t="s">
        <v>91</v>
      </c>
      <c r="F102" s="2"/>
      <c r="G102" s="2"/>
      <c r="H102" s="2"/>
    </row>
    <row r="103" spans="1:8" x14ac:dyDescent="0.25">
      <c r="F103" s="2"/>
      <c r="G103" s="2"/>
      <c r="H103" s="2"/>
    </row>
    <row r="104" spans="1:8" x14ac:dyDescent="0.25">
      <c r="F104" s="2"/>
      <c r="G104" s="2"/>
      <c r="H104" s="2"/>
    </row>
    <row r="105" spans="1:8" x14ac:dyDescent="0.25">
      <c r="F105" s="2"/>
      <c r="G105" s="2"/>
      <c r="H105" s="2"/>
    </row>
    <row r="106" spans="1:8" x14ac:dyDescent="0.25">
      <c r="F106" s="2"/>
      <c r="G106" s="2"/>
      <c r="H106" s="2"/>
    </row>
    <row r="107" spans="1:8" x14ac:dyDescent="0.25">
      <c r="F107" s="2"/>
      <c r="G107" s="2"/>
      <c r="H107" s="2"/>
    </row>
    <row r="113" spans="1:5" x14ac:dyDescent="0.25">
      <c r="A113" s="16"/>
      <c r="B113" s="16"/>
      <c r="C113" s="16"/>
      <c r="D113" s="16"/>
      <c r="E113" s="16"/>
    </row>
  </sheetData>
  <dataValidations count="1">
    <dataValidation type="decimal" allowBlank="1" showInputMessage="1" showErrorMessage="1" sqref="E10" xr:uid="{4D17C3C0-2957-48E6-BAAB-156EE7F17952}">
      <formula1>2</formula1>
      <formula2>4</formula2>
    </dataValidation>
  </dataValidation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F7F4B0D6E904EAAD2D81EBA2F758C" ma:contentTypeVersion="17" ma:contentTypeDescription="Een nieuw document maken." ma:contentTypeScope="" ma:versionID="a9318647cfb845f913cf3495c368ae6c">
  <xsd:schema xmlns:xsd="http://www.w3.org/2001/XMLSchema" xmlns:xs="http://www.w3.org/2001/XMLSchema" xmlns:p="http://schemas.microsoft.com/office/2006/metadata/properties" xmlns:ns2="1b05a132-e5d2-4b13-8e1f-5fd4f5535136" xmlns:ns3="9b04427d-e6cc-4687-b651-a5e9e295e41f" targetNamespace="http://schemas.microsoft.com/office/2006/metadata/properties" ma:root="true" ma:fieldsID="0b43094838f574bead5027d970c4b05a" ns2:_="" ns3:_="">
    <xsd:import namespace="1b05a132-e5d2-4b13-8e1f-5fd4f5535136"/>
    <xsd:import namespace="9b04427d-e6cc-4687-b651-a5e9e295e4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5a132-e5d2-4b13-8e1f-5fd4f5535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0bcc11f-0236-4aa8-baa9-bac622d01d5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04427d-e6cc-4687-b651-a5e9e295e41f"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c8a64b6-ccbe-4ee2-a307-eb48055a2879}" ma:internalName="TaxCatchAll" ma:showField="CatchAllData" ma:web="9b04427d-e6cc-4687-b651-a5e9e295e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56E0E2-71CD-4082-834D-25DD7F96E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05a132-e5d2-4b13-8e1f-5fd4f5535136"/>
    <ds:schemaRef ds:uri="9b04427d-e6cc-4687-b651-a5e9e295e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D08816-3B63-4493-B438-6718B14002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Wierda</dc:creator>
  <cp:keywords/>
  <dc:description/>
  <cp:lastModifiedBy>Johan Hoogewerf</cp:lastModifiedBy>
  <cp:revision/>
  <dcterms:created xsi:type="dcterms:W3CDTF">2023-01-29T09:54:04Z</dcterms:created>
  <dcterms:modified xsi:type="dcterms:W3CDTF">2023-03-29T13:49:29Z</dcterms:modified>
  <cp:category/>
  <cp:contentStatus/>
</cp:coreProperties>
</file>