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UitgeverijNovember/Gedeelde documenten/EA Drukwerk en papier/06. Nota van Inlichtingen/Nota van inlichtingen 1/"/>
    </mc:Choice>
  </mc:AlternateContent>
  <xr:revisionPtr revIDLastSave="599" documentId="8_{F7618DA4-2C7F-0F4C-BFF8-D14CDD845A21}" xr6:coauthVersionLast="47" xr6:coauthVersionMax="47" xr10:uidLastSave="{0FE59683-FA31-4E80-AC2B-A3C0DD665F94}"/>
  <bookViews>
    <workbookView xWindow="28680" yWindow="-120" windowWidth="29040" windowHeight="15720" xr2:uid="{00000000-000D-0000-FFFF-FFFF00000000}"/>
  </bookViews>
  <sheets>
    <sheet name="Instructies" sheetId="6" r:id="rId1"/>
    <sheet name="Perceel 3 Eva" sheetId="1" r:id="rId2"/>
    <sheet name="alternatief papier" sheetId="7" r:id="rId3"/>
    <sheet name="alternatief formaat" sheetId="8" r:id="rId4"/>
  </sheets>
  <definedNames>
    <definedName name="_xlnm.Print_Area" localSheetId="1">'Perceel 3 Eva'!$B$2:$M$114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8" l="1"/>
  <c r="C56" i="7"/>
  <c r="C59" i="1"/>
  <c r="C30" i="8" l="1"/>
  <c r="C30" i="7"/>
  <c r="C33" i="1"/>
  <c r="C40" i="8"/>
  <c r="C43" i="1"/>
  <c r="C101" i="1"/>
  <c r="C102" i="1"/>
  <c r="C100" i="1"/>
  <c r="C99" i="1"/>
  <c r="C100" i="8"/>
  <c r="C104" i="8"/>
  <c r="C104" i="7"/>
  <c r="C107" i="1"/>
  <c r="C97" i="7"/>
  <c r="C97" i="8"/>
  <c r="C40" i="7"/>
  <c r="C98" i="7"/>
  <c r="C98" i="8"/>
  <c r="C64" i="8"/>
  <c r="D48" i="8"/>
  <c r="C99" i="8" s="1"/>
  <c r="D48" i="7"/>
  <c r="C99" i="7" s="1"/>
  <c r="C67" i="1"/>
  <c r="D51" i="1"/>
  <c r="C64" i="7"/>
  <c r="C101" i="7" s="1"/>
  <c r="C100" i="7"/>
  <c r="C25" i="1"/>
  <c r="C104" i="1"/>
  <c r="C23" i="8"/>
  <c r="C96" i="8" s="1"/>
  <c r="C23" i="7"/>
  <c r="C93" i="8"/>
  <c r="C93" i="7"/>
  <c r="C101" i="8" l="1"/>
  <c r="C105" i="8"/>
  <c r="C103" i="1" l="1"/>
  <c r="C108" i="1" s="1"/>
  <c r="C96" i="1"/>
  <c r="C96" i="7"/>
  <c r="C105" i="7" s="1"/>
</calcChain>
</file>

<file path=xl/sharedStrings.xml><?xml version="1.0" encoding="utf-8"?>
<sst xmlns="http://schemas.openxmlformats.org/spreadsheetml/2006/main" count="432" uniqueCount="141">
  <si>
    <t>Rekeninformatie</t>
  </si>
  <si>
    <t>Formaat:</t>
  </si>
  <si>
    <t>hoogte</t>
  </si>
  <si>
    <t>breedte</t>
  </si>
  <si>
    <t>Naam Inschrijver</t>
  </si>
  <si>
    <t>papier binnenwerk gewicht per m2</t>
  </si>
  <si>
    <t>Plaats</t>
  </si>
  <si>
    <t>papier omslag gewicht per m2</t>
  </si>
  <si>
    <t>Oplagegegevens</t>
  </si>
  <si>
    <t>vaste kosten</t>
  </si>
  <si>
    <t>Datum</t>
  </si>
  <si>
    <t>Naam</t>
  </si>
  <si>
    <t>Handtekening</t>
  </si>
  <si>
    <t>kosten per 1.000 ex</t>
  </si>
  <si>
    <t>1-5.000</t>
  </si>
  <si>
    <t>5.001-10.000</t>
  </si>
  <si>
    <t>10.001-20.000</t>
  </si>
  <si>
    <t>20.001-50.000</t>
  </si>
  <si>
    <t>50.001-75.000</t>
  </si>
  <si>
    <t>75.001-100.000</t>
  </si>
  <si>
    <t>totaal kosten transport</t>
  </si>
  <si>
    <t>ontdubbelen adressenbestand t.b.v. een gecombineerde verzending</t>
  </si>
  <si>
    <t>210 mm</t>
  </si>
  <si>
    <t>oplage per editie</t>
  </si>
  <si>
    <t>verschijningsfrequentie per jaar</t>
  </si>
  <si>
    <t xml:space="preserve">omvang </t>
  </si>
  <si>
    <t>drukken - totale kosten omslag per editie *</t>
  </si>
  <si>
    <t>kosten plaatwissel full colour omslag</t>
  </si>
  <si>
    <t>omvang</t>
  </si>
  <si>
    <t>drukken - totale kosten binnenwerk per editie *</t>
  </si>
  <si>
    <t>meeplakken kaarten 10,5 x 14,8 cm</t>
  </si>
  <si>
    <t>meeplakken kaarten 14,8 x 21,0 cm</t>
  </si>
  <si>
    <t>meeplakken folders meer dan 8 pagina's</t>
  </si>
  <si>
    <t>meeplakken folders 4 tot 8 pagina's</t>
  </si>
  <si>
    <t>meeplakken gevulde envelop als insert, sachets</t>
  </si>
  <si>
    <t>opleggen cd in kartonnen hoesje</t>
  </si>
  <si>
    <t>opleggen ongeadresseerde mailing</t>
  </si>
  <si>
    <t>opleggen geadresseerde mailing</t>
  </si>
  <si>
    <t>insteken mailing</t>
  </si>
  <si>
    <t>handmatig opleggen bijlage</t>
  </si>
  <si>
    <t>Prijsopgavenblad rechtsgeldig ondertekend</t>
  </si>
  <si>
    <t xml:space="preserve">Totale kosten </t>
  </si>
  <si>
    <t xml:space="preserve">5. Adresseren </t>
  </si>
  <si>
    <t>6. Sealen</t>
  </si>
  <si>
    <t>Papier:</t>
  </si>
  <si>
    <t>Samenvatting kosten per jaar</t>
  </si>
  <si>
    <t>adresseren - totale kosten</t>
  </si>
  <si>
    <t>kosten</t>
  </si>
  <si>
    <t>omvang pagina's omslag</t>
  </si>
  <si>
    <t>omvang pagina's binnenwerk</t>
  </si>
  <si>
    <t>ex.</t>
  </si>
  <si>
    <t>In het lichtgroene vlak staan de vaste gegevens van de Opdrachtgever</t>
  </si>
  <si>
    <t>De groene kolom geeft de berekening per editie weer</t>
  </si>
  <si>
    <t>Donker groen geeft de berekening van de totale kosten per jaar (opgenomen in samenvatting)</t>
  </si>
  <si>
    <t>Instructies</t>
  </si>
  <si>
    <t>De Inschrijver kan in de lichtblauwe cellen zijn of haar kosten invullen</t>
  </si>
  <si>
    <t>Exemplaren</t>
  </si>
  <si>
    <t>De groene cellen zijn geblokkeerd en daardoor niet te wijzigen</t>
  </si>
  <si>
    <t>Kosten in het grijze vlak worden niet meegenomen in de totale kosten</t>
  </si>
  <si>
    <t>De Inschrijver kan in de paarse cellen zijn of haar gegevens invullen</t>
  </si>
  <si>
    <t>1. Drukkosten omslag</t>
  </si>
  <si>
    <t>2. Drukkosten binnenwerk</t>
  </si>
  <si>
    <t>omvang binnenwerk</t>
  </si>
  <si>
    <t>drukken - techniek - per 1.000 ex.</t>
  </si>
  <si>
    <t>drukken - techniek - vaste kosten</t>
  </si>
  <si>
    <t>3. Papier omslag</t>
  </si>
  <si>
    <t>4. Papier binnenwerk</t>
  </si>
  <si>
    <t>€</t>
  </si>
  <si>
    <t>Specificaties papier omslag</t>
  </si>
  <si>
    <t>gramsgewicht</t>
  </si>
  <si>
    <t>witheid/brightness</t>
  </si>
  <si>
    <t>opaciteit</t>
  </si>
  <si>
    <t>gloss (hunter)</t>
  </si>
  <si>
    <t>opdikking/bulk</t>
  </si>
  <si>
    <t>90 - 100</t>
  </si>
  <si>
    <t>93 - 98</t>
  </si>
  <si>
    <t>Specificaties papier binnenwerk</t>
  </si>
  <si>
    <t>afvalbeheersbijdrage verpakkingen, per editie</t>
  </si>
  <si>
    <t>afvalbeheersbijdrage papier omslag, per editie</t>
  </si>
  <si>
    <t>afvalbeheersbijdrage papier binnenwerk, per editie</t>
  </si>
  <si>
    <t>FSC of PEFC</t>
  </si>
  <si>
    <t>benodigd tonnage start</t>
  </si>
  <si>
    <t>benodigd tonnage per 1.000 exemplaren</t>
  </si>
  <si>
    <t>7. Paperwrap, onbedrukt</t>
  </si>
  <si>
    <t>bedrukking, zwart, per 1.000 exemplaren</t>
  </si>
  <si>
    <t>bedrukking, full-colour, per 1.000 exemplaren</t>
  </si>
  <si>
    <t>8. Verwerken plusproposities</t>
  </si>
  <si>
    <t>9. Transport abonnee-exemplaren, bewijsexemplaren en nazendexemplaren</t>
  </si>
  <si>
    <t>7. Paperwrap</t>
  </si>
  <si>
    <t xml:space="preserve">8. Plusproposities </t>
  </si>
  <si>
    <t xml:space="preserve">papierprijs per ton </t>
  </si>
  <si>
    <t>papier omslag per editie</t>
  </si>
  <si>
    <t>per ton</t>
  </si>
  <si>
    <t>papier binnenwerk per editie</t>
  </si>
  <si>
    <t>Prijsopgavenblad Productie Eva</t>
  </si>
  <si>
    <t>275 mm</t>
  </si>
  <si>
    <t>150 gram</t>
  </si>
  <si>
    <t>80 gram</t>
  </si>
  <si>
    <t>papier omslag 150 gram houtvrij MC silk</t>
  </si>
  <si>
    <t>papierprijs binnnenwerk 80 gram Artipress O silk</t>
  </si>
  <si>
    <t>20 - 45</t>
  </si>
  <si>
    <t>0.75 - 0.92</t>
  </si>
  <si>
    <t>83 - 94</t>
  </si>
  <si>
    <t>89 - 96</t>
  </si>
  <si>
    <t>0 - 45</t>
  </si>
  <si>
    <t>0.85 - 1.1</t>
  </si>
  <si>
    <t>samenvoegen van meerdere exemplaren en handzaam verpakken in een doos / envelop, max. 200 stuks</t>
  </si>
  <si>
    <t>adresseren, inclusief afbundelen en sorteren conform voorwaarden PostNL per 1.000 exemplaren</t>
  </si>
  <si>
    <t>meelijmen in de rug bij garenloos afwerken: 2 pagina's</t>
  </si>
  <si>
    <t xml:space="preserve">                    gram</t>
  </si>
  <si>
    <t xml:space="preserve">papier omslag </t>
  </si>
  <si>
    <t>papierprijs binnnenwerk</t>
  </si>
  <si>
    <t xml:space="preserve">                      mm</t>
  </si>
  <si>
    <t xml:space="preserve">transportkosten abonnee-exemplaren naar Drukker Perceel 1 t.b.v. meesealen met Visie, per editie </t>
  </si>
  <si>
    <t xml:space="preserve">transportkosten bewijs- en nazendexemplaren naar diverse adressen in Nederland, per editie, per rit </t>
  </si>
  <si>
    <t>marge: 200 - 215 mm</t>
  </si>
  <si>
    <t>marge: 265 - 285 mm</t>
  </si>
  <si>
    <t>alternatief formaat</t>
  </si>
  <si>
    <t>marges</t>
  </si>
  <si>
    <t>aangeboden</t>
  </si>
  <si>
    <t>alternatief papier</t>
  </si>
  <si>
    <t>papier - omslag per editie</t>
  </si>
  <si>
    <t>papier - totale kosten papier binnenwerk per editie</t>
  </si>
  <si>
    <t>adresseren - totale kosten per editie</t>
  </si>
  <si>
    <t>sealen - totale kosten sealen per editie (21.000 ex.)</t>
  </si>
  <si>
    <t>all-over uv-lak - vaste kosten</t>
  </si>
  <si>
    <t>all-over uv-lak - per 1.000 ex.</t>
  </si>
  <si>
    <t>alternatief voor uv-lak - vaste kosten</t>
  </si>
  <si>
    <t>alternatief voor uv-lak - per 1.000 ex.</t>
  </si>
  <si>
    <t>omschrijving alternatief voor uv-lak</t>
  </si>
  <si>
    <t>Behorend bij de Europese aanbesteding 'drukwerk en papier' VPRO/EO h.o.d.n. 'Uitgeverij November'</t>
  </si>
  <si>
    <t>1 PMS kleur - vaste kosten</t>
  </si>
  <si>
    <t>1 PMS kelur - per 1.000 ex.</t>
  </si>
  <si>
    <t xml:space="preserve">kosten plaatwissel full colour omslag </t>
  </si>
  <si>
    <t>Dit is de inschrijfprijs</t>
  </si>
  <si>
    <t>Afdrukinstructie (indien gewenst): Per tabblad: 'Bestand' &gt; 'Afdrukken' &gt; onderste optie selecteren: 'Blad passend maken voor één pagina'</t>
  </si>
  <si>
    <t>kosten per 1.000 exemplaren</t>
  </si>
  <si>
    <t>splitsing adressenbestand per splisting</t>
  </si>
  <si>
    <t>wissel tijdens het adresseren per wissel</t>
  </si>
  <si>
    <t>De Inschrijver kan ook in de grijze cellen zijn of haar kosten invullen</t>
  </si>
  <si>
    <r>
      <t xml:space="preserve">*) totale kosten is inclusief verzamelen, </t>
    </r>
    <r>
      <rPr>
        <sz val="8"/>
        <color rgb="FFFF0000"/>
        <rFont val="Arial"/>
        <family val="2"/>
      </rPr>
      <t>garenloos</t>
    </r>
    <r>
      <rPr>
        <sz val="8"/>
        <color theme="1"/>
        <rFont val="Arial"/>
        <family val="2"/>
      </rPr>
      <t xml:space="preserve"> hechten (incl. omslag) en schoonsnijden tot netto formaat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</si>
</sst>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u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</cellStyleXfs>
  <cellXfs count="211">
    <xf numFmtId="0" fontId="0" fillId="0" borderId="0" xfId="0"/>
    <xf numFmtId="0" fontId="2" fillId="2" borderId="0" xfId="0" applyFont="1" applyFill="1"/>
    <xf numFmtId="44" fontId="9" fillId="3" borderId="18" xfId="5" applyFont="1" applyFill="1" applyBorder="1" applyAlignment="1" applyProtection="1">
      <alignment horizontal="left" vertical="top"/>
      <protection locked="0"/>
    </xf>
    <xf numFmtId="44" fontId="9" fillId="3" borderId="18" xfId="0" applyNumberFormat="1" applyFont="1" applyFill="1" applyBorder="1" applyAlignment="1" applyProtection="1">
      <alignment horizontal="left" vertical="top"/>
      <protection locked="0"/>
    </xf>
    <xf numFmtId="44" fontId="9" fillId="2" borderId="0" xfId="5" applyFont="1" applyFill="1" applyBorder="1" applyAlignment="1" applyProtection="1">
      <alignment horizontal="left" vertical="top"/>
    </xf>
    <xf numFmtId="0" fontId="9" fillId="4" borderId="18" xfId="0" applyFont="1" applyFill="1" applyBorder="1" applyAlignment="1" applyProtection="1">
      <alignment horizontal="left"/>
      <protection locked="0"/>
    </xf>
    <xf numFmtId="0" fontId="9" fillId="4" borderId="21" xfId="0" applyFont="1" applyFill="1" applyBorder="1" applyAlignment="1" applyProtection="1">
      <alignment horizontal="left"/>
      <protection locked="0"/>
    </xf>
    <xf numFmtId="44" fontId="2" fillId="3" borderId="1" xfId="5" applyFont="1" applyFill="1" applyBorder="1" applyAlignment="1" applyProtection="1">
      <alignment horizontal="left"/>
      <protection locked="0"/>
    </xf>
    <xf numFmtId="44" fontId="2" fillId="3" borderId="18" xfId="5" applyFont="1" applyFill="1" applyBorder="1" applyAlignment="1" applyProtection="1">
      <alignment horizontal="left"/>
      <protection locked="0"/>
    </xf>
    <xf numFmtId="44" fontId="2" fillId="3" borderId="18" xfId="0" applyNumberFormat="1" applyFont="1" applyFill="1" applyBorder="1" applyAlignment="1" applyProtection="1">
      <alignment horizontal="left"/>
      <protection locked="0"/>
    </xf>
    <xf numFmtId="44" fontId="2" fillId="3" borderId="21" xfId="5" applyFont="1" applyFill="1" applyBorder="1" applyAlignment="1" applyProtection="1">
      <alignment horizontal="left"/>
      <protection locked="0"/>
    </xf>
    <xf numFmtId="44" fontId="2" fillId="2" borderId="0" xfId="5" applyFont="1" applyFill="1" applyBorder="1" applyAlignment="1" applyProtection="1">
      <alignment horizontal="left"/>
    </xf>
    <xf numFmtId="165" fontId="9" fillId="3" borderId="18" xfId="0" applyNumberFormat="1" applyFont="1" applyFill="1" applyBorder="1" applyAlignment="1" applyProtection="1">
      <alignment horizontal="left"/>
      <protection locked="0"/>
    </xf>
    <xf numFmtId="44" fontId="2" fillId="3" borderId="20" xfId="5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164" fontId="2" fillId="3" borderId="18" xfId="0" applyNumberFormat="1" applyFont="1" applyFill="1" applyBorder="1" applyAlignment="1" applyProtection="1">
      <alignment horizontal="left"/>
      <protection locked="0"/>
    </xf>
    <xf numFmtId="164" fontId="2" fillId="3" borderId="41" xfId="0" applyNumberFormat="1" applyFont="1" applyFill="1" applyBorder="1" applyAlignment="1" applyProtection="1">
      <alignment horizontal="left"/>
      <protection locked="0"/>
    </xf>
    <xf numFmtId="164" fontId="2" fillId="3" borderId="27" xfId="0" applyNumberFormat="1" applyFont="1" applyFill="1" applyBorder="1" applyAlignment="1" applyProtection="1">
      <alignment horizontal="left"/>
      <protection locked="0"/>
    </xf>
    <xf numFmtId="44" fontId="2" fillId="6" borderId="21" xfId="5" applyFont="1" applyFill="1" applyBorder="1" applyAlignment="1" applyProtection="1">
      <alignment horizontal="left"/>
    </xf>
    <xf numFmtId="44" fontId="2" fillId="3" borderId="27" xfId="5" applyFont="1" applyFill="1" applyBorder="1" applyAlignment="1" applyProtection="1">
      <alignment horizontal="left"/>
      <protection locked="0"/>
    </xf>
    <xf numFmtId="44" fontId="9" fillId="8" borderId="18" xfId="0" applyNumberFormat="1" applyFont="1" applyFill="1" applyBorder="1" applyAlignment="1" applyProtection="1">
      <alignment horizontal="left" vertical="top"/>
      <protection locked="0"/>
    </xf>
    <xf numFmtId="44" fontId="9" fillId="8" borderId="46" xfId="0" applyNumberFormat="1" applyFont="1" applyFill="1" applyBorder="1" applyAlignment="1" applyProtection="1">
      <alignment horizontal="left" vertical="top"/>
      <protection locked="0"/>
    </xf>
    <xf numFmtId="44" fontId="2" fillId="8" borderId="18" xfId="5" applyFont="1" applyFill="1" applyBorder="1" applyAlignment="1" applyProtection="1">
      <alignment horizontal="left"/>
      <protection locked="0"/>
    </xf>
    <xf numFmtId="44" fontId="2" fillId="8" borderId="21" xfId="5" applyFont="1" applyFill="1" applyBorder="1" applyAlignment="1" applyProtection="1">
      <alignment horizontal="left"/>
      <protection locked="0"/>
    </xf>
    <xf numFmtId="44" fontId="2" fillId="8" borderId="1" xfId="5" applyFont="1" applyFill="1" applyBorder="1" applyAlignment="1" applyProtection="1">
      <alignment horizontal="left"/>
      <protection locked="0"/>
    </xf>
    <xf numFmtId="44" fontId="2" fillId="8" borderId="20" xfId="5" applyFont="1" applyFill="1" applyBorder="1" applyAlignment="1" applyProtection="1">
      <alignment horizontal="left"/>
      <protection locked="0"/>
    </xf>
    <xf numFmtId="44" fontId="2" fillId="3" borderId="27" xfId="0" applyNumberFormat="1" applyFont="1" applyFill="1" applyBorder="1" applyAlignment="1" applyProtection="1">
      <alignment horizontal="left"/>
      <protection locked="0"/>
    </xf>
    <xf numFmtId="44" fontId="9" fillId="8" borderId="21" xfId="5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2" fillId="5" borderId="9" xfId="0" applyFont="1" applyFill="1" applyBorder="1"/>
    <xf numFmtId="0" fontId="1" fillId="2" borderId="8" xfId="0" applyFont="1" applyFill="1" applyBorder="1"/>
    <xf numFmtId="0" fontId="2" fillId="2" borderId="9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19" xfId="0" applyFont="1" applyFill="1" applyBorder="1"/>
    <xf numFmtId="0" fontId="2" fillId="5" borderId="8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1" fillId="2" borderId="5" xfId="0" applyFont="1" applyFill="1" applyBorder="1"/>
    <xf numFmtId="0" fontId="2" fillId="2" borderId="28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3" fontId="2" fillId="5" borderId="24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5" borderId="10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/>
    <xf numFmtId="0" fontId="2" fillId="2" borderId="17" xfId="0" applyFont="1" applyFill="1" applyBorder="1"/>
    <xf numFmtId="0" fontId="2" fillId="5" borderId="18" xfId="0" applyFont="1" applyFill="1" applyBorder="1" applyAlignment="1">
      <alignment horizontal="left"/>
    </xf>
    <xf numFmtId="0" fontId="2" fillId="2" borderId="19" xfId="0" applyFont="1" applyFill="1" applyBorder="1"/>
    <xf numFmtId="0" fontId="2" fillId="5" borderId="21" xfId="0" applyFont="1" applyFill="1" applyBorder="1" applyAlignment="1">
      <alignment horizontal="left"/>
    </xf>
    <xf numFmtId="0" fontId="9" fillId="2" borderId="0" xfId="0" applyFont="1" applyFill="1" applyAlignment="1">
      <alignment vertical="top"/>
    </xf>
    <xf numFmtId="0" fontId="11" fillId="0" borderId="14" xfId="0" applyFont="1" applyBorder="1" applyAlignment="1">
      <alignment vertical="top"/>
    </xf>
    <xf numFmtId="0" fontId="9" fillId="0" borderId="16" xfId="0" applyFont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17" xfId="0" applyFont="1" applyBorder="1" applyAlignment="1">
      <alignment vertical="top"/>
    </xf>
    <xf numFmtId="0" fontId="9" fillId="5" borderId="18" xfId="0" applyFont="1" applyFill="1" applyBorder="1" applyAlignment="1">
      <alignment horizontal="left" vertical="top"/>
    </xf>
    <xf numFmtId="44" fontId="9" fillId="2" borderId="0" xfId="0" applyNumberFormat="1" applyFont="1" applyFill="1" applyAlignment="1">
      <alignment horizontal="left" vertical="top"/>
    </xf>
    <xf numFmtId="0" fontId="2" fillId="0" borderId="17" xfId="0" applyFont="1" applyBorder="1"/>
    <xf numFmtId="0" fontId="7" fillId="2" borderId="0" xfId="0" applyFont="1" applyFill="1" applyAlignment="1">
      <alignment horizontal="left" vertical="top"/>
    </xf>
    <xf numFmtId="0" fontId="11" fillId="0" borderId="17" xfId="0" applyFont="1" applyBorder="1" applyAlignment="1">
      <alignment vertical="top"/>
    </xf>
    <xf numFmtId="44" fontId="9" fillId="6" borderId="18" xfId="0" applyNumberFormat="1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2" borderId="52" xfId="0" applyFont="1" applyFill="1" applyBorder="1" applyAlignment="1">
      <alignment vertical="top"/>
    </xf>
    <xf numFmtId="0" fontId="9" fillId="2" borderId="53" xfId="0" applyFont="1" applyFill="1" applyBorder="1" applyAlignment="1">
      <alignment vertical="top"/>
    </xf>
    <xf numFmtId="0" fontId="9" fillId="0" borderId="45" xfId="0" applyFont="1" applyBorder="1" applyAlignment="1">
      <alignment vertical="top"/>
    </xf>
    <xf numFmtId="0" fontId="1" fillId="0" borderId="14" xfId="0" applyFont="1" applyBorder="1"/>
    <xf numFmtId="0" fontId="2" fillId="0" borderId="16" xfId="0" applyFont="1" applyBorder="1" applyAlignment="1">
      <alignment horizontal="left"/>
    </xf>
    <xf numFmtId="0" fontId="1" fillId="0" borderId="19" xfId="0" applyFont="1" applyBorder="1"/>
    <xf numFmtId="0" fontId="17" fillId="2" borderId="0" xfId="0" applyFont="1" applyFill="1"/>
    <xf numFmtId="0" fontId="7" fillId="2" borderId="0" xfId="0" applyFont="1" applyFill="1"/>
    <xf numFmtId="0" fontId="11" fillId="2" borderId="5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 wrapText="1"/>
    </xf>
    <xf numFmtId="0" fontId="2" fillId="0" borderId="0" xfId="0" applyFont="1"/>
    <xf numFmtId="0" fontId="2" fillId="2" borderId="17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vertical="center"/>
    </xf>
    <xf numFmtId="0" fontId="18" fillId="2" borderId="0" xfId="0" applyFont="1" applyFill="1"/>
    <xf numFmtId="0" fontId="2" fillId="10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9" fillId="5" borderId="21" xfId="0" applyFont="1" applyFill="1" applyBorder="1" applyAlignment="1">
      <alignment horizontal="left" vertical="center" wrapText="1"/>
    </xf>
    <xf numFmtId="0" fontId="19" fillId="10" borderId="17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6" borderId="21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1" fillId="2" borderId="3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9" fillId="5" borderId="18" xfId="0" applyFont="1" applyFill="1" applyBorder="1" applyAlignment="1">
      <alignment vertical="center" wrapText="1"/>
    </xf>
    <xf numFmtId="0" fontId="2" fillId="0" borderId="18" xfId="0" applyFont="1" applyBorder="1"/>
    <xf numFmtId="0" fontId="2" fillId="0" borderId="41" xfId="0" applyFont="1" applyBorder="1" applyAlignment="1">
      <alignment horizontal="left"/>
    </xf>
    <xf numFmtId="0" fontId="9" fillId="5" borderId="2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/>
    </xf>
    <xf numFmtId="44" fontId="2" fillId="6" borderId="21" xfId="0" applyNumberFormat="1" applyFont="1" applyFill="1" applyBorder="1" applyAlignment="1">
      <alignment horizontal="left"/>
    </xf>
    <xf numFmtId="0" fontId="16" fillId="2" borderId="0" xfId="0" applyFont="1" applyFill="1"/>
    <xf numFmtId="0" fontId="18" fillId="2" borderId="0" xfId="0" applyFont="1" applyFill="1" applyAlignment="1">
      <alignment horizontal="left"/>
    </xf>
    <xf numFmtId="0" fontId="2" fillId="2" borderId="2" xfId="0" applyFont="1" applyFill="1" applyBorder="1"/>
    <xf numFmtId="0" fontId="9" fillId="0" borderId="16" xfId="0" applyFont="1" applyBorder="1" applyAlignment="1">
      <alignment horizontal="left"/>
    </xf>
    <xf numFmtId="0" fontId="2" fillId="0" borderId="17" xfId="0" applyFont="1" applyBorder="1" applyAlignment="1">
      <alignment wrapText="1"/>
    </xf>
    <xf numFmtId="44" fontId="2" fillId="2" borderId="0" xfId="0" applyNumberFormat="1" applyFont="1" applyFill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7" fillId="0" borderId="0" xfId="0" applyFont="1"/>
    <xf numFmtId="44" fontId="2" fillId="0" borderId="0" xfId="5" applyFont="1" applyFill="1" applyBorder="1" applyAlignment="1" applyProtection="1">
      <alignment horizontal="left"/>
    </xf>
    <xf numFmtId="0" fontId="2" fillId="0" borderId="19" xfId="0" applyFont="1" applyBorder="1"/>
    <xf numFmtId="0" fontId="2" fillId="0" borderId="16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left"/>
    </xf>
    <xf numFmtId="0" fontId="9" fillId="0" borderId="17" xfId="0" applyFont="1" applyBorder="1" applyAlignment="1">
      <alignment horizontal="left" wrapText="1"/>
    </xf>
    <xf numFmtId="0" fontId="9" fillId="0" borderId="22" xfId="0" applyFont="1" applyBorder="1" applyAlignment="1">
      <alignment horizontal="left"/>
    </xf>
    <xf numFmtId="0" fontId="2" fillId="8" borderId="17" xfId="0" applyFont="1" applyFill="1" applyBorder="1"/>
    <xf numFmtId="0" fontId="2" fillId="0" borderId="22" xfId="0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2" fillId="5" borderId="27" xfId="0" applyFont="1" applyFill="1" applyBorder="1" applyAlignment="1">
      <alignment horizontal="left"/>
    </xf>
    <xf numFmtId="0" fontId="9" fillId="0" borderId="19" xfId="0" applyFont="1" applyBorder="1" applyAlignment="1">
      <alignment vertical="top"/>
    </xf>
    <xf numFmtId="0" fontId="7" fillId="2" borderId="0" xfId="0" applyFont="1" applyFill="1" applyAlignment="1">
      <alignment horizontal="left"/>
    </xf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2" fillId="2" borderId="42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vertical="center"/>
    </xf>
    <xf numFmtId="0" fontId="9" fillId="5" borderId="2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24" xfId="0" applyFont="1" applyBorder="1"/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5" borderId="26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33" xfId="0" applyFont="1" applyBorder="1"/>
    <xf numFmtId="0" fontId="2" fillId="4" borderId="18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" fillId="4" borderId="30" xfId="0" applyFont="1" applyFill="1" applyBorder="1" applyProtection="1">
      <protection locked="0"/>
    </xf>
    <xf numFmtId="0" fontId="2" fillId="4" borderId="29" xfId="0" applyFont="1" applyFill="1" applyBorder="1" applyProtection="1">
      <protection locked="0"/>
    </xf>
    <xf numFmtId="0" fontId="9" fillId="4" borderId="30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18" xfId="0" applyFont="1" applyFill="1" applyBorder="1" applyAlignment="1" applyProtection="1">
      <alignment horizontal="left" vertical="center" wrapText="1"/>
      <protection locked="0"/>
    </xf>
    <xf numFmtId="0" fontId="9" fillId="4" borderId="18" xfId="0" applyFont="1" applyFill="1" applyBorder="1" applyAlignment="1" applyProtection="1">
      <alignment vertical="center" wrapText="1"/>
      <protection locked="0"/>
    </xf>
    <xf numFmtId="0" fontId="9" fillId="4" borderId="2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Alignment="1">
      <alignment horizontal="left" vertical="top"/>
    </xf>
    <xf numFmtId="0" fontId="2" fillId="5" borderId="4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4" borderId="23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44" fontId="2" fillId="7" borderId="13" xfId="0" applyNumberFormat="1" applyFont="1" applyFill="1" applyBorder="1" applyAlignment="1">
      <alignment horizontal="left"/>
    </xf>
    <xf numFmtId="0" fontId="2" fillId="7" borderId="30" xfId="0" applyFont="1" applyFill="1" applyBorder="1" applyAlignment="1">
      <alignment horizontal="left"/>
    </xf>
    <xf numFmtId="44" fontId="2" fillId="8" borderId="13" xfId="0" applyNumberFormat="1" applyFont="1" applyFill="1" applyBorder="1" applyAlignment="1">
      <alignment horizontal="left"/>
    </xf>
    <xf numFmtId="44" fontId="2" fillId="8" borderId="30" xfId="0" applyNumberFormat="1" applyFont="1" applyFill="1" applyBorder="1" applyAlignment="1">
      <alignment horizontal="left"/>
    </xf>
    <xf numFmtId="44" fontId="2" fillId="7" borderId="13" xfId="5" applyFont="1" applyFill="1" applyBorder="1" applyAlignment="1" applyProtection="1">
      <alignment horizontal="center"/>
    </xf>
    <xf numFmtId="44" fontId="2" fillId="7" borderId="30" xfId="5" applyFont="1" applyFill="1" applyBorder="1" applyAlignment="1" applyProtection="1">
      <alignment horizontal="center"/>
    </xf>
    <xf numFmtId="0" fontId="7" fillId="4" borderId="47" xfId="0" applyFont="1" applyFill="1" applyBorder="1" applyAlignment="1" applyProtection="1">
      <alignment horizontal="left" vertical="top"/>
      <protection locked="0"/>
    </xf>
    <xf numFmtId="0" fontId="7" fillId="4" borderId="48" xfId="0" applyFont="1" applyFill="1" applyBorder="1" applyAlignment="1" applyProtection="1">
      <alignment horizontal="left" vertical="top"/>
      <protection locked="0"/>
    </xf>
    <xf numFmtId="0" fontId="7" fillId="4" borderId="49" xfId="0" applyFont="1" applyFill="1" applyBorder="1" applyAlignment="1" applyProtection="1">
      <alignment horizontal="left" vertical="top"/>
      <protection locked="0"/>
    </xf>
    <xf numFmtId="0" fontId="7" fillId="4" borderId="44" xfId="0" applyFont="1" applyFill="1" applyBorder="1" applyAlignment="1" applyProtection="1">
      <alignment horizontal="left" vertical="top"/>
      <protection locked="0"/>
    </xf>
    <xf numFmtId="0" fontId="7" fillId="4" borderId="50" xfId="0" applyFont="1" applyFill="1" applyBorder="1" applyAlignment="1" applyProtection="1">
      <alignment horizontal="left" vertical="top"/>
      <protection locked="0"/>
    </xf>
    <xf numFmtId="0" fontId="7" fillId="4" borderId="51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164" fontId="2" fillId="7" borderId="13" xfId="0" applyNumberFormat="1" applyFont="1" applyFill="1" applyBorder="1" applyAlignment="1">
      <alignment horizontal="left"/>
    </xf>
    <xf numFmtId="164" fontId="2" fillId="7" borderId="30" xfId="0" applyNumberFormat="1" applyFont="1" applyFill="1" applyBorder="1" applyAlignment="1">
      <alignment horizontal="left"/>
    </xf>
    <xf numFmtId="44" fontId="1" fillId="11" borderId="26" xfId="0" applyNumberFormat="1" applyFont="1" applyFill="1" applyBorder="1" applyAlignment="1">
      <alignment horizontal="left"/>
    </xf>
    <xf numFmtId="0" fontId="1" fillId="11" borderId="29" xfId="0" applyFont="1" applyFill="1" applyBorder="1" applyAlignment="1">
      <alignment horizontal="left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44" fontId="1" fillId="7" borderId="26" xfId="0" applyNumberFormat="1" applyFont="1" applyFill="1" applyBorder="1" applyAlignment="1">
      <alignment horizontal="left"/>
    </xf>
    <xf numFmtId="0" fontId="1" fillId="7" borderId="29" xfId="0" applyFont="1" applyFill="1" applyBorder="1" applyAlignment="1">
      <alignment horizontal="left"/>
    </xf>
    <xf numFmtId="0" fontId="0" fillId="2" borderId="0" xfId="0" applyFill="1" applyProtection="1"/>
    <xf numFmtId="0" fontId="0" fillId="0" borderId="0" xfId="0" applyProtection="1"/>
    <xf numFmtId="0" fontId="14" fillId="2" borderId="0" xfId="0" applyFont="1" applyFill="1" applyProtection="1"/>
    <xf numFmtId="0" fontId="12" fillId="2" borderId="0" xfId="0" applyFont="1" applyFill="1" applyProtection="1"/>
    <xf numFmtId="0" fontId="2" fillId="4" borderId="34" xfId="0" applyFont="1" applyFill="1" applyBorder="1" applyAlignment="1" applyProtection="1">
      <alignment horizontal="left" vertical="top"/>
    </xf>
    <xf numFmtId="0" fontId="2" fillId="2" borderId="34" xfId="0" applyFont="1" applyFill="1" applyBorder="1" applyAlignment="1" applyProtection="1">
      <alignment horizontal="left" vertical="top"/>
    </xf>
    <xf numFmtId="0" fontId="2" fillId="3" borderId="34" xfId="0" applyFont="1" applyFill="1" applyBorder="1" applyProtection="1"/>
    <xf numFmtId="0" fontId="2" fillId="2" borderId="34" xfId="0" applyFont="1" applyFill="1" applyBorder="1" applyAlignment="1" applyProtection="1">
      <alignment horizontal="left"/>
    </xf>
    <xf numFmtId="44" fontId="2" fillId="8" borderId="1" xfId="5" applyFont="1" applyFill="1" applyBorder="1" applyAlignment="1" applyProtection="1">
      <alignment horizontal="left"/>
    </xf>
    <xf numFmtId="0" fontId="2" fillId="2" borderId="37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2" fillId="5" borderId="34" xfId="0" applyFont="1" applyFill="1" applyBorder="1" applyProtection="1"/>
    <xf numFmtId="0" fontId="2" fillId="2" borderId="35" xfId="0" applyFont="1" applyFill="1" applyBorder="1" applyAlignment="1" applyProtection="1">
      <alignment horizontal="left"/>
    </xf>
    <xf numFmtId="0" fontId="2" fillId="2" borderId="36" xfId="0" applyFont="1" applyFill="1" applyBorder="1" applyAlignment="1" applyProtection="1">
      <alignment horizontal="left"/>
    </xf>
    <xf numFmtId="0" fontId="2" fillId="6" borderId="34" xfId="0" applyFont="1" applyFill="1" applyBorder="1" applyProtection="1"/>
    <xf numFmtId="0" fontId="2" fillId="7" borderId="34" xfId="0" applyFont="1" applyFill="1" applyBorder="1" applyProtection="1"/>
    <xf numFmtId="0" fontId="2" fillId="2" borderId="34" xfId="0" applyFont="1" applyFill="1" applyBorder="1" applyProtection="1"/>
    <xf numFmtId="0" fontId="2" fillId="11" borderId="34" xfId="0" applyFont="1" applyFill="1" applyBorder="1" applyProtection="1"/>
    <xf numFmtId="0" fontId="6" fillId="9" borderId="38" xfId="0" applyFont="1" applyFill="1" applyBorder="1" applyAlignment="1" applyProtection="1">
      <alignment horizontal="left"/>
    </xf>
    <xf numFmtId="0" fontId="6" fillId="9" borderId="39" xfId="0" applyFont="1" applyFill="1" applyBorder="1" applyAlignment="1" applyProtection="1">
      <alignment horizontal="left"/>
    </xf>
    <xf numFmtId="0" fontId="6" fillId="9" borderId="40" xfId="0" applyFont="1" applyFill="1" applyBorder="1" applyAlignment="1" applyProtection="1">
      <alignment horizontal="left"/>
    </xf>
    <xf numFmtId="0" fontId="2" fillId="8" borderId="34" xfId="0" applyFont="1" applyFill="1" applyBorder="1" applyProtection="1"/>
    <xf numFmtId="0" fontId="2" fillId="2" borderId="0" xfId="0" applyFont="1" applyFill="1" applyProtection="1"/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  <cellStyle name="Standaard 2" xfId="6" xr:uid="{00000000-0005-0000-0000-000006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335280</xdr:colOff>
      <xdr:row>6</xdr:row>
      <xdr:rowOff>71186</xdr:rowOff>
    </xdr:from>
    <xdr:ext cx="7529356" cy="12319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1336106"/>
          <a:ext cx="7529356" cy="1231963"/>
        </a:xfrm>
        <a:prstGeom prst="rect">
          <a:avLst/>
        </a:prstGeom>
      </xdr:spPr>
    </xdr:pic>
    <xdr:clientData/>
  </xdr:oneCellAnchor>
  <xdr:twoCellAnchor>
    <xdr:from>
      <xdr:col>8</xdr:col>
      <xdr:colOff>358140</xdr:colOff>
      <xdr:row>5</xdr:row>
      <xdr:rowOff>22860</xdr:rowOff>
    </xdr:from>
    <xdr:to>
      <xdr:col>13</xdr:col>
      <xdr:colOff>396240</xdr:colOff>
      <xdr:row>14</xdr:row>
      <xdr:rowOff>22860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35040" y="1104900"/>
          <a:ext cx="2811780" cy="164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670560</xdr:colOff>
      <xdr:row>2</xdr:row>
      <xdr:rowOff>145539</xdr:rowOff>
    </xdr:from>
    <xdr:to>
      <xdr:col>10</xdr:col>
      <xdr:colOff>395731</xdr:colOff>
      <xdr:row>5</xdr:row>
      <xdr:rowOff>68580</xdr:rowOff>
    </xdr:to>
    <xdr:sp macro="" textlink="">
      <xdr:nvSpPr>
        <xdr:cNvPr id="5" name="Vrije v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47460" y="640839"/>
          <a:ext cx="670051" cy="509781"/>
        </a:xfrm>
        <a:custGeom>
          <a:avLst/>
          <a:gdLst>
            <a:gd name="connsiteX0" fmla="*/ 640080 w 647191"/>
            <a:gd name="connsiteY0" fmla="*/ 509781 h 509781"/>
            <a:gd name="connsiteX1" fmla="*/ 556260 w 647191"/>
            <a:gd name="connsiteY1" fmla="*/ 22101 h 509781"/>
            <a:gd name="connsiteX2" fmla="*/ 0 w 647191"/>
            <a:gd name="connsiteY2" fmla="*/ 128781 h 50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47191" h="509781">
              <a:moveTo>
                <a:pt x="640080" y="509781"/>
              </a:moveTo>
              <a:cubicBezTo>
                <a:pt x="651510" y="297691"/>
                <a:pt x="662940" y="85601"/>
                <a:pt x="556260" y="22101"/>
              </a:cubicBezTo>
              <a:cubicBezTo>
                <a:pt x="449580" y="-41399"/>
                <a:pt x="224790" y="43691"/>
                <a:pt x="0" y="128781"/>
              </a:cubicBezTo>
            </a:path>
          </a:pathLst>
        </a:custGeom>
        <a:noFill/>
        <a:ln w="31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388620</xdr:colOff>
      <xdr:row>19</xdr:row>
      <xdr:rowOff>109402</xdr:rowOff>
    </xdr:from>
    <xdr:ext cx="6210925" cy="1391877"/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" y="3751762"/>
          <a:ext cx="6210925" cy="139187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19</xdr:row>
      <xdr:rowOff>99060</xdr:rowOff>
    </xdr:from>
    <xdr:to>
      <xdr:col>11</xdr:col>
      <xdr:colOff>571500</xdr:colOff>
      <xdr:row>26</xdr:row>
      <xdr:rowOff>45720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48400" y="3741420"/>
          <a:ext cx="1554480" cy="1226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16</xdr:row>
      <xdr:rowOff>78614</xdr:rowOff>
    </xdr:from>
    <xdr:to>
      <xdr:col>10</xdr:col>
      <xdr:colOff>342900</xdr:colOff>
      <xdr:row>19</xdr:row>
      <xdr:rowOff>83820</xdr:rowOff>
    </xdr:to>
    <xdr:sp macro="" textlink="">
      <xdr:nvSpPr>
        <xdr:cNvPr id="8" name="Vrije v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55080" y="3172334"/>
          <a:ext cx="609600" cy="553846"/>
        </a:xfrm>
        <a:custGeom>
          <a:avLst/>
          <a:gdLst>
            <a:gd name="connsiteX0" fmla="*/ 0 w 731520"/>
            <a:gd name="connsiteY0" fmla="*/ 20446 h 569086"/>
            <a:gd name="connsiteX1" fmla="*/ 510540 w 731520"/>
            <a:gd name="connsiteY1" fmla="*/ 66166 h 569086"/>
            <a:gd name="connsiteX2" fmla="*/ 731520 w 731520"/>
            <a:gd name="connsiteY2" fmla="*/ 569086 h 5690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1520" h="569086">
              <a:moveTo>
                <a:pt x="0" y="20446"/>
              </a:moveTo>
              <a:cubicBezTo>
                <a:pt x="194310" y="-2414"/>
                <a:pt x="388620" y="-25274"/>
                <a:pt x="510540" y="66166"/>
              </a:cubicBezTo>
              <a:cubicBezTo>
                <a:pt x="632460" y="157606"/>
                <a:pt x="681990" y="363346"/>
                <a:pt x="731520" y="569086"/>
              </a:cubicBezTo>
            </a:path>
          </a:pathLst>
        </a:custGeom>
        <a:noFill/>
        <a:ln w="31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152400</xdr:colOff>
      <xdr:row>36</xdr:row>
      <xdr:rowOff>83820</xdr:rowOff>
    </xdr:from>
    <xdr:ext cx="7193904" cy="1958510"/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6835140"/>
          <a:ext cx="7193904" cy="1958510"/>
        </a:xfrm>
        <a:prstGeom prst="rect">
          <a:avLst/>
        </a:prstGeom>
      </xdr:spPr>
    </xdr:pic>
    <xdr:clientData/>
  </xdr:oneCellAnchor>
  <xdr:twoCellAnchor>
    <xdr:from>
      <xdr:col>10</xdr:col>
      <xdr:colOff>419100</xdr:colOff>
      <xdr:row>43</xdr:row>
      <xdr:rowOff>167640</xdr:rowOff>
    </xdr:from>
    <xdr:to>
      <xdr:col>12</xdr:col>
      <xdr:colOff>586740</xdr:colOff>
      <xdr:row>45</xdr:row>
      <xdr:rowOff>76200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40880" y="81991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45720</xdr:colOff>
      <xdr:row>41</xdr:row>
      <xdr:rowOff>15240</xdr:rowOff>
    </xdr:from>
    <xdr:to>
      <xdr:col>12</xdr:col>
      <xdr:colOff>441960</xdr:colOff>
      <xdr:row>42</xdr:row>
      <xdr:rowOff>106680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5820" y="7680960"/>
          <a:ext cx="743712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289560</xdr:colOff>
      <xdr:row>37</xdr:row>
      <xdr:rowOff>83820</xdr:rowOff>
    </xdr:from>
    <xdr:to>
      <xdr:col>12</xdr:col>
      <xdr:colOff>457200</xdr:colOff>
      <xdr:row>38</xdr:row>
      <xdr:rowOff>175260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11340" y="70180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28</xdr:row>
      <xdr:rowOff>141095</xdr:rowOff>
    </xdr:from>
    <xdr:to>
      <xdr:col>12</xdr:col>
      <xdr:colOff>419100</xdr:colOff>
      <xdr:row>37</xdr:row>
      <xdr:rowOff>129540</xdr:rowOff>
    </xdr:to>
    <xdr:sp macro="" textlink="">
      <xdr:nvSpPr>
        <xdr:cNvPr id="13" name="Vrije v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70320" y="5429375"/>
          <a:ext cx="1889760" cy="1634365"/>
        </a:xfrm>
        <a:custGeom>
          <a:avLst/>
          <a:gdLst>
            <a:gd name="connsiteX0" fmla="*/ 1935480 w 2119028"/>
            <a:gd name="connsiteY0" fmla="*/ 1725805 h 1725805"/>
            <a:gd name="connsiteX1" fmla="*/ 2103120 w 2119028"/>
            <a:gd name="connsiteY1" fmla="*/ 483745 h 1725805"/>
            <a:gd name="connsiteX2" fmla="*/ 1584960 w 2119028"/>
            <a:gd name="connsiteY2" fmla="*/ 3685 h 1725805"/>
            <a:gd name="connsiteX3" fmla="*/ 0 w 2119028"/>
            <a:gd name="connsiteY3" fmla="*/ 300865 h 17258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19028" h="1725805">
              <a:moveTo>
                <a:pt x="1935480" y="1725805"/>
              </a:moveTo>
              <a:cubicBezTo>
                <a:pt x="2048510" y="1248285"/>
                <a:pt x="2161540" y="770765"/>
                <a:pt x="2103120" y="483745"/>
              </a:cubicBezTo>
              <a:cubicBezTo>
                <a:pt x="2044700" y="196725"/>
                <a:pt x="1935480" y="34165"/>
                <a:pt x="1584960" y="3685"/>
              </a:cubicBezTo>
              <a:cubicBezTo>
                <a:pt x="1234440" y="-26795"/>
                <a:pt x="617220" y="137035"/>
                <a:pt x="0" y="300865"/>
              </a:cubicBezTo>
            </a:path>
          </a:pathLst>
        </a:cu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29</xdr:row>
      <xdr:rowOff>105925</xdr:rowOff>
    </xdr:from>
    <xdr:to>
      <xdr:col>14</xdr:col>
      <xdr:colOff>1214</xdr:colOff>
      <xdr:row>41</xdr:row>
      <xdr:rowOff>114300</xdr:rowOff>
    </xdr:to>
    <xdr:sp macro="" textlink="">
      <xdr:nvSpPr>
        <xdr:cNvPr id="14" name="Vrije v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0320" y="5577085"/>
          <a:ext cx="2691074" cy="2202935"/>
        </a:xfrm>
        <a:custGeom>
          <a:avLst/>
          <a:gdLst>
            <a:gd name="connsiteX0" fmla="*/ 1798320 w 2691074"/>
            <a:gd name="connsiteY0" fmla="*/ 2202935 h 2202935"/>
            <a:gd name="connsiteX1" fmla="*/ 2682240 w 2691074"/>
            <a:gd name="connsiteY1" fmla="*/ 816095 h 2202935"/>
            <a:gd name="connsiteX2" fmla="*/ 2110740 w 2691074"/>
            <a:gd name="connsiteY2" fmla="*/ 15995 h 2202935"/>
            <a:gd name="connsiteX3" fmla="*/ 0 w 2691074"/>
            <a:gd name="connsiteY3" fmla="*/ 358895 h 2202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91074" h="2202935">
              <a:moveTo>
                <a:pt x="1798320" y="2202935"/>
              </a:moveTo>
              <a:cubicBezTo>
                <a:pt x="2214245" y="1691760"/>
                <a:pt x="2630170" y="1180585"/>
                <a:pt x="2682240" y="816095"/>
              </a:cubicBezTo>
              <a:cubicBezTo>
                <a:pt x="2734310" y="451605"/>
                <a:pt x="2557780" y="92195"/>
                <a:pt x="2110740" y="15995"/>
              </a:cubicBezTo>
              <a:cubicBezTo>
                <a:pt x="1663700" y="-60205"/>
                <a:pt x="831850" y="149345"/>
                <a:pt x="0" y="358895"/>
              </a:cubicBezTo>
            </a:path>
          </a:pathLst>
        </a:custGeom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32</xdr:row>
      <xdr:rowOff>91440</xdr:rowOff>
    </xdr:from>
    <xdr:to>
      <xdr:col>14</xdr:col>
      <xdr:colOff>54900</xdr:colOff>
      <xdr:row>44</xdr:row>
      <xdr:rowOff>53340</xdr:rowOff>
    </xdr:to>
    <xdr:sp macro="" textlink="">
      <xdr:nvSpPr>
        <xdr:cNvPr id="15" name="Vrije v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55080" y="6111240"/>
          <a:ext cx="2760000" cy="2156460"/>
        </a:xfrm>
        <a:custGeom>
          <a:avLst/>
          <a:gdLst>
            <a:gd name="connsiteX0" fmla="*/ 1943100 w 2744760"/>
            <a:gd name="connsiteY0" fmla="*/ 2141220 h 2141220"/>
            <a:gd name="connsiteX1" fmla="*/ 2743200 w 2744760"/>
            <a:gd name="connsiteY1" fmla="*/ 1028700 h 2141220"/>
            <a:gd name="connsiteX2" fmla="*/ 2080260 w 2744760"/>
            <a:gd name="connsiteY2" fmla="*/ 190500 h 2141220"/>
            <a:gd name="connsiteX3" fmla="*/ 0 w 2744760"/>
            <a:gd name="connsiteY3" fmla="*/ 0 h 2141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44760" h="2141220">
              <a:moveTo>
                <a:pt x="1943100" y="2141220"/>
              </a:moveTo>
              <a:cubicBezTo>
                <a:pt x="2331720" y="1747520"/>
                <a:pt x="2720340" y="1353820"/>
                <a:pt x="2743200" y="1028700"/>
              </a:cubicBezTo>
              <a:cubicBezTo>
                <a:pt x="2766060" y="703580"/>
                <a:pt x="2537460" y="361950"/>
                <a:pt x="2080260" y="190500"/>
              </a:cubicBezTo>
              <a:cubicBezTo>
                <a:pt x="1623060" y="19050"/>
                <a:pt x="811530" y="9525"/>
                <a:pt x="0" y="0"/>
              </a:cubicBezTo>
            </a:path>
          </a:pathLst>
        </a:custGeom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12</xdr:col>
      <xdr:colOff>210012</xdr:colOff>
      <xdr:row>0</xdr:row>
      <xdr:rowOff>68347</xdr:rowOff>
    </xdr:from>
    <xdr:to>
      <xdr:col>15</xdr:col>
      <xdr:colOff>0</xdr:colOff>
      <xdr:row>2</xdr:row>
      <xdr:rowOff>101600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2" b="34211"/>
        <a:stretch/>
      </xdr:blipFill>
      <xdr:spPr>
        <a:xfrm>
          <a:off x="8191962" y="68347"/>
          <a:ext cx="1637838" cy="534903"/>
        </a:xfrm>
        <a:prstGeom prst="rect">
          <a:avLst/>
        </a:prstGeom>
      </xdr:spPr>
    </xdr:pic>
    <xdr:clientData/>
  </xdr:twoCellAnchor>
  <xdr:twoCellAnchor editAs="oneCell">
    <xdr:from>
      <xdr:col>8</xdr:col>
      <xdr:colOff>71120</xdr:colOff>
      <xdr:row>52</xdr:row>
      <xdr:rowOff>124460</xdr:rowOff>
    </xdr:from>
    <xdr:to>
      <xdr:col>11</xdr:col>
      <xdr:colOff>513253</xdr:colOff>
      <xdr:row>57</xdr:row>
      <xdr:rowOff>171533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5970" y="9871710"/>
          <a:ext cx="2023283" cy="967823"/>
        </a:xfrm>
        <a:prstGeom prst="rect">
          <a:avLst/>
        </a:prstGeom>
      </xdr:spPr>
    </xdr:pic>
    <xdr:clientData/>
  </xdr:twoCellAnchor>
  <xdr:twoCellAnchor>
    <xdr:from>
      <xdr:col>8</xdr:col>
      <xdr:colOff>3810</xdr:colOff>
      <xdr:row>55</xdr:row>
      <xdr:rowOff>1270</xdr:rowOff>
    </xdr:from>
    <xdr:to>
      <xdr:col>11</xdr:col>
      <xdr:colOff>415290</xdr:colOff>
      <xdr:row>57</xdr:row>
      <xdr:rowOff>77470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788660" y="10300970"/>
          <a:ext cx="199263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679450</xdr:colOff>
      <xdr:row>51</xdr:row>
      <xdr:rowOff>75022</xdr:rowOff>
    </xdr:from>
    <xdr:to>
      <xdr:col>11</xdr:col>
      <xdr:colOff>553158</xdr:colOff>
      <xdr:row>55</xdr:row>
      <xdr:rowOff>152400</xdr:rowOff>
    </xdr:to>
    <xdr:sp macro="" textlink="">
      <xdr:nvSpPr>
        <xdr:cNvPr id="16" name="Vrije v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64300" y="9638122"/>
          <a:ext cx="1454858" cy="813978"/>
        </a:xfrm>
        <a:custGeom>
          <a:avLst/>
          <a:gdLst>
            <a:gd name="connsiteX0" fmla="*/ 1234440 w 1414218"/>
            <a:gd name="connsiteY0" fmla="*/ 1014638 h 1014638"/>
            <a:gd name="connsiteX1" fmla="*/ 1310640 w 1414218"/>
            <a:gd name="connsiteY1" fmla="*/ 145958 h 1014638"/>
            <a:gd name="connsiteX2" fmla="*/ 0 w 1414218"/>
            <a:gd name="connsiteY2" fmla="*/ 8798 h 1014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4218" h="1014638">
              <a:moveTo>
                <a:pt x="1234440" y="1014638"/>
              </a:moveTo>
              <a:cubicBezTo>
                <a:pt x="1375410" y="664118"/>
                <a:pt x="1516380" y="313598"/>
                <a:pt x="1310640" y="145958"/>
              </a:cubicBezTo>
              <a:cubicBezTo>
                <a:pt x="1104900" y="-21682"/>
                <a:pt x="552450" y="-6442"/>
                <a:pt x="0" y="8798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0"/>
  <sheetViews>
    <sheetView tabSelected="1" topLeftCell="D1" workbookViewId="0">
      <selection activeCell="F4" sqref="F4:I4"/>
    </sheetView>
  </sheetViews>
  <sheetFormatPr defaultColWidth="0" defaultRowHeight="14.5" customHeight="1" zeroHeight="1" x14ac:dyDescent="0.35"/>
  <cols>
    <col min="1" max="3" width="0" style="189" hidden="1" customWidth="1"/>
    <col min="4" max="4" width="3.81640625" style="189" customWidth="1"/>
    <col min="5" max="5" width="7.81640625" style="189" customWidth="1"/>
    <col min="6" max="6" width="36.36328125" style="189" customWidth="1"/>
    <col min="7" max="7" width="23.6328125" style="189" customWidth="1"/>
    <col min="8" max="8" width="11.1796875" style="189" customWidth="1"/>
    <col min="9" max="9" width="10" style="189" customWidth="1"/>
    <col min="10" max="10" width="3.81640625" style="189" customWidth="1"/>
    <col min="11" max="15" width="8.81640625" style="188" customWidth="1"/>
    <col min="16" max="57" width="8.81640625" style="188" hidden="1" customWidth="1"/>
    <col min="58" max="16384" width="8.81640625" style="189" hidden="1"/>
  </cols>
  <sheetData>
    <row r="1" spans="1:15" x14ac:dyDescent="0.35">
      <c r="A1" s="188"/>
      <c r="B1" s="188"/>
      <c r="C1" s="188"/>
      <c r="D1" s="188"/>
      <c r="E1" s="188"/>
      <c r="F1" s="188"/>
      <c r="G1" s="188"/>
      <c r="H1" s="188"/>
      <c r="I1" s="188"/>
      <c r="J1" s="188"/>
    </row>
    <row r="2" spans="1:15" ht="25" x14ac:dyDescent="0.5">
      <c r="A2" s="188"/>
      <c r="B2" s="188"/>
      <c r="C2" s="188"/>
      <c r="D2" s="188"/>
      <c r="E2" s="190" t="s">
        <v>54</v>
      </c>
      <c r="F2" s="188"/>
      <c r="G2" s="188"/>
      <c r="H2" s="188"/>
      <c r="I2" s="188"/>
      <c r="J2" s="188"/>
    </row>
    <row r="3" spans="1:15" ht="17.5" x14ac:dyDescent="0.35">
      <c r="A3" s="188"/>
      <c r="B3" s="188"/>
      <c r="C3" s="188"/>
      <c r="D3" s="188"/>
      <c r="E3" s="191"/>
      <c r="F3" s="188"/>
      <c r="G3" s="188"/>
      <c r="H3" s="188"/>
      <c r="I3" s="188"/>
      <c r="J3" s="188"/>
    </row>
    <row r="4" spans="1:15" x14ac:dyDescent="0.35">
      <c r="A4" s="188"/>
      <c r="B4" s="188"/>
      <c r="C4" s="188"/>
      <c r="D4" s="188"/>
      <c r="E4" s="192"/>
      <c r="F4" s="193" t="s">
        <v>59</v>
      </c>
      <c r="G4" s="193"/>
      <c r="H4" s="193"/>
      <c r="I4" s="193"/>
      <c r="J4" s="188"/>
    </row>
    <row r="5" spans="1:15" x14ac:dyDescent="0.35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5" x14ac:dyDescent="0.35">
      <c r="A6" s="188"/>
      <c r="B6" s="188"/>
      <c r="C6" s="188"/>
      <c r="D6" s="188"/>
      <c r="E6" s="188"/>
      <c r="F6" s="188"/>
      <c r="G6" s="188"/>
      <c r="H6" s="188"/>
      <c r="I6" s="188"/>
      <c r="J6" s="188"/>
    </row>
    <row r="7" spans="1:15" x14ac:dyDescent="0.35">
      <c r="A7" s="188"/>
      <c r="B7" s="188"/>
      <c r="C7" s="188"/>
      <c r="D7" s="188"/>
      <c r="E7" s="188"/>
      <c r="F7" s="188"/>
      <c r="G7" s="188"/>
      <c r="H7" s="188"/>
      <c r="I7" s="188"/>
      <c r="J7" s="188"/>
    </row>
    <row r="8" spans="1:15" x14ac:dyDescent="0.35">
      <c r="A8" s="188"/>
      <c r="B8" s="188"/>
      <c r="C8" s="188"/>
      <c r="D8" s="188"/>
      <c r="E8" s="188"/>
      <c r="F8" s="188"/>
      <c r="G8" s="188"/>
      <c r="H8" s="188"/>
      <c r="I8" s="188"/>
      <c r="J8" s="188"/>
      <c r="O8" s="189"/>
    </row>
    <row r="9" spans="1:15" x14ac:dyDescent="0.35">
      <c r="A9" s="188"/>
      <c r="B9" s="188"/>
      <c r="C9" s="188"/>
      <c r="D9" s="188"/>
      <c r="E9" s="188"/>
      <c r="F9" s="188"/>
      <c r="G9" s="188"/>
      <c r="H9" s="188"/>
      <c r="I9" s="188"/>
      <c r="J9" s="188"/>
    </row>
    <row r="10" spans="1:15" s="188" customFormat="1" x14ac:dyDescent="0.35"/>
    <row r="11" spans="1:15" s="188" customFormat="1" x14ac:dyDescent="0.35"/>
    <row r="12" spans="1:15" s="188" customFormat="1" x14ac:dyDescent="0.35"/>
    <row r="13" spans="1:15" s="188" customFormat="1" x14ac:dyDescent="0.35"/>
    <row r="14" spans="1:15" s="188" customFormat="1" x14ac:dyDescent="0.35"/>
    <row r="15" spans="1:15" s="188" customFormat="1" x14ac:dyDescent="0.35"/>
    <row r="16" spans="1:15" s="188" customFormat="1" x14ac:dyDescent="0.35"/>
    <row r="17" spans="5:9" s="188" customFormat="1" x14ac:dyDescent="0.35">
      <c r="E17" s="194"/>
      <c r="F17" s="195" t="s">
        <v>55</v>
      </c>
      <c r="G17" s="195"/>
      <c r="H17" s="195"/>
      <c r="I17" s="195"/>
    </row>
    <row r="18" spans="5:9" s="188" customFormat="1" x14ac:dyDescent="0.35">
      <c r="E18" s="196"/>
      <c r="F18" s="197" t="s">
        <v>139</v>
      </c>
      <c r="G18" s="195"/>
      <c r="H18" s="195"/>
      <c r="I18" s="195"/>
    </row>
    <row r="19" spans="5:9" s="188" customFormat="1" x14ac:dyDescent="0.35"/>
    <row r="20" spans="5:9" s="188" customFormat="1" x14ac:dyDescent="0.35"/>
    <row r="21" spans="5:9" s="188" customFormat="1" x14ac:dyDescent="0.35"/>
    <row r="22" spans="5:9" s="188" customFormat="1" x14ac:dyDescent="0.35"/>
    <row r="23" spans="5:9" s="188" customFormat="1" x14ac:dyDescent="0.35"/>
    <row r="24" spans="5:9" s="188" customFormat="1" x14ac:dyDescent="0.35"/>
    <row r="25" spans="5:9" s="188" customFormat="1" x14ac:dyDescent="0.35"/>
    <row r="26" spans="5:9" s="188" customFormat="1" x14ac:dyDescent="0.35"/>
    <row r="27" spans="5:9" s="188" customFormat="1" x14ac:dyDescent="0.35"/>
    <row r="28" spans="5:9" s="188" customFormat="1" x14ac:dyDescent="0.35"/>
    <row r="29" spans="5:9" s="188" customFormat="1" x14ac:dyDescent="0.35"/>
    <row r="30" spans="5:9" s="188" customFormat="1" x14ac:dyDescent="0.35">
      <c r="E30" s="198" t="s">
        <v>57</v>
      </c>
    </row>
    <row r="31" spans="5:9" s="188" customFormat="1" x14ac:dyDescent="0.35">
      <c r="E31" s="199"/>
      <c r="F31" s="200" t="s">
        <v>51</v>
      </c>
      <c r="G31" s="201"/>
      <c r="H31" s="201"/>
      <c r="I31" s="197"/>
    </row>
    <row r="32" spans="5:9" s="188" customFormat="1" x14ac:dyDescent="0.35">
      <c r="E32" s="202"/>
      <c r="F32" s="195" t="s">
        <v>52</v>
      </c>
      <c r="G32" s="195"/>
      <c r="H32" s="195"/>
      <c r="I32" s="195"/>
    </row>
    <row r="33" spans="5:9" s="188" customFormat="1" x14ac:dyDescent="0.35">
      <c r="E33" s="203"/>
      <c r="F33" s="195" t="s">
        <v>53</v>
      </c>
      <c r="G33" s="195"/>
      <c r="H33" s="195"/>
      <c r="I33" s="195"/>
    </row>
    <row r="34" spans="5:9" s="188" customFormat="1" x14ac:dyDescent="0.35">
      <c r="E34" s="204" t="s">
        <v>50</v>
      </c>
      <c r="F34" s="195" t="s">
        <v>56</v>
      </c>
      <c r="G34" s="195"/>
      <c r="H34" s="195"/>
      <c r="I34" s="195"/>
    </row>
    <row r="35" spans="5:9" s="188" customFormat="1" x14ac:dyDescent="0.35"/>
    <row r="36" spans="5:9" s="188" customFormat="1" x14ac:dyDescent="0.35"/>
    <row r="37" spans="5:9" s="188" customFormat="1" x14ac:dyDescent="0.35"/>
    <row r="38" spans="5:9" s="188" customFormat="1" x14ac:dyDescent="0.35"/>
    <row r="39" spans="5:9" s="188" customFormat="1" x14ac:dyDescent="0.35"/>
    <row r="40" spans="5:9" s="188" customFormat="1" x14ac:dyDescent="0.35"/>
    <row r="41" spans="5:9" s="188" customFormat="1" x14ac:dyDescent="0.35"/>
    <row r="42" spans="5:9" s="188" customFormat="1" x14ac:dyDescent="0.35"/>
    <row r="43" spans="5:9" s="188" customFormat="1" x14ac:dyDescent="0.35"/>
    <row r="44" spans="5:9" s="188" customFormat="1" x14ac:dyDescent="0.35"/>
    <row r="45" spans="5:9" s="188" customFormat="1" x14ac:dyDescent="0.35"/>
    <row r="46" spans="5:9" s="188" customFormat="1" x14ac:dyDescent="0.35"/>
    <row r="47" spans="5:9" s="188" customFormat="1" x14ac:dyDescent="0.35"/>
    <row r="48" spans="5:9" s="188" customFormat="1" x14ac:dyDescent="0.35"/>
    <row r="49" spans="5:9" s="188" customFormat="1" x14ac:dyDescent="0.35">
      <c r="E49" s="205"/>
      <c r="F49" s="206" t="s">
        <v>134</v>
      </c>
      <c r="G49" s="207"/>
      <c r="H49" s="207"/>
      <c r="I49" s="208"/>
    </row>
    <row r="50" spans="5:9" s="188" customFormat="1" x14ac:dyDescent="0.35"/>
    <row r="51" spans="5:9" s="188" customFormat="1" x14ac:dyDescent="0.35"/>
    <row r="52" spans="5:9" s="188" customFormat="1" x14ac:dyDescent="0.35">
      <c r="E52" s="209"/>
      <c r="F52" s="206" t="s">
        <v>58</v>
      </c>
      <c r="G52" s="207"/>
      <c r="H52" s="207"/>
      <c r="I52" s="208"/>
    </row>
    <row r="53" spans="5:9" s="188" customFormat="1" x14ac:dyDescent="0.35"/>
    <row r="54" spans="5:9" s="188" customFormat="1" x14ac:dyDescent="0.35"/>
    <row r="55" spans="5:9" s="188" customFormat="1" x14ac:dyDescent="0.35"/>
    <row r="56" spans="5:9" s="188" customFormat="1" x14ac:dyDescent="0.35"/>
    <row r="57" spans="5:9" s="188" customFormat="1" x14ac:dyDescent="0.35"/>
    <row r="58" spans="5:9" s="188" customFormat="1" x14ac:dyDescent="0.35"/>
    <row r="59" spans="5:9" s="188" customFormat="1" x14ac:dyDescent="0.35">
      <c r="E59" s="210" t="s">
        <v>135</v>
      </c>
    </row>
    <row r="60" spans="5:9" s="188" customFormat="1" x14ac:dyDescent="0.35"/>
    <row r="61" spans="5:9" s="188" customFormat="1" hidden="1" x14ac:dyDescent="0.35"/>
    <row r="62" spans="5:9" s="188" customFormat="1" hidden="1" x14ac:dyDescent="0.35"/>
    <row r="63" spans="5:9" s="188" customFormat="1" hidden="1" x14ac:dyDescent="0.35"/>
    <row r="64" spans="5:9" s="188" customFormat="1" hidden="1" x14ac:dyDescent="0.35"/>
    <row r="65" s="188" customFormat="1" hidden="1" x14ac:dyDescent="0.35"/>
    <row r="66" s="188" customFormat="1" hidden="1" x14ac:dyDescent="0.35"/>
    <row r="67" s="188" customFormat="1" hidden="1" x14ac:dyDescent="0.35"/>
    <row r="68" s="188" customFormat="1" hidden="1" x14ac:dyDescent="0.35"/>
    <row r="69" s="188" customFormat="1" hidden="1" x14ac:dyDescent="0.35"/>
    <row r="70" s="188" customFormat="1" hidden="1" x14ac:dyDescent="0.35"/>
    <row r="71" s="188" customFormat="1" hidden="1" x14ac:dyDescent="0.35"/>
    <row r="72" s="188" customFormat="1" hidden="1" x14ac:dyDescent="0.35"/>
    <row r="73" s="188" customFormat="1" hidden="1" x14ac:dyDescent="0.35"/>
    <row r="74" s="188" customFormat="1" hidden="1" x14ac:dyDescent="0.35"/>
    <row r="75" s="188" customFormat="1" hidden="1" x14ac:dyDescent="0.35"/>
    <row r="76" s="188" customFormat="1" hidden="1" x14ac:dyDescent="0.35"/>
    <row r="77" s="188" customFormat="1" hidden="1" x14ac:dyDescent="0.35"/>
    <row r="78" s="188" customFormat="1" hidden="1" x14ac:dyDescent="0.35"/>
    <row r="79" s="188" customFormat="1" hidden="1" x14ac:dyDescent="0.35"/>
    <row r="80" s="188" customFormat="1" hidden="1" x14ac:dyDescent="0.35"/>
    <row r="81" s="188" customFormat="1" hidden="1" x14ac:dyDescent="0.35"/>
    <row r="82" s="188" customFormat="1" hidden="1" x14ac:dyDescent="0.35"/>
    <row r="83" s="188" customFormat="1" hidden="1" x14ac:dyDescent="0.35"/>
    <row r="84" s="188" customFormat="1" hidden="1" x14ac:dyDescent="0.35"/>
    <row r="85" s="188" customFormat="1" hidden="1" x14ac:dyDescent="0.35"/>
    <row r="86" s="188" customFormat="1" hidden="1" x14ac:dyDescent="0.35"/>
    <row r="87" s="188" customFormat="1" hidden="1" x14ac:dyDescent="0.35"/>
    <row r="88" s="188" customFormat="1" hidden="1" x14ac:dyDescent="0.35"/>
    <row r="89" s="188" customFormat="1" hidden="1" x14ac:dyDescent="0.35"/>
    <row r="90" s="188" customFormat="1" hidden="1" x14ac:dyDescent="0.35"/>
    <row r="91" s="188" customFormat="1" hidden="1" x14ac:dyDescent="0.35"/>
    <row r="92" s="188" customFormat="1" hidden="1" x14ac:dyDescent="0.35"/>
    <row r="93" s="188" customFormat="1" hidden="1" x14ac:dyDescent="0.35"/>
    <row r="94" s="188" customFormat="1" hidden="1" x14ac:dyDescent="0.35"/>
    <row r="95" s="188" customFormat="1" hidden="1" x14ac:dyDescent="0.35"/>
    <row r="96" s="188" customFormat="1" hidden="1" x14ac:dyDescent="0.35"/>
    <row r="97" s="188" customFormat="1" hidden="1" x14ac:dyDescent="0.35"/>
    <row r="98" s="188" customFormat="1" hidden="1" x14ac:dyDescent="0.35"/>
    <row r="99" s="188" customFormat="1" hidden="1" x14ac:dyDescent="0.35"/>
    <row r="100" s="188" customFormat="1" hidden="1" x14ac:dyDescent="0.35"/>
    <row r="101" s="188" customFormat="1" hidden="1" x14ac:dyDescent="0.35"/>
    <row r="102" s="188" customFormat="1" hidden="1" x14ac:dyDescent="0.35"/>
    <row r="103" s="188" customFormat="1" hidden="1" x14ac:dyDescent="0.35"/>
    <row r="104" s="188" customFormat="1" hidden="1" x14ac:dyDescent="0.35"/>
    <row r="105" s="188" customFormat="1" hidden="1" x14ac:dyDescent="0.35"/>
    <row r="106" s="188" customFormat="1" hidden="1" x14ac:dyDescent="0.35"/>
    <row r="107" s="188" customFormat="1" hidden="1" x14ac:dyDescent="0.35"/>
    <row r="108" s="188" customFormat="1" hidden="1" x14ac:dyDescent="0.35"/>
    <row r="109" s="188" customFormat="1" hidden="1" x14ac:dyDescent="0.35"/>
    <row r="110" s="188" customFormat="1" hidden="1" x14ac:dyDescent="0.35"/>
    <row r="111" s="188" customFormat="1" hidden="1" x14ac:dyDescent="0.35"/>
    <row r="112" s="188" customFormat="1" hidden="1" x14ac:dyDescent="0.35"/>
    <row r="113" s="188" customFormat="1" hidden="1" x14ac:dyDescent="0.35"/>
    <row r="114" s="188" customFormat="1" hidden="1" x14ac:dyDescent="0.35"/>
    <row r="115" s="188" customFormat="1" hidden="1" x14ac:dyDescent="0.35"/>
    <row r="116" s="188" customFormat="1" hidden="1" x14ac:dyDescent="0.35"/>
    <row r="117" s="188" customFormat="1" hidden="1" x14ac:dyDescent="0.35"/>
    <row r="118" s="188" customFormat="1" hidden="1" x14ac:dyDescent="0.35"/>
    <row r="119" s="188" customFormat="1" hidden="1" x14ac:dyDescent="0.35"/>
    <row r="120" s="188" customFormat="1" hidden="1" x14ac:dyDescent="0.35"/>
    <row r="121" s="188" customFormat="1" hidden="1" x14ac:dyDescent="0.35"/>
    <row r="122" s="188" customFormat="1" hidden="1" x14ac:dyDescent="0.35"/>
    <row r="123" s="188" customFormat="1" hidden="1" x14ac:dyDescent="0.35"/>
    <row r="124" s="188" customFormat="1" hidden="1" x14ac:dyDescent="0.35"/>
    <row r="125" s="188" customFormat="1" hidden="1" x14ac:dyDescent="0.35"/>
    <row r="126" s="188" customFormat="1" hidden="1" x14ac:dyDescent="0.35"/>
    <row r="127" s="188" customFormat="1" hidden="1" x14ac:dyDescent="0.35"/>
    <row r="128" s="188" customFormat="1" hidden="1" x14ac:dyDescent="0.35"/>
    <row r="129" s="188" customFormat="1" hidden="1" x14ac:dyDescent="0.35"/>
    <row r="130" s="188" customFormat="1" hidden="1" x14ac:dyDescent="0.35"/>
    <row r="131" s="188" customFormat="1" hidden="1" x14ac:dyDescent="0.35"/>
    <row r="132" s="188" customFormat="1" hidden="1" x14ac:dyDescent="0.35"/>
    <row r="133" s="188" customFormat="1" hidden="1" x14ac:dyDescent="0.35"/>
    <row r="134" s="188" customFormat="1" hidden="1" x14ac:dyDescent="0.35"/>
    <row r="135" s="188" customFormat="1" hidden="1" x14ac:dyDescent="0.35"/>
    <row r="136" s="188" customFormat="1" hidden="1" x14ac:dyDescent="0.35"/>
    <row r="137" s="188" customFormat="1" hidden="1" x14ac:dyDescent="0.35"/>
    <row r="138" s="188" customFormat="1" hidden="1" x14ac:dyDescent="0.35"/>
    <row r="139" s="188" customFormat="1" hidden="1" x14ac:dyDescent="0.35"/>
    <row r="140" s="188" customFormat="1" hidden="1" x14ac:dyDescent="0.35"/>
    <row r="141" s="188" customFormat="1" hidden="1" x14ac:dyDescent="0.35"/>
    <row r="142" s="188" customFormat="1" hidden="1" x14ac:dyDescent="0.35"/>
    <row r="143" s="188" customFormat="1" hidden="1" x14ac:dyDescent="0.35"/>
    <row r="144" s="188" customFormat="1" hidden="1" x14ac:dyDescent="0.35"/>
    <row r="145" s="188" customFormat="1" hidden="1" x14ac:dyDescent="0.35"/>
    <row r="146" s="188" customFormat="1" hidden="1" x14ac:dyDescent="0.35"/>
    <row r="147" s="188" customFormat="1" hidden="1" x14ac:dyDescent="0.35"/>
    <row r="148" s="188" customFormat="1" hidden="1" x14ac:dyDescent="0.35"/>
    <row r="149" s="188" customFormat="1" hidden="1" x14ac:dyDescent="0.35"/>
    <row r="150" s="188" customFormat="1" hidden="1" x14ac:dyDescent="0.35"/>
    <row r="151" s="188" customFormat="1" hidden="1" x14ac:dyDescent="0.35"/>
    <row r="152" s="188" customFormat="1" hidden="1" x14ac:dyDescent="0.35"/>
    <row r="153" s="188" customFormat="1" hidden="1" x14ac:dyDescent="0.35"/>
    <row r="154" s="188" customFormat="1" hidden="1" x14ac:dyDescent="0.35"/>
    <row r="155" s="188" customFormat="1" hidden="1" x14ac:dyDescent="0.35"/>
    <row r="156" s="188" customFormat="1" hidden="1" x14ac:dyDescent="0.35"/>
    <row r="157" s="188" customFormat="1" hidden="1" x14ac:dyDescent="0.35"/>
    <row r="158" s="188" customFormat="1" hidden="1" x14ac:dyDescent="0.35"/>
    <row r="159" s="188" customFormat="1" hidden="1" x14ac:dyDescent="0.35"/>
    <row r="160" s="188" customFormat="1" hidden="1" x14ac:dyDescent="0.35"/>
    <row r="161" s="188" customFormat="1" hidden="1" x14ac:dyDescent="0.35"/>
    <row r="162" s="188" customFormat="1" hidden="1" x14ac:dyDescent="0.35"/>
    <row r="163" s="188" customFormat="1" hidden="1" x14ac:dyDescent="0.35"/>
    <row r="164" s="188" customFormat="1" hidden="1" x14ac:dyDescent="0.35"/>
    <row r="165" s="188" customFormat="1" hidden="1" x14ac:dyDescent="0.35"/>
    <row r="166" s="188" customFormat="1" hidden="1" x14ac:dyDescent="0.35"/>
    <row r="167" s="188" customFormat="1" hidden="1" x14ac:dyDescent="0.35"/>
    <row r="168" s="188" customFormat="1" hidden="1" x14ac:dyDescent="0.35"/>
    <row r="169" s="188" customFormat="1" hidden="1" x14ac:dyDescent="0.35"/>
    <row r="170" s="188" customFormat="1" hidden="1" x14ac:dyDescent="0.35"/>
    <row r="171" s="188" customFormat="1" hidden="1" x14ac:dyDescent="0.35"/>
    <row r="172" s="188" customFormat="1" hidden="1" x14ac:dyDescent="0.35"/>
    <row r="173" s="188" customFormat="1" hidden="1" x14ac:dyDescent="0.35"/>
    <row r="174" s="188" customFormat="1" hidden="1" x14ac:dyDescent="0.35"/>
    <row r="175" s="188" customFormat="1" hidden="1" x14ac:dyDescent="0.35"/>
    <row r="176" s="188" customFormat="1" hidden="1" x14ac:dyDescent="0.35"/>
    <row r="177" s="188" customFormat="1" hidden="1" x14ac:dyDescent="0.35"/>
    <row r="178" s="188" customFormat="1" hidden="1" x14ac:dyDescent="0.35"/>
    <row r="179" s="188" customFormat="1" hidden="1" x14ac:dyDescent="0.35"/>
    <row r="180" s="188" customFormat="1" hidden="1" x14ac:dyDescent="0.35"/>
    <row r="181" s="188" customFormat="1" hidden="1" x14ac:dyDescent="0.35"/>
    <row r="182" s="188" customFormat="1" hidden="1" x14ac:dyDescent="0.35"/>
    <row r="183" s="188" customFormat="1" hidden="1" x14ac:dyDescent="0.35"/>
    <row r="184" s="188" customFormat="1" hidden="1" x14ac:dyDescent="0.35"/>
    <row r="185" s="188" customFormat="1" hidden="1" x14ac:dyDescent="0.35"/>
    <row r="186" s="188" customFormat="1" hidden="1" x14ac:dyDescent="0.35"/>
    <row r="187" s="188" customFormat="1" hidden="1" x14ac:dyDescent="0.35"/>
    <row r="188" s="188" customFormat="1" hidden="1" x14ac:dyDescent="0.35"/>
    <row r="189" s="188" customFormat="1" hidden="1" x14ac:dyDescent="0.35"/>
    <row r="190" s="188" customFormat="1" hidden="1" x14ac:dyDescent="0.35"/>
    <row r="191" s="188" customFormat="1" hidden="1" x14ac:dyDescent="0.35"/>
    <row r="192" s="188" customFormat="1" hidden="1" x14ac:dyDescent="0.35"/>
    <row r="193" s="188" customFormat="1" hidden="1" x14ac:dyDescent="0.35"/>
    <row r="194" s="188" customFormat="1" hidden="1" x14ac:dyDescent="0.35"/>
    <row r="195" s="188" customFormat="1" hidden="1" x14ac:dyDescent="0.35"/>
    <row r="196" s="188" customFormat="1" hidden="1" x14ac:dyDescent="0.35"/>
    <row r="197" s="188" customFormat="1" hidden="1" x14ac:dyDescent="0.35"/>
    <row r="198" s="188" customFormat="1" hidden="1" x14ac:dyDescent="0.35"/>
    <row r="199" s="188" customFormat="1" hidden="1" x14ac:dyDescent="0.35"/>
    <row r="200" s="188" customFormat="1" hidden="1" x14ac:dyDescent="0.35"/>
    <row r="201" s="188" customFormat="1" hidden="1" x14ac:dyDescent="0.35"/>
    <row r="202" s="188" customFormat="1" hidden="1" x14ac:dyDescent="0.35"/>
    <row r="203" s="188" customFormat="1" hidden="1" x14ac:dyDescent="0.35"/>
    <row r="204" s="188" customFormat="1" hidden="1" x14ac:dyDescent="0.35"/>
    <row r="205" s="188" customFormat="1" hidden="1" x14ac:dyDescent="0.35"/>
    <row r="206" s="188" customFormat="1" hidden="1" x14ac:dyDescent="0.35"/>
    <row r="207" s="188" customFormat="1" hidden="1" x14ac:dyDescent="0.35"/>
    <row r="208" s="188" customFormat="1" hidden="1" x14ac:dyDescent="0.35"/>
    <row r="209" s="188" customFormat="1" hidden="1" x14ac:dyDescent="0.35"/>
    <row r="210" s="188" customFormat="1" hidden="1" x14ac:dyDescent="0.35"/>
    <row r="211" s="188" customFormat="1" hidden="1" x14ac:dyDescent="0.35"/>
    <row r="212" s="188" customFormat="1" hidden="1" x14ac:dyDescent="0.35"/>
    <row r="213" s="188" customFormat="1" hidden="1" x14ac:dyDescent="0.35"/>
    <row r="214" s="188" customFormat="1" hidden="1" x14ac:dyDescent="0.35"/>
    <row r="215" s="188" customFormat="1" hidden="1" x14ac:dyDescent="0.35"/>
    <row r="216" s="188" customFormat="1" hidden="1" x14ac:dyDescent="0.35"/>
    <row r="217" s="188" customFormat="1" hidden="1" x14ac:dyDescent="0.35"/>
    <row r="218" s="188" customFormat="1" hidden="1" x14ac:dyDescent="0.35"/>
    <row r="219" s="188" customFormat="1" hidden="1" x14ac:dyDescent="0.35"/>
    <row r="220" s="188" customFormat="1" hidden="1" x14ac:dyDescent="0.35"/>
    <row r="221" s="188" customFormat="1" hidden="1" x14ac:dyDescent="0.35"/>
    <row r="222" s="188" customFormat="1" hidden="1" x14ac:dyDescent="0.35"/>
    <row r="223" s="188" customFormat="1" hidden="1" x14ac:dyDescent="0.35"/>
    <row r="224" s="188" customFormat="1" hidden="1" x14ac:dyDescent="0.35"/>
    <row r="225" s="188" customFormat="1" hidden="1" x14ac:dyDescent="0.35"/>
    <row r="226" s="188" customFormat="1" hidden="1" x14ac:dyDescent="0.35"/>
    <row r="227" s="188" customFormat="1" hidden="1" x14ac:dyDescent="0.35"/>
    <row r="228" s="188" customFormat="1" hidden="1" x14ac:dyDescent="0.35"/>
    <row r="229" s="188" customFormat="1" hidden="1" x14ac:dyDescent="0.35"/>
    <row r="230" s="188" customFormat="1" hidden="1" x14ac:dyDescent="0.35"/>
    <row r="231" s="188" customFormat="1" hidden="1" x14ac:dyDescent="0.35"/>
    <row r="232" s="188" customFormat="1" hidden="1" x14ac:dyDescent="0.35"/>
    <row r="233" s="188" customFormat="1" hidden="1" x14ac:dyDescent="0.35"/>
    <row r="234" s="188" customFormat="1" hidden="1" x14ac:dyDescent="0.35"/>
    <row r="235" s="188" customFormat="1" hidden="1" x14ac:dyDescent="0.35"/>
    <row r="236" s="188" customFormat="1" hidden="1" x14ac:dyDescent="0.35"/>
    <row r="237" s="188" customFormat="1" hidden="1" x14ac:dyDescent="0.35"/>
    <row r="238" s="188" customFormat="1" hidden="1" x14ac:dyDescent="0.35"/>
    <row r="239" s="188" customFormat="1" hidden="1" x14ac:dyDescent="0.35"/>
    <row r="240" s="188" customFormat="1" hidden="1" x14ac:dyDescent="0.35"/>
    <row r="241" s="188" customFormat="1" hidden="1" x14ac:dyDescent="0.35"/>
    <row r="242" s="188" customFormat="1" hidden="1" x14ac:dyDescent="0.35"/>
    <row r="243" s="188" customFormat="1" hidden="1" x14ac:dyDescent="0.35"/>
    <row r="244" s="188" customFormat="1" hidden="1" x14ac:dyDescent="0.35"/>
    <row r="245" s="188" customFormat="1" hidden="1" x14ac:dyDescent="0.35"/>
    <row r="246" s="188" customFormat="1" hidden="1" x14ac:dyDescent="0.35"/>
    <row r="247" s="188" customFormat="1" hidden="1" x14ac:dyDescent="0.35"/>
    <row r="248" s="188" customFormat="1" hidden="1" x14ac:dyDescent="0.35"/>
    <row r="249" s="188" customFormat="1" hidden="1" x14ac:dyDescent="0.35"/>
    <row r="250" s="188" customFormat="1" hidden="1" x14ac:dyDescent="0.35"/>
    <row r="251" s="188" customFormat="1" hidden="1" x14ac:dyDescent="0.35"/>
    <row r="252" s="188" customFormat="1" hidden="1" x14ac:dyDescent="0.35"/>
    <row r="253" s="188" customFormat="1" hidden="1" x14ac:dyDescent="0.35"/>
    <row r="254" s="188" customFormat="1" hidden="1" x14ac:dyDescent="0.35"/>
    <row r="255" s="188" customFormat="1" hidden="1" x14ac:dyDescent="0.35"/>
    <row r="256" s="188" customFormat="1" hidden="1" x14ac:dyDescent="0.35"/>
    <row r="257" s="188" customFormat="1" hidden="1" x14ac:dyDescent="0.35"/>
    <row r="258" s="188" customFormat="1" hidden="1" x14ac:dyDescent="0.35"/>
    <row r="259" s="188" customFormat="1" hidden="1" x14ac:dyDescent="0.35"/>
    <row r="260" s="188" customFormat="1" hidden="1" x14ac:dyDescent="0.35"/>
    <row r="261" s="188" customFormat="1" hidden="1" x14ac:dyDescent="0.35"/>
    <row r="262" s="188" customFormat="1" hidden="1" x14ac:dyDescent="0.35"/>
    <row r="263" s="188" customFormat="1" hidden="1" x14ac:dyDescent="0.35"/>
    <row r="264" s="188" customFormat="1" hidden="1" x14ac:dyDescent="0.35"/>
    <row r="265" s="188" customFormat="1" hidden="1" x14ac:dyDescent="0.35"/>
    <row r="266" s="188" customFormat="1" hidden="1" x14ac:dyDescent="0.35"/>
    <row r="267" s="188" customFormat="1" hidden="1" x14ac:dyDescent="0.35"/>
    <row r="268" s="188" customFormat="1" hidden="1" x14ac:dyDescent="0.35"/>
    <row r="269" s="188" customFormat="1" hidden="1" x14ac:dyDescent="0.35"/>
    <row r="270" s="188" customFormat="1" hidden="1" x14ac:dyDescent="0.35"/>
    <row r="271" s="188" customFormat="1" hidden="1" x14ac:dyDescent="0.35"/>
    <row r="272" s="188" customFormat="1" hidden="1" x14ac:dyDescent="0.35"/>
    <row r="273" s="188" customFormat="1" hidden="1" x14ac:dyDescent="0.35"/>
    <row r="274" s="188" customFormat="1" hidden="1" x14ac:dyDescent="0.35"/>
    <row r="275" s="188" customFormat="1" hidden="1" x14ac:dyDescent="0.35"/>
    <row r="276" s="188" customFormat="1" hidden="1" x14ac:dyDescent="0.35"/>
    <row r="277" s="188" customFormat="1" hidden="1" x14ac:dyDescent="0.35"/>
    <row r="278" s="188" customFormat="1" hidden="1" x14ac:dyDescent="0.35"/>
    <row r="279" s="188" customFormat="1" hidden="1" x14ac:dyDescent="0.35"/>
    <row r="280" s="188" customFormat="1" hidden="1" x14ac:dyDescent="0.35"/>
    <row r="281" s="188" customFormat="1" hidden="1" x14ac:dyDescent="0.35"/>
    <row r="282" s="188" customFormat="1" hidden="1" x14ac:dyDescent="0.35"/>
    <row r="283" s="188" customFormat="1" hidden="1" x14ac:dyDescent="0.35"/>
    <row r="284" s="188" customFormat="1" hidden="1" x14ac:dyDescent="0.35"/>
    <row r="285" s="188" customFormat="1" hidden="1" x14ac:dyDescent="0.35"/>
    <row r="286" s="188" customFormat="1" hidden="1" x14ac:dyDescent="0.35"/>
    <row r="287" s="188" customFormat="1" hidden="1" x14ac:dyDescent="0.35"/>
    <row r="288" s="188" customFormat="1" hidden="1" x14ac:dyDescent="0.35"/>
    <row r="289" s="188" customFormat="1" hidden="1" x14ac:dyDescent="0.35"/>
    <row r="290" s="188" customFormat="1" hidden="1" x14ac:dyDescent="0.35"/>
    <row r="291" s="188" customFormat="1" hidden="1" x14ac:dyDescent="0.35"/>
    <row r="292" s="188" customFormat="1" hidden="1" x14ac:dyDescent="0.35"/>
    <row r="293" s="188" customFormat="1" hidden="1" x14ac:dyDescent="0.35"/>
    <row r="294" s="188" customFormat="1" hidden="1" x14ac:dyDescent="0.35"/>
    <row r="295" s="188" customFormat="1" hidden="1" x14ac:dyDescent="0.35"/>
    <row r="296" s="188" customFormat="1" hidden="1" x14ac:dyDescent="0.35"/>
    <row r="297" s="188" customFormat="1" hidden="1" x14ac:dyDescent="0.35"/>
    <row r="298" s="188" customFormat="1" hidden="1" x14ac:dyDescent="0.35"/>
    <row r="299" s="188" customFormat="1" hidden="1" x14ac:dyDescent="0.35"/>
    <row r="300" s="188" customFormat="1" hidden="1" x14ac:dyDescent="0.35"/>
    <row r="301" s="188" customFormat="1" hidden="1" x14ac:dyDescent="0.35"/>
    <row r="302" s="188" customFormat="1" hidden="1" x14ac:dyDescent="0.35"/>
    <row r="303" s="188" customFormat="1" hidden="1" x14ac:dyDescent="0.35"/>
    <row r="304" s="188" customFormat="1" hidden="1" x14ac:dyDescent="0.35"/>
    <row r="305" s="188" customFormat="1" hidden="1" x14ac:dyDescent="0.35"/>
    <row r="306" s="188" customFormat="1" hidden="1" x14ac:dyDescent="0.35"/>
    <row r="307" s="188" customFormat="1" hidden="1" x14ac:dyDescent="0.35"/>
    <row r="308" s="188" customFormat="1" hidden="1" x14ac:dyDescent="0.35"/>
    <row r="309" s="188" customFormat="1" hidden="1" x14ac:dyDescent="0.35"/>
    <row r="310" s="188" customFormat="1" hidden="1" x14ac:dyDescent="0.35"/>
    <row r="311" s="188" customFormat="1" hidden="1" x14ac:dyDescent="0.35"/>
    <row r="312" s="188" customFormat="1" hidden="1" x14ac:dyDescent="0.35"/>
    <row r="313" s="188" customFormat="1" hidden="1" x14ac:dyDescent="0.35"/>
    <row r="314" s="188" customFormat="1" hidden="1" x14ac:dyDescent="0.35"/>
    <row r="315" s="188" customFormat="1" hidden="1" x14ac:dyDescent="0.35"/>
    <row r="316" s="188" customFormat="1" hidden="1" x14ac:dyDescent="0.35"/>
    <row r="317" s="188" customFormat="1" hidden="1" x14ac:dyDescent="0.35"/>
    <row r="318" s="188" customFormat="1" hidden="1" x14ac:dyDescent="0.35"/>
    <row r="319" s="188" customFormat="1" hidden="1" x14ac:dyDescent="0.35"/>
    <row r="320" s="188" customFormat="1" hidden="1" x14ac:dyDescent="0.35"/>
    <row r="321" s="188" customFormat="1" hidden="1" x14ac:dyDescent="0.35"/>
    <row r="322" s="188" customFormat="1" hidden="1" x14ac:dyDescent="0.35"/>
    <row r="323" s="188" customFormat="1" hidden="1" x14ac:dyDescent="0.35"/>
    <row r="324" s="188" customFormat="1" hidden="1" x14ac:dyDescent="0.35"/>
    <row r="325" s="188" customFormat="1" hidden="1" x14ac:dyDescent="0.35"/>
    <row r="326" s="188" customFormat="1" hidden="1" x14ac:dyDescent="0.35"/>
    <row r="327" s="188" customFormat="1" hidden="1" x14ac:dyDescent="0.35"/>
    <row r="328" s="188" customFormat="1" hidden="1" x14ac:dyDescent="0.35"/>
    <row r="329" s="188" customFormat="1" hidden="1" x14ac:dyDescent="0.35"/>
    <row r="330" s="188" customFormat="1" hidden="1" x14ac:dyDescent="0.35"/>
    <row r="331" s="188" customFormat="1" hidden="1" x14ac:dyDescent="0.35"/>
    <row r="332" s="188" customFormat="1" hidden="1" x14ac:dyDescent="0.35"/>
    <row r="333" s="188" customFormat="1" hidden="1" x14ac:dyDescent="0.35"/>
    <row r="334" s="188" customFormat="1" hidden="1" x14ac:dyDescent="0.35"/>
    <row r="335" s="188" customFormat="1" hidden="1" x14ac:dyDescent="0.35"/>
    <row r="336" s="188" customFormat="1" hidden="1" x14ac:dyDescent="0.35"/>
    <row r="337" s="188" customFormat="1" hidden="1" x14ac:dyDescent="0.35"/>
    <row r="338" s="188" customFormat="1" hidden="1" x14ac:dyDescent="0.35"/>
    <row r="339" s="188" customFormat="1" hidden="1" x14ac:dyDescent="0.35"/>
    <row r="340" s="188" customFormat="1" hidden="1" x14ac:dyDescent="0.35"/>
    <row r="341" s="188" customFormat="1" hidden="1" x14ac:dyDescent="0.35"/>
    <row r="342" s="188" customFormat="1" hidden="1" x14ac:dyDescent="0.35"/>
    <row r="343" s="188" customFormat="1" hidden="1" x14ac:dyDescent="0.35"/>
    <row r="344" s="188" customFormat="1" hidden="1" x14ac:dyDescent="0.35"/>
    <row r="345" s="188" customFormat="1" hidden="1" x14ac:dyDescent="0.35"/>
    <row r="346" s="188" customFormat="1" hidden="1" x14ac:dyDescent="0.35"/>
    <row r="347" s="188" customFormat="1" hidden="1" x14ac:dyDescent="0.35"/>
    <row r="348" s="188" customFormat="1" hidden="1" x14ac:dyDescent="0.35"/>
    <row r="349" s="188" customFormat="1" hidden="1" x14ac:dyDescent="0.35"/>
    <row r="350" s="188" customFormat="1" hidden="1" x14ac:dyDescent="0.35"/>
    <row r="351" s="188" customFormat="1" hidden="1" x14ac:dyDescent="0.35"/>
    <row r="352" s="188" customFormat="1" hidden="1" x14ac:dyDescent="0.35"/>
    <row r="353" s="188" customFormat="1" hidden="1" x14ac:dyDescent="0.35"/>
    <row r="354" s="188" customFormat="1" hidden="1" x14ac:dyDescent="0.35"/>
    <row r="355" s="188" customFormat="1" hidden="1" x14ac:dyDescent="0.35"/>
    <row r="356" s="188" customFormat="1" hidden="1" x14ac:dyDescent="0.35"/>
    <row r="357" s="188" customFormat="1" hidden="1" x14ac:dyDescent="0.35"/>
    <row r="358" s="188" customFormat="1" hidden="1" x14ac:dyDescent="0.35"/>
    <row r="359" s="188" customFormat="1" hidden="1" x14ac:dyDescent="0.35"/>
    <row r="360" s="188" customFormat="1" hidden="1" x14ac:dyDescent="0.35"/>
    <row r="361" s="188" customFormat="1" hidden="1" x14ac:dyDescent="0.35"/>
    <row r="362" s="188" customFormat="1" hidden="1" x14ac:dyDescent="0.35"/>
    <row r="363" s="188" customFormat="1" hidden="1" x14ac:dyDescent="0.35"/>
    <row r="364" s="188" customFormat="1" hidden="1" x14ac:dyDescent="0.35"/>
    <row r="365" s="188" customFormat="1" hidden="1" x14ac:dyDescent="0.35"/>
    <row r="366" s="188" customFormat="1" hidden="1" x14ac:dyDescent="0.35"/>
    <row r="367" s="188" customFormat="1" hidden="1" x14ac:dyDescent="0.35"/>
    <row r="368" s="188" customFormat="1" hidden="1" x14ac:dyDescent="0.35"/>
    <row r="369" s="188" customFormat="1" hidden="1" x14ac:dyDescent="0.35"/>
    <row r="370" s="188" customFormat="1" hidden="1" x14ac:dyDescent="0.35"/>
    <row r="371" s="188" customFormat="1" hidden="1" x14ac:dyDescent="0.35"/>
    <row r="372" s="188" customFormat="1" hidden="1" x14ac:dyDescent="0.35"/>
    <row r="373" s="188" customFormat="1" hidden="1" x14ac:dyDescent="0.35"/>
    <row r="374" s="188" customFormat="1" hidden="1" x14ac:dyDescent="0.35"/>
    <row r="375" s="188" customFormat="1" hidden="1" x14ac:dyDescent="0.35"/>
    <row r="376" s="188" customFormat="1" hidden="1" x14ac:dyDescent="0.35"/>
    <row r="377" s="188" customFormat="1" hidden="1" x14ac:dyDescent="0.35"/>
    <row r="378" s="188" customFormat="1" hidden="1" x14ac:dyDescent="0.35"/>
    <row r="379" s="188" customFormat="1" hidden="1" x14ac:dyDescent="0.35"/>
    <row r="380" s="188" customFormat="1" hidden="1" x14ac:dyDescent="0.35"/>
  </sheetData>
  <sheetProtection algorithmName="SHA-512" hashValue="SfwqoKxRWtesV8wh8okz2IwXZ7vt6D4QBVqqUQ9uW6+auWLtdtRwJ3pkXzzre/LXu/ODl4GtWHdmoWdY+37a9g==" saltValue="fmFqquz76oqUSaAsF7C+BA==" spinCount="100000" sheet="1" objects="1" scenarios="1"/>
  <mergeCells count="9">
    <mergeCell ref="F52:I52"/>
    <mergeCell ref="F34:I34"/>
    <mergeCell ref="F4:I4"/>
    <mergeCell ref="F17:I17"/>
    <mergeCell ref="F31:I31"/>
    <mergeCell ref="F32:I32"/>
    <mergeCell ref="F33:I33"/>
    <mergeCell ref="F18:I18"/>
    <mergeCell ref="F49:I4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17"/>
  <sheetViews>
    <sheetView topLeftCell="A87" zoomScale="90" zoomScaleNormal="90" workbookViewId="0">
      <selection activeCell="C112" sqref="C112:E112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7" width="12.81640625" style="28" customWidth="1"/>
    <col min="8" max="8" width="15.81640625" style="1" customWidth="1"/>
    <col min="9" max="9" width="12.8164062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29" width="0" style="1" hidden="1" customWidth="1"/>
    <col min="30" max="16384" width="0" style="1" hidden="1"/>
  </cols>
  <sheetData>
    <row r="1" spans="2:8" ht="13" thickBot="1" x14ac:dyDescent="0.3"/>
    <row r="2" spans="2:8" ht="13" x14ac:dyDescent="0.3">
      <c r="B2" s="151" t="s">
        <v>94</v>
      </c>
      <c r="C2" s="152"/>
      <c r="E2" s="29" t="s">
        <v>0</v>
      </c>
      <c r="F2" s="30"/>
      <c r="G2" s="30"/>
      <c r="H2" s="31"/>
    </row>
    <row r="3" spans="2:8" x14ac:dyDescent="0.25">
      <c r="B3" s="153" t="s">
        <v>130</v>
      </c>
      <c r="C3" s="154"/>
      <c r="E3" s="33" t="s">
        <v>1</v>
      </c>
      <c r="F3" s="34"/>
      <c r="G3" s="34"/>
      <c r="H3" s="35"/>
    </row>
    <row r="4" spans="2:8" x14ac:dyDescent="0.25">
      <c r="B4" s="153"/>
      <c r="C4" s="154"/>
      <c r="E4" s="33" t="s">
        <v>2</v>
      </c>
      <c r="F4" s="34"/>
      <c r="G4" s="34"/>
      <c r="H4" s="35" t="s">
        <v>95</v>
      </c>
    </row>
    <row r="5" spans="2:8" x14ac:dyDescent="0.25">
      <c r="B5" s="153"/>
      <c r="C5" s="154"/>
      <c r="E5" s="33" t="s">
        <v>3</v>
      </c>
      <c r="F5" s="34"/>
      <c r="G5" s="34"/>
      <c r="H5" s="35" t="s">
        <v>22</v>
      </c>
    </row>
    <row r="6" spans="2:8" x14ac:dyDescent="0.25">
      <c r="B6" s="153"/>
      <c r="C6" s="154"/>
      <c r="E6" s="33"/>
      <c r="F6" s="34"/>
      <c r="G6" s="34"/>
      <c r="H6" s="35"/>
    </row>
    <row r="7" spans="2:8" ht="13" x14ac:dyDescent="0.3">
      <c r="B7" s="36"/>
      <c r="C7" s="37"/>
      <c r="E7" s="33" t="s">
        <v>44</v>
      </c>
      <c r="F7" s="34"/>
      <c r="G7" s="34"/>
      <c r="H7" s="35"/>
    </row>
    <row r="8" spans="2:8" ht="13" x14ac:dyDescent="0.3">
      <c r="B8" s="38" t="s">
        <v>4</v>
      </c>
      <c r="C8" s="5"/>
      <c r="E8" s="33" t="s">
        <v>7</v>
      </c>
      <c r="F8" s="34"/>
      <c r="G8" s="34"/>
      <c r="H8" s="35" t="s">
        <v>96</v>
      </c>
    </row>
    <row r="9" spans="2:8" ht="15" customHeight="1" thickBot="1" x14ac:dyDescent="0.35">
      <c r="B9" s="39" t="s">
        <v>6</v>
      </c>
      <c r="C9" s="6"/>
      <c r="E9" s="33" t="s">
        <v>5</v>
      </c>
      <c r="F9" s="34"/>
      <c r="G9" s="34"/>
      <c r="H9" s="35" t="s">
        <v>97</v>
      </c>
    </row>
    <row r="10" spans="2:8" ht="13" thickBot="1" x14ac:dyDescent="0.3">
      <c r="E10" s="40"/>
      <c r="F10" s="41"/>
      <c r="G10" s="41"/>
      <c r="H10" s="35"/>
    </row>
    <row r="11" spans="2:8" ht="13" x14ac:dyDescent="0.3">
      <c r="B11" s="42" t="s">
        <v>8</v>
      </c>
      <c r="C11" s="43"/>
      <c r="E11" s="40" t="s">
        <v>98</v>
      </c>
      <c r="F11" s="41"/>
      <c r="G11" s="41"/>
      <c r="H11" s="35"/>
    </row>
    <row r="12" spans="2:8" ht="13" thickBot="1" x14ac:dyDescent="0.3">
      <c r="B12" s="44" t="s">
        <v>23</v>
      </c>
      <c r="C12" s="45">
        <v>26000</v>
      </c>
      <c r="D12" s="46"/>
      <c r="E12" s="47" t="s">
        <v>99</v>
      </c>
      <c r="F12" s="48"/>
      <c r="G12" s="48"/>
      <c r="H12" s="49"/>
    </row>
    <row r="13" spans="2:8" x14ac:dyDescent="0.25">
      <c r="B13" s="50" t="s">
        <v>24</v>
      </c>
      <c r="C13" s="51">
        <v>6</v>
      </c>
    </row>
    <row r="14" spans="2:8" x14ac:dyDescent="0.25">
      <c r="B14" s="50" t="s">
        <v>48</v>
      </c>
      <c r="C14" s="51">
        <v>4</v>
      </c>
    </row>
    <row r="15" spans="2:8" ht="13" thickBot="1" x14ac:dyDescent="0.3">
      <c r="B15" s="52" t="s">
        <v>49</v>
      </c>
      <c r="C15" s="53">
        <v>128</v>
      </c>
      <c r="G15" s="1"/>
    </row>
    <row r="16" spans="2:8" ht="13" thickBot="1" x14ac:dyDescent="0.3"/>
    <row r="17" spans="1:22" s="58" customFormat="1" ht="13" x14ac:dyDescent="0.35">
      <c r="A17" s="54"/>
      <c r="B17" s="55" t="s">
        <v>60</v>
      </c>
      <c r="C17" s="56" t="s">
        <v>47</v>
      </c>
      <c r="D17" s="57"/>
      <c r="E17" s="57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58" customFormat="1" x14ac:dyDescent="0.35">
      <c r="A18" s="54"/>
      <c r="B18" s="59" t="s">
        <v>25</v>
      </c>
      <c r="C18" s="60">
        <v>4</v>
      </c>
      <c r="D18" s="61"/>
      <c r="E18" s="57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22" s="58" customFormat="1" x14ac:dyDescent="0.25">
      <c r="A19" s="54"/>
      <c r="B19" s="62" t="s">
        <v>64</v>
      </c>
      <c r="C19" s="2">
        <v>0</v>
      </c>
      <c r="D19" s="61"/>
      <c r="E19" s="57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22" s="58" customFormat="1" x14ac:dyDescent="0.35">
      <c r="A20" s="54"/>
      <c r="B20" s="59" t="s">
        <v>63</v>
      </c>
      <c r="C20" s="3">
        <v>0</v>
      </c>
      <c r="D20" s="4"/>
      <c r="E20" s="57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22" s="58" customFormat="1" x14ac:dyDescent="0.35">
      <c r="A21" s="54"/>
      <c r="B21" s="59" t="s">
        <v>125</v>
      </c>
      <c r="C21" s="3">
        <v>0</v>
      </c>
      <c r="D21" s="4"/>
      <c r="E21" s="6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22" s="58" customFormat="1" x14ac:dyDescent="0.35">
      <c r="A22" s="54"/>
      <c r="B22" s="59" t="s">
        <v>126</v>
      </c>
      <c r="C22" s="3">
        <v>0</v>
      </c>
      <c r="D22" s="4"/>
      <c r="E22" s="6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22" s="58" customFormat="1" x14ac:dyDescent="0.35">
      <c r="A23" s="54"/>
      <c r="B23" s="59" t="s">
        <v>131</v>
      </c>
      <c r="C23" s="3">
        <v>0</v>
      </c>
      <c r="D23" s="4"/>
      <c r="E23" s="6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22" s="58" customFormat="1" x14ac:dyDescent="0.35">
      <c r="A24" s="54"/>
      <c r="B24" s="59" t="s">
        <v>132</v>
      </c>
      <c r="C24" s="3">
        <v>0</v>
      </c>
      <c r="D24" s="4"/>
      <c r="E24" s="6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22" s="58" customFormat="1" ht="13" x14ac:dyDescent="0.35">
      <c r="A25" s="54"/>
      <c r="B25" s="64" t="s">
        <v>26</v>
      </c>
      <c r="C25" s="65">
        <f>C19+C21+C23+(((C20+C22+C24)/1000)*C12)</f>
        <v>0</v>
      </c>
      <c r="D25" s="4"/>
      <c r="E25" s="66" t="s">
        <v>129</v>
      </c>
      <c r="F25" s="67"/>
      <c r="G25" s="6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22" s="58" customFormat="1" x14ac:dyDescent="0.35">
      <c r="A26" s="54"/>
      <c r="B26" s="59" t="s">
        <v>127</v>
      </c>
      <c r="C26" s="20">
        <v>0</v>
      </c>
      <c r="D26" s="4"/>
      <c r="E26" s="171"/>
      <c r="F26" s="172"/>
      <c r="G26" s="17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22" s="58" customFormat="1" ht="13" thickBot="1" x14ac:dyDescent="0.4">
      <c r="A27" s="54"/>
      <c r="B27" s="69" t="s">
        <v>128</v>
      </c>
      <c r="C27" s="21">
        <v>0</v>
      </c>
      <c r="D27" s="4"/>
      <c r="E27" s="174"/>
      <c r="F27" s="175"/>
      <c r="G27" s="176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22" ht="13" thickBot="1" x14ac:dyDescent="0.3"/>
    <row r="29" spans="1:22" ht="13" x14ac:dyDescent="0.3">
      <c r="B29" s="70" t="s">
        <v>61</v>
      </c>
      <c r="C29" s="71"/>
      <c r="D29" s="1"/>
      <c r="E29" s="1"/>
      <c r="F29" s="1"/>
      <c r="G29" s="1"/>
    </row>
    <row r="30" spans="1:22" x14ac:dyDescent="0.25">
      <c r="B30" s="62" t="s">
        <v>28</v>
      </c>
      <c r="C30" s="51">
        <v>128</v>
      </c>
      <c r="D30" s="1"/>
      <c r="E30" s="1"/>
      <c r="F30" s="1"/>
      <c r="G30" s="1"/>
    </row>
    <row r="31" spans="1:22" x14ac:dyDescent="0.25">
      <c r="B31" s="62" t="s">
        <v>64</v>
      </c>
      <c r="C31" s="8">
        <v>0</v>
      </c>
      <c r="D31" s="1"/>
      <c r="E31" s="1"/>
      <c r="F31" s="1"/>
      <c r="G31" s="1"/>
    </row>
    <row r="32" spans="1:22" x14ac:dyDescent="0.25">
      <c r="B32" s="62" t="s">
        <v>63</v>
      </c>
      <c r="C32" s="12">
        <v>0</v>
      </c>
      <c r="D32" s="1"/>
      <c r="E32" s="1"/>
      <c r="F32" s="1"/>
      <c r="G32" s="1"/>
    </row>
    <row r="33" spans="1:9" ht="13.5" thickBot="1" x14ac:dyDescent="0.35">
      <c r="B33" s="72" t="s">
        <v>29</v>
      </c>
      <c r="C33" s="18">
        <f>C31+((C32/1000)*C12)</f>
        <v>0</v>
      </c>
      <c r="D33" s="1"/>
      <c r="E33" s="1"/>
      <c r="F33" s="1"/>
      <c r="G33" s="1"/>
    </row>
    <row r="34" spans="1:9" x14ac:dyDescent="0.25">
      <c r="B34" s="73" t="s">
        <v>140</v>
      </c>
    </row>
    <row r="35" spans="1:9" ht="13" thickBot="1" x14ac:dyDescent="0.3"/>
    <row r="36" spans="1:9" s="77" customFormat="1" ht="13" customHeight="1" x14ac:dyDescent="0.3">
      <c r="A36" s="1"/>
      <c r="B36" s="70" t="s">
        <v>65</v>
      </c>
      <c r="C36" s="71"/>
      <c r="D36" s="28"/>
      <c r="E36" s="74"/>
      <c r="F36" s="75" t="s">
        <v>68</v>
      </c>
      <c r="G36" s="76"/>
      <c r="H36" s="1"/>
      <c r="I36" s="1"/>
    </row>
    <row r="37" spans="1:9" s="77" customFormat="1" x14ac:dyDescent="0.25">
      <c r="A37" s="1"/>
      <c r="B37" s="62" t="s">
        <v>28</v>
      </c>
      <c r="C37" s="51">
        <v>4</v>
      </c>
      <c r="D37" s="28"/>
      <c r="E37" s="74"/>
      <c r="F37" s="78" t="s">
        <v>69</v>
      </c>
      <c r="G37" s="79">
        <v>150</v>
      </c>
      <c r="H37" s="1"/>
      <c r="I37" s="1"/>
    </row>
    <row r="38" spans="1:9" s="77" customFormat="1" ht="13" customHeight="1" x14ac:dyDescent="0.25">
      <c r="A38" s="1"/>
      <c r="B38" s="62" t="s">
        <v>81</v>
      </c>
      <c r="C38" s="14"/>
      <c r="D38" s="1"/>
      <c r="E38" s="1"/>
      <c r="F38" s="78" t="s">
        <v>70</v>
      </c>
      <c r="G38" s="79" t="s">
        <v>74</v>
      </c>
      <c r="H38" s="1"/>
      <c r="I38" s="1"/>
    </row>
    <row r="39" spans="1:9" s="77" customFormat="1" ht="13" customHeight="1" x14ac:dyDescent="0.25">
      <c r="A39" s="1"/>
      <c r="B39" s="62" t="s">
        <v>82</v>
      </c>
      <c r="C39" s="14"/>
      <c r="D39" s="28"/>
      <c r="E39" s="1"/>
      <c r="F39" s="78" t="s">
        <v>71</v>
      </c>
      <c r="G39" s="79" t="s">
        <v>75</v>
      </c>
      <c r="H39" s="1"/>
      <c r="I39" s="1"/>
    </row>
    <row r="40" spans="1:9" s="77" customFormat="1" ht="13" customHeight="1" x14ac:dyDescent="0.25">
      <c r="A40" s="1"/>
      <c r="B40" s="80" t="s">
        <v>80</v>
      </c>
      <c r="C40" s="14"/>
      <c r="E40" s="1"/>
      <c r="F40" s="78" t="s">
        <v>72</v>
      </c>
      <c r="G40" s="79" t="s">
        <v>100</v>
      </c>
      <c r="H40" s="1"/>
      <c r="I40" s="1"/>
    </row>
    <row r="41" spans="1:9" s="81" customFormat="1" ht="14" customHeight="1" thickBot="1" x14ac:dyDescent="0.3">
      <c r="B41" s="82" t="s">
        <v>90</v>
      </c>
      <c r="C41" s="15">
        <v>0</v>
      </c>
      <c r="D41" s="1"/>
      <c r="F41" s="83" t="s">
        <v>73</v>
      </c>
      <c r="G41" s="84" t="s">
        <v>101</v>
      </c>
    </row>
    <row r="42" spans="1:9" s="81" customFormat="1" ht="14" customHeight="1" x14ac:dyDescent="0.25">
      <c r="B42" s="85" t="s">
        <v>78</v>
      </c>
      <c r="C42" s="15">
        <v>0</v>
      </c>
      <c r="D42" s="28"/>
      <c r="H42" s="86"/>
      <c r="I42" s="86"/>
    </row>
    <row r="43" spans="1:9" s="81" customFormat="1" ht="13.5" thickBot="1" x14ac:dyDescent="0.35">
      <c r="B43" s="72" t="s">
        <v>121</v>
      </c>
      <c r="C43" s="87">
        <f>(C38*C41)+((C39/1000)*C12*C41)+C42</f>
        <v>0</v>
      </c>
      <c r="D43" s="28"/>
      <c r="E43" s="28"/>
    </row>
    <row r="44" spans="1:9" s="81" customFormat="1" ht="13" thickBot="1" x14ac:dyDescent="0.3">
      <c r="D44" s="28"/>
      <c r="E44" s="28"/>
    </row>
    <row r="45" spans="1:9" s="77" customFormat="1" ht="13" customHeight="1" x14ac:dyDescent="0.3">
      <c r="A45" s="1"/>
      <c r="B45" s="70" t="s">
        <v>66</v>
      </c>
      <c r="C45" s="88"/>
      <c r="D45" s="71"/>
      <c r="E45" s="28"/>
      <c r="F45" s="89" t="s">
        <v>76</v>
      </c>
      <c r="G45" s="76"/>
      <c r="H45" s="1"/>
      <c r="I45" s="1"/>
    </row>
    <row r="46" spans="1:9" s="77" customFormat="1" x14ac:dyDescent="0.25">
      <c r="A46" s="1"/>
      <c r="B46" s="62" t="s">
        <v>62</v>
      </c>
      <c r="C46" s="90" t="s">
        <v>92</v>
      </c>
      <c r="D46" s="51">
        <v>128</v>
      </c>
      <c r="E46" s="28"/>
      <c r="F46" s="78" t="s">
        <v>69</v>
      </c>
      <c r="G46" s="79">
        <v>80</v>
      </c>
      <c r="H46" s="1"/>
      <c r="I46" s="1"/>
    </row>
    <row r="47" spans="1:9" s="77" customFormat="1" ht="13" customHeight="1" x14ac:dyDescent="0.25">
      <c r="A47" s="1"/>
      <c r="B47" s="62" t="s">
        <v>81</v>
      </c>
      <c r="C47" s="90"/>
      <c r="D47" s="14"/>
      <c r="E47" s="28"/>
      <c r="F47" s="78" t="s">
        <v>70</v>
      </c>
      <c r="G47" s="91" t="s">
        <v>102</v>
      </c>
      <c r="H47" s="1"/>
      <c r="I47" s="1"/>
    </row>
    <row r="48" spans="1:9" s="81" customFormat="1" ht="13" customHeight="1" x14ac:dyDescent="0.25">
      <c r="B48" s="62" t="s">
        <v>82</v>
      </c>
      <c r="C48" s="90"/>
      <c r="D48" s="14"/>
      <c r="E48" s="28"/>
      <c r="F48" s="78" t="s">
        <v>71</v>
      </c>
      <c r="G48" s="91" t="s">
        <v>103</v>
      </c>
    </row>
    <row r="49" spans="1:12" s="77" customFormat="1" ht="13" customHeight="1" x14ac:dyDescent="0.25">
      <c r="A49" s="1"/>
      <c r="B49" s="82" t="s">
        <v>90</v>
      </c>
      <c r="C49" s="16">
        <v>0</v>
      </c>
      <c r="D49" s="92"/>
      <c r="E49" s="1"/>
      <c r="F49" s="78" t="s">
        <v>72</v>
      </c>
      <c r="G49" s="91" t="s">
        <v>104</v>
      </c>
      <c r="H49" s="1"/>
      <c r="I49" s="1"/>
    </row>
    <row r="50" spans="1:12" s="81" customFormat="1" ht="14" customHeight="1" thickBot="1" x14ac:dyDescent="0.3">
      <c r="B50" s="62" t="s">
        <v>79</v>
      </c>
      <c r="C50" s="93"/>
      <c r="D50" s="17">
        <v>0</v>
      </c>
      <c r="E50" s="28"/>
      <c r="F50" s="83" t="s">
        <v>73</v>
      </c>
      <c r="G50" s="94" t="s">
        <v>105</v>
      </c>
    </row>
    <row r="51" spans="1:12" s="81" customFormat="1" ht="13.5" thickBot="1" x14ac:dyDescent="0.3">
      <c r="B51" s="95" t="s">
        <v>122</v>
      </c>
      <c r="C51" s="96"/>
      <c r="D51" s="97">
        <f>(D47*$C$49)+(($C$12/1000)*D48*$C$49)+D50</f>
        <v>0</v>
      </c>
      <c r="E51" s="28"/>
    </row>
    <row r="52" spans="1:12" s="81" customFormat="1" ht="13" thickBot="1" x14ac:dyDescent="0.3">
      <c r="B52" s="98"/>
      <c r="C52" s="99"/>
      <c r="D52" s="99"/>
      <c r="E52" s="99"/>
      <c r="F52" s="99"/>
      <c r="G52" s="99"/>
    </row>
    <row r="53" spans="1:12" s="77" customFormat="1" ht="13" x14ac:dyDescent="0.3">
      <c r="A53" s="100"/>
      <c r="B53" s="70" t="s">
        <v>42</v>
      </c>
      <c r="C53" s="101" t="s">
        <v>47</v>
      </c>
      <c r="D53" s="28"/>
      <c r="E53" s="28"/>
      <c r="F53" s="28"/>
      <c r="G53" s="28"/>
      <c r="H53" s="1"/>
      <c r="I53" s="1"/>
      <c r="J53" s="1"/>
      <c r="K53" s="1"/>
      <c r="L53" s="1"/>
    </row>
    <row r="54" spans="1:12" s="77" customFormat="1" x14ac:dyDescent="0.25">
      <c r="A54" s="100"/>
      <c r="B54" s="102" t="s">
        <v>107</v>
      </c>
      <c r="C54" s="9">
        <v>0</v>
      </c>
      <c r="D54" s="103"/>
      <c r="E54" s="28"/>
      <c r="F54" s="28"/>
      <c r="G54" s="28"/>
      <c r="H54" s="1"/>
      <c r="I54" s="1"/>
      <c r="J54" s="1"/>
      <c r="K54" s="1"/>
      <c r="L54" s="1"/>
    </row>
    <row r="55" spans="1:12" s="77" customFormat="1" x14ac:dyDescent="0.25">
      <c r="A55" s="100"/>
      <c r="B55" s="62" t="s">
        <v>137</v>
      </c>
      <c r="C55" s="9">
        <v>0</v>
      </c>
      <c r="D55" s="103"/>
      <c r="E55" s="28"/>
      <c r="F55" s="28"/>
      <c r="G55" s="28"/>
      <c r="H55" s="1"/>
      <c r="I55" s="1"/>
      <c r="J55" s="1"/>
      <c r="K55" s="1"/>
      <c r="L55" s="1"/>
    </row>
    <row r="56" spans="1:12" s="77" customFormat="1" x14ac:dyDescent="0.25">
      <c r="A56" s="100"/>
      <c r="B56" s="62" t="s">
        <v>21</v>
      </c>
      <c r="C56" s="9">
        <v>0</v>
      </c>
      <c r="D56" s="103"/>
      <c r="E56" s="28"/>
      <c r="F56" s="28"/>
      <c r="G56" s="28"/>
      <c r="H56" s="1"/>
      <c r="I56" s="1"/>
      <c r="J56" s="1"/>
      <c r="K56" s="1"/>
      <c r="L56" s="1"/>
    </row>
    <row r="57" spans="1:12" s="77" customFormat="1" x14ac:dyDescent="0.25">
      <c r="A57" s="100"/>
      <c r="B57" s="62" t="s">
        <v>138</v>
      </c>
      <c r="C57" s="9">
        <v>0</v>
      </c>
      <c r="D57" s="103"/>
      <c r="E57" s="28"/>
      <c r="F57" s="28"/>
      <c r="G57" s="28"/>
      <c r="H57" s="1"/>
      <c r="I57" s="1"/>
      <c r="J57" s="1"/>
      <c r="K57" s="1"/>
      <c r="L57" s="1"/>
    </row>
    <row r="58" spans="1:12" s="77" customFormat="1" x14ac:dyDescent="0.25">
      <c r="A58" s="1"/>
      <c r="B58" s="62" t="s">
        <v>106</v>
      </c>
      <c r="C58" s="9">
        <v>0</v>
      </c>
      <c r="D58" s="103"/>
      <c r="E58" s="28"/>
      <c r="F58" s="28"/>
      <c r="G58" s="28"/>
      <c r="H58" s="1"/>
      <c r="I58" s="1"/>
      <c r="J58" s="1"/>
      <c r="K58" s="1"/>
      <c r="L58" s="1"/>
    </row>
    <row r="59" spans="1:12" s="77" customFormat="1" ht="13.5" thickBot="1" x14ac:dyDescent="0.35">
      <c r="A59" s="100"/>
      <c r="B59" s="72" t="s">
        <v>123</v>
      </c>
      <c r="C59" s="97">
        <f>SUM(C54/1000*C12)+C55+C56+C57+C58</f>
        <v>0</v>
      </c>
      <c r="D59" s="103"/>
      <c r="E59" s="28"/>
      <c r="F59" s="28"/>
      <c r="G59" s="28"/>
      <c r="H59" s="1"/>
      <c r="I59" s="1"/>
      <c r="J59" s="1"/>
      <c r="K59" s="1"/>
      <c r="L59" s="1"/>
    </row>
    <row r="60" spans="1:12" s="77" customFormat="1" ht="13" thickBot="1" x14ac:dyDescent="0.3">
      <c r="A60" s="1"/>
      <c r="B60" s="74"/>
      <c r="C60" s="28"/>
      <c r="D60" s="28"/>
      <c r="E60" s="28"/>
      <c r="F60" s="28"/>
      <c r="G60" s="28"/>
      <c r="H60" s="1"/>
      <c r="I60" s="1"/>
      <c r="J60" s="1"/>
      <c r="K60" s="1"/>
      <c r="L60" s="1"/>
    </row>
    <row r="61" spans="1:12" s="77" customFormat="1" ht="37.5" x14ac:dyDescent="0.3">
      <c r="A61" s="100"/>
      <c r="B61" s="70" t="s">
        <v>43</v>
      </c>
      <c r="C61" s="104" t="s">
        <v>136</v>
      </c>
      <c r="D61" s="105"/>
      <c r="E61" s="28"/>
      <c r="F61" s="28"/>
      <c r="G61" s="28"/>
      <c r="H61" s="1"/>
      <c r="I61" s="1"/>
      <c r="J61" s="1"/>
      <c r="K61" s="1"/>
      <c r="L61" s="1"/>
    </row>
    <row r="62" spans="1:12" s="77" customFormat="1" x14ac:dyDescent="0.25">
      <c r="A62" s="100"/>
      <c r="B62" s="62" t="s">
        <v>14</v>
      </c>
      <c r="C62" s="8">
        <v>0</v>
      </c>
      <c r="D62" s="103"/>
      <c r="E62" s="28"/>
      <c r="F62" s="28"/>
      <c r="G62" s="28"/>
      <c r="H62" s="1"/>
      <c r="I62" s="1"/>
      <c r="J62" s="1"/>
      <c r="K62" s="1"/>
      <c r="L62" s="1"/>
    </row>
    <row r="63" spans="1:12" s="77" customFormat="1" x14ac:dyDescent="0.25">
      <c r="A63" s="100"/>
      <c r="B63" s="62" t="s">
        <v>15</v>
      </c>
      <c r="C63" s="8">
        <v>0</v>
      </c>
      <c r="D63" s="103"/>
      <c r="E63" s="28"/>
      <c r="F63" s="28"/>
      <c r="G63" s="28"/>
      <c r="H63" s="1"/>
      <c r="I63" s="1"/>
      <c r="J63" s="1"/>
      <c r="K63" s="1"/>
      <c r="L63" s="1"/>
    </row>
    <row r="64" spans="1:12" s="77" customFormat="1" x14ac:dyDescent="0.25">
      <c r="A64" s="100"/>
      <c r="B64" s="62" t="s">
        <v>16</v>
      </c>
      <c r="C64" s="8">
        <v>0</v>
      </c>
      <c r="D64" s="103"/>
      <c r="E64" s="28"/>
      <c r="F64" s="28"/>
      <c r="G64" s="28"/>
      <c r="H64" s="1"/>
      <c r="I64" s="1"/>
      <c r="J64" s="1"/>
      <c r="K64" s="1"/>
      <c r="L64" s="1"/>
    </row>
    <row r="65" spans="1:12" s="77" customFormat="1" x14ac:dyDescent="0.25">
      <c r="A65" s="100"/>
      <c r="B65" s="62" t="s">
        <v>17</v>
      </c>
      <c r="C65" s="8">
        <v>0</v>
      </c>
      <c r="D65" s="103"/>
      <c r="E65" s="28"/>
      <c r="F65" s="28"/>
      <c r="G65" s="28"/>
      <c r="H65" s="1"/>
      <c r="I65" s="1"/>
      <c r="J65" s="1"/>
      <c r="K65" s="1"/>
      <c r="L65" s="1"/>
    </row>
    <row r="66" spans="1:12" s="77" customFormat="1" x14ac:dyDescent="0.25">
      <c r="A66" s="1"/>
      <c r="B66" s="62" t="s">
        <v>77</v>
      </c>
      <c r="C66" s="8">
        <v>0</v>
      </c>
      <c r="D66" s="103"/>
      <c r="E66" s="28"/>
      <c r="F66" s="28"/>
      <c r="G66" s="28"/>
      <c r="H66" s="1"/>
      <c r="I66" s="1"/>
      <c r="J66" s="1"/>
      <c r="K66" s="1"/>
      <c r="L66" s="1"/>
    </row>
    <row r="67" spans="1:12" s="77" customFormat="1" ht="13.5" thickBot="1" x14ac:dyDescent="0.35">
      <c r="A67" s="1"/>
      <c r="B67" s="72" t="s">
        <v>124</v>
      </c>
      <c r="C67" s="18">
        <f>(C65/1000*21000)+C66</f>
        <v>0</v>
      </c>
      <c r="D67" s="103"/>
      <c r="E67" s="28"/>
      <c r="F67" s="28"/>
      <c r="G67" s="28"/>
      <c r="H67" s="1"/>
      <c r="I67" s="1"/>
      <c r="J67" s="1"/>
      <c r="K67" s="1"/>
      <c r="L67" s="1"/>
    </row>
    <row r="68" spans="1:12" s="77" customFormat="1" ht="13" thickBot="1" x14ac:dyDescent="0.3">
      <c r="A68" s="1"/>
      <c r="B68" s="106"/>
      <c r="C68" s="107"/>
      <c r="D68" s="103"/>
      <c r="E68" s="28"/>
      <c r="F68" s="28"/>
      <c r="G68" s="28"/>
      <c r="H68" s="1"/>
      <c r="I68" s="1"/>
      <c r="J68" s="1"/>
      <c r="K68" s="1"/>
      <c r="L68" s="1"/>
    </row>
    <row r="69" spans="1:12" s="77" customFormat="1" ht="37.5" x14ac:dyDescent="0.3">
      <c r="A69" s="100"/>
      <c r="B69" s="70" t="s">
        <v>83</v>
      </c>
      <c r="C69" s="104" t="s">
        <v>136</v>
      </c>
      <c r="D69" s="105"/>
      <c r="E69" s="28"/>
      <c r="F69" s="28"/>
      <c r="G69" s="28"/>
      <c r="H69" s="1"/>
      <c r="I69" s="1"/>
      <c r="J69" s="1"/>
      <c r="K69" s="1"/>
      <c r="L69" s="1"/>
    </row>
    <row r="70" spans="1:12" s="77" customFormat="1" x14ac:dyDescent="0.25">
      <c r="A70" s="100"/>
      <c r="B70" s="62" t="s">
        <v>14</v>
      </c>
      <c r="C70" s="8">
        <v>0</v>
      </c>
      <c r="D70" s="103"/>
      <c r="E70" s="28"/>
      <c r="F70" s="28"/>
      <c r="G70" s="28"/>
      <c r="H70" s="1"/>
      <c r="I70" s="1"/>
      <c r="J70" s="1"/>
      <c r="K70" s="1"/>
      <c r="L70" s="1"/>
    </row>
    <row r="71" spans="1:12" s="77" customFormat="1" x14ac:dyDescent="0.25">
      <c r="A71" s="100"/>
      <c r="B71" s="62" t="s">
        <v>15</v>
      </c>
      <c r="C71" s="8">
        <v>0</v>
      </c>
      <c r="D71" s="103"/>
      <c r="E71" s="28"/>
      <c r="F71" s="28"/>
      <c r="G71" s="28"/>
      <c r="H71" s="1"/>
      <c r="I71" s="1"/>
      <c r="J71" s="1"/>
      <c r="K71" s="1"/>
      <c r="L71" s="1"/>
    </row>
    <row r="72" spans="1:12" s="77" customFormat="1" x14ac:dyDescent="0.25">
      <c r="A72" s="100"/>
      <c r="B72" s="62" t="s">
        <v>16</v>
      </c>
      <c r="C72" s="8">
        <v>0</v>
      </c>
      <c r="D72" s="103"/>
      <c r="E72" s="28"/>
      <c r="F72" s="28"/>
      <c r="G72" s="28"/>
      <c r="H72" s="1"/>
      <c r="I72" s="1"/>
      <c r="J72" s="1"/>
      <c r="K72" s="1"/>
      <c r="L72" s="1"/>
    </row>
    <row r="73" spans="1:12" s="77" customFormat="1" x14ac:dyDescent="0.25">
      <c r="A73" s="100"/>
      <c r="B73" s="62" t="s">
        <v>17</v>
      </c>
      <c r="C73" s="8">
        <v>0</v>
      </c>
      <c r="D73" s="103"/>
      <c r="E73" s="28"/>
      <c r="F73" s="28"/>
      <c r="G73" s="28"/>
      <c r="H73" s="1"/>
      <c r="I73" s="1"/>
      <c r="J73" s="1"/>
      <c r="K73" s="1"/>
      <c r="L73" s="1"/>
    </row>
    <row r="74" spans="1:12" s="77" customFormat="1" x14ac:dyDescent="0.25">
      <c r="A74" s="100"/>
      <c r="B74" s="62" t="s">
        <v>18</v>
      </c>
      <c r="C74" s="8">
        <v>0</v>
      </c>
      <c r="D74" s="103"/>
      <c r="E74" s="28"/>
      <c r="F74" s="28"/>
      <c r="G74" s="28"/>
      <c r="H74" s="1"/>
      <c r="I74" s="1"/>
      <c r="J74" s="1"/>
      <c r="K74" s="1"/>
      <c r="L74" s="1"/>
    </row>
    <row r="75" spans="1:12" s="77" customFormat="1" x14ac:dyDescent="0.25">
      <c r="A75" s="100"/>
      <c r="B75" s="62" t="s">
        <v>19</v>
      </c>
      <c r="C75" s="8">
        <v>0</v>
      </c>
      <c r="D75" s="103"/>
      <c r="E75" s="28"/>
      <c r="F75" s="28"/>
      <c r="G75" s="28"/>
      <c r="H75" s="1"/>
      <c r="I75" s="1"/>
      <c r="J75" s="1"/>
      <c r="K75" s="1"/>
      <c r="L75" s="1"/>
    </row>
    <row r="76" spans="1:12" s="77" customFormat="1" x14ac:dyDescent="0.25">
      <c r="A76" s="1"/>
      <c r="B76" s="62" t="s">
        <v>77</v>
      </c>
      <c r="C76" s="8">
        <v>0</v>
      </c>
      <c r="D76" s="103"/>
      <c r="E76" s="28"/>
      <c r="F76" s="28"/>
      <c r="G76" s="28"/>
      <c r="H76" s="1"/>
      <c r="I76" s="1"/>
      <c r="J76" s="1"/>
      <c r="K76" s="1"/>
      <c r="L76" s="1"/>
    </row>
    <row r="77" spans="1:12" s="77" customFormat="1" x14ac:dyDescent="0.25">
      <c r="A77" s="1"/>
      <c r="B77" s="62" t="s">
        <v>84</v>
      </c>
      <c r="C77" s="8">
        <v>0</v>
      </c>
      <c r="D77" s="103"/>
      <c r="E77" s="28"/>
      <c r="F77" s="28"/>
      <c r="G77" s="28"/>
      <c r="H77" s="1"/>
      <c r="I77" s="1"/>
      <c r="J77" s="1"/>
      <c r="K77" s="1"/>
      <c r="L77" s="1"/>
    </row>
    <row r="78" spans="1:12" s="77" customFormat="1" ht="13" thickBot="1" x14ac:dyDescent="0.3">
      <c r="A78" s="1"/>
      <c r="B78" s="108" t="s">
        <v>85</v>
      </c>
      <c r="C78" s="10">
        <v>0</v>
      </c>
      <c r="D78" s="103"/>
      <c r="E78" s="28"/>
      <c r="F78" s="28"/>
      <c r="G78" s="28"/>
      <c r="H78" s="1"/>
      <c r="I78" s="1"/>
      <c r="J78" s="1"/>
      <c r="K78" s="1"/>
      <c r="L78" s="1"/>
    </row>
    <row r="79" spans="1:12" ht="13" thickBot="1" x14ac:dyDescent="0.3">
      <c r="B79" s="74"/>
    </row>
    <row r="80" spans="1:12" s="77" customFormat="1" ht="25.5" x14ac:dyDescent="0.3">
      <c r="A80" s="100"/>
      <c r="B80" s="70" t="s">
        <v>86</v>
      </c>
      <c r="C80" s="88" t="s">
        <v>9</v>
      </c>
      <c r="D80" s="109" t="s">
        <v>13</v>
      </c>
      <c r="E80" s="28"/>
      <c r="F80" s="28"/>
      <c r="G80" s="28"/>
      <c r="H80" s="1"/>
      <c r="I80" s="1"/>
      <c r="J80" s="1"/>
      <c r="K80" s="1"/>
      <c r="L80" s="1"/>
    </row>
    <row r="81" spans="1:12" s="77" customFormat="1" x14ac:dyDescent="0.25">
      <c r="A81" s="100"/>
      <c r="B81" s="62" t="s">
        <v>108</v>
      </c>
      <c r="C81" s="7">
        <v>0</v>
      </c>
      <c r="D81" s="8">
        <v>0</v>
      </c>
      <c r="E81" s="28"/>
      <c r="F81" s="28"/>
      <c r="G81" s="28"/>
      <c r="H81" s="1"/>
      <c r="I81" s="1"/>
      <c r="J81" s="1"/>
      <c r="K81" s="1"/>
      <c r="L81" s="1"/>
    </row>
    <row r="82" spans="1:12" s="77" customFormat="1" x14ac:dyDescent="0.25">
      <c r="A82" s="100"/>
      <c r="B82" s="62" t="s">
        <v>30</v>
      </c>
      <c r="C82" s="7">
        <v>0</v>
      </c>
      <c r="D82" s="8">
        <v>0</v>
      </c>
      <c r="E82" s="28"/>
      <c r="F82" s="28"/>
      <c r="G82" s="28"/>
      <c r="H82" s="1"/>
      <c r="I82" s="1"/>
      <c r="J82" s="1"/>
      <c r="K82" s="1"/>
      <c r="L82" s="1"/>
    </row>
    <row r="83" spans="1:12" s="77" customFormat="1" x14ac:dyDescent="0.25">
      <c r="A83" s="100"/>
      <c r="B83" s="62" t="s">
        <v>31</v>
      </c>
      <c r="C83" s="7">
        <v>0</v>
      </c>
      <c r="D83" s="8">
        <v>0</v>
      </c>
      <c r="E83" s="28"/>
      <c r="F83" s="28"/>
      <c r="G83" s="28"/>
      <c r="H83" s="1"/>
      <c r="I83" s="1"/>
      <c r="J83" s="1"/>
      <c r="K83" s="1"/>
      <c r="L83" s="1"/>
    </row>
    <row r="84" spans="1:12" s="77" customFormat="1" x14ac:dyDescent="0.25">
      <c r="A84" s="100"/>
      <c r="B84" s="62" t="s">
        <v>33</v>
      </c>
      <c r="C84" s="7">
        <v>0</v>
      </c>
      <c r="D84" s="8">
        <v>0</v>
      </c>
      <c r="E84" s="28"/>
      <c r="F84" s="28"/>
      <c r="G84" s="28"/>
      <c r="H84" s="1"/>
      <c r="I84" s="1"/>
      <c r="J84" s="1"/>
      <c r="K84" s="1"/>
      <c r="L84" s="1"/>
    </row>
    <row r="85" spans="1:12" s="77" customFormat="1" x14ac:dyDescent="0.25">
      <c r="A85" s="100"/>
      <c r="B85" s="62" t="s">
        <v>32</v>
      </c>
      <c r="C85" s="7">
        <v>0</v>
      </c>
      <c r="D85" s="8">
        <v>0</v>
      </c>
      <c r="E85" s="28"/>
      <c r="F85" s="28"/>
      <c r="G85" s="28"/>
      <c r="H85" s="1"/>
      <c r="I85" s="1"/>
      <c r="J85" s="1"/>
      <c r="K85" s="1"/>
      <c r="L85" s="1"/>
    </row>
    <row r="86" spans="1:12" s="77" customFormat="1" x14ac:dyDescent="0.25">
      <c r="A86" s="100"/>
      <c r="B86" s="62" t="s">
        <v>34</v>
      </c>
      <c r="C86" s="7">
        <v>0</v>
      </c>
      <c r="D86" s="8">
        <v>0</v>
      </c>
      <c r="E86" s="28"/>
      <c r="F86" s="28"/>
      <c r="G86" s="28"/>
      <c r="H86" s="1"/>
      <c r="I86" s="1"/>
      <c r="J86" s="1"/>
      <c r="K86" s="1"/>
      <c r="L86" s="1"/>
    </row>
    <row r="87" spans="1:12" s="77" customFormat="1" x14ac:dyDescent="0.25">
      <c r="A87" s="100"/>
      <c r="B87" s="62" t="s">
        <v>35</v>
      </c>
      <c r="C87" s="7">
        <v>0</v>
      </c>
      <c r="D87" s="8">
        <v>0</v>
      </c>
      <c r="E87" s="28"/>
      <c r="F87" s="28"/>
      <c r="G87" s="28"/>
      <c r="H87" s="1"/>
      <c r="I87" s="1"/>
      <c r="J87" s="1"/>
      <c r="K87" s="1"/>
      <c r="L87" s="1"/>
    </row>
    <row r="88" spans="1:12" s="77" customFormat="1" x14ac:dyDescent="0.25">
      <c r="A88" s="100"/>
      <c r="B88" s="62" t="s">
        <v>36</v>
      </c>
      <c r="C88" s="7">
        <v>0</v>
      </c>
      <c r="D88" s="8">
        <v>0</v>
      </c>
      <c r="E88" s="28"/>
      <c r="F88" s="28"/>
      <c r="G88" s="28"/>
      <c r="H88" s="1"/>
      <c r="I88" s="1"/>
      <c r="J88" s="1"/>
      <c r="K88" s="1"/>
      <c r="L88" s="1"/>
    </row>
    <row r="89" spans="1:12" s="77" customFormat="1" x14ac:dyDescent="0.25">
      <c r="A89" s="100"/>
      <c r="B89" s="62" t="s">
        <v>37</v>
      </c>
      <c r="C89" s="7">
        <v>0</v>
      </c>
      <c r="D89" s="8">
        <v>0</v>
      </c>
      <c r="E89" s="28"/>
      <c r="F89" s="28"/>
      <c r="G89" s="28"/>
      <c r="H89" s="1"/>
      <c r="I89" s="1"/>
      <c r="J89" s="1"/>
      <c r="K89" s="1"/>
      <c r="L89" s="1"/>
    </row>
    <row r="90" spans="1:12" s="77" customFormat="1" x14ac:dyDescent="0.25">
      <c r="A90" s="100"/>
      <c r="B90" s="62" t="s">
        <v>38</v>
      </c>
      <c r="C90" s="7">
        <v>0</v>
      </c>
      <c r="D90" s="8">
        <v>0</v>
      </c>
      <c r="E90" s="28"/>
      <c r="F90" s="28"/>
      <c r="G90" s="28"/>
      <c r="H90" s="1"/>
      <c r="I90" s="1"/>
      <c r="J90" s="1"/>
      <c r="K90" s="1"/>
      <c r="L90" s="1"/>
    </row>
    <row r="91" spans="1:12" s="77" customFormat="1" ht="13" thickBot="1" x14ac:dyDescent="0.3">
      <c r="A91" s="100"/>
      <c r="B91" s="108" t="s">
        <v>39</v>
      </c>
      <c r="C91" s="13">
        <v>0</v>
      </c>
      <c r="D91" s="10">
        <v>0</v>
      </c>
      <c r="E91" s="28"/>
      <c r="F91" s="28"/>
      <c r="G91" s="28"/>
      <c r="H91" s="1"/>
      <c r="I91" s="1"/>
      <c r="J91" s="1"/>
      <c r="K91" s="1"/>
      <c r="L91" s="1"/>
    </row>
    <row r="92" spans="1:12" s="77" customFormat="1" ht="13" thickBot="1" x14ac:dyDescent="0.3">
      <c r="A92" s="100"/>
      <c r="B92" s="74"/>
      <c r="C92" s="28"/>
      <c r="D92" s="28"/>
      <c r="E92" s="28"/>
      <c r="F92" s="28"/>
      <c r="G92" s="28"/>
      <c r="H92" s="1"/>
      <c r="I92" s="1"/>
      <c r="J92" s="1"/>
      <c r="K92" s="1"/>
      <c r="L92" s="1"/>
    </row>
    <row r="93" spans="1:12" s="77" customFormat="1" ht="13" x14ac:dyDescent="0.3">
      <c r="A93" s="1"/>
      <c r="B93" s="70" t="s">
        <v>87</v>
      </c>
      <c r="C93" s="110" t="s">
        <v>47</v>
      </c>
      <c r="D93" s="28"/>
      <c r="E93" s="28"/>
      <c r="F93" s="28"/>
      <c r="G93" s="28"/>
      <c r="H93" s="1"/>
      <c r="I93" s="1"/>
      <c r="J93" s="1"/>
      <c r="K93" s="1"/>
      <c r="L93" s="1"/>
    </row>
    <row r="94" spans="1:12" s="77" customFormat="1" x14ac:dyDescent="0.25">
      <c r="A94" s="1"/>
      <c r="B94" s="111" t="s">
        <v>113</v>
      </c>
      <c r="C94" s="8">
        <v>0</v>
      </c>
      <c r="D94" s="28"/>
      <c r="E94" s="28"/>
      <c r="F94" s="28"/>
      <c r="G94" s="28"/>
      <c r="H94" s="1"/>
      <c r="I94" s="1"/>
      <c r="J94" s="1"/>
      <c r="K94" s="1"/>
      <c r="L94" s="1"/>
    </row>
    <row r="95" spans="1:12" s="77" customFormat="1" x14ac:dyDescent="0.25">
      <c r="A95" s="1"/>
      <c r="B95" s="112" t="s">
        <v>114</v>
      </c>
      <c r="C95" s="8">
        <v>0</v>
      </c>
      <c r="D95" s="28"/>
      <c r="E95" s="28"/>
      <c r="F95" s="28"/>
      <c r="G95" s="28"/>
      <c r="H95" s="1"/>
      <c r="I95" s="1"/>
      <c r="J95" s="1"/>
      <c r="K95" s="1"/>
      <c r="L95" s="1"/>
    </row>
    <row r="96" spans="1:12" s="77" customFormat="1" ht="13.5" thickBot="1" x14ac:dyDescent="0.35">
      <c r="A96" s="1"/>
      <c r="B96" s="72" t="s">
        <v>20</v>
      </c>
      <c r="C96" s="18">
        <f>SUM(C94:C95)</f>
        <v>0</v>
      </c>
      <c r="D96" s="28"/>
      <c r="E96" s="28"/>
      <c r="F96" s="28"/>
      <c r="G96" s="28"/>
      <c r="H96" s="1"/>
      <c r="I96" s="1"/>
      <c r="J96" s="1"/>
      <c r="K96" s="1"/>
      <c r="L96" s="1"/>
    </row>
    <row r="97" spans="1:12" ht="13" thickBot="1" x14ac:dyDescent="0.3">
      <c r="C97" s="11"/>
    </row>
    <row r="98" spans="1:12" s="77" customFormat="1" ht="13" x14ac:dyDescent="0.3">
      <c r="A98" s="100"/>
      <c r="B98" s="162" t="s">
        <v>45</v>
      </c>
      <c r="C98" s="163"/>
      <c r="D98" s="164"/>
      <c r="E98" s="28"/>
      <c r="F98" s="28"/>
      <c r="G98" s="28"/>
      <c r="H98" s="1"/>
      <c r="I98" s="1"/>
      <c r="J98" s="1"/>
      <c r="K98" s="1"/>
      <c r="L98" s="1"/>
    </row>
    <row r="99" spans="1:12" s="77" customFormat="1" x14ac:dyDescent="0.25">
      <c r="A99" s="100"/>
      <c r="B99" s="62" t="s">
        <v>60</v>
      </c>
      <c r="C99" s="165">
        <f>C25*C13</f>
        <v>0</v>
      </c>
      <c r="D99" s="166"/>
      <c r="E99" s="28"/>
      <c r="F99" s="28"/>
      <c r="G99" s="28"/>
      <c r="H99" s="1"/>
      <c r="I99" s="1"/>
      <c r="J99" s="1"/>
      <c r="K99" s="1"/>
      <c r="L99" s="1"/>
    </row>
    <row r="100" spans="1:12" s="77" customFormat="1" x14ac:dyDescent="0.25">
      <c r="A100" s="100"/>
      <c r="B100" s="62" t="s">
        <v>61</v>
      </c>
      <c r="C100" s="165">
        <f>C33*C13</f>
        <v>0</v>
      </c>
      <c r="D100" s="166"/>
      <c r="E100" s="28"/>
      <c r="F100" s="28"/>
      <c r="G100" s="28"/>
      <c r="H100" s="1"/>
      <c r="I100" s="1"/>
      <c r="J100" s="1"/>
      <c r="K100" s="1"/>
      <c r="L100" s="1"/>
    </row>
    <row r="101" spans="1:12" s="77" customFormat="1" x14ac:dyDescent="0.25">
      <c r="A101" s="100"/>
      <c r="B101" s="62" t="s">
        <v>65</v>
      </c>
      <c r="C101" s="179">
        <f>C43*C13</f>
        <v>0</v>
      </c>
      <c r="D101" s="180"/>
      <c r="E101" s="28"/>
      <c r="F101" s="28"/>
      <c r="G101" s="28"/>
      <c r="H101" s="1"/>
      <c r="I101" s="1"/>
      <c r="J101" s="1"/>
      <c r="K101" s="1"/>
      <c r="L101" s="1"/>
    </row>
    <row r="102" spans="1:12" s="77" customFormat="1" x14ac:dyDescent="0.25">
      <c r="A102" s="100"/>
      <c r="B102" s="62" t="s">
        <v>66</v>
      </c>
      <c r="C102" s="169">
        <f>D51*C13</f>
        <v>0</v>
      </c>
      <c r="D102" s="170"/>
      <c r="E102" s="28"/>
      <c r="F102" s="28"/>
      <c r="G102" s="28"/>
      <c r="H102" s="1"/>
      <c r="I102" s="1"/>
      <c r="J102" s="1"/>
      <c r="K102" s="1"/>
      <c r="L102" s="1"/>
    </row>
    <row r="103" spans="1:12" s="77" customFormat="1" x14ac:dyDescent="0.25">
      <c r="A103" s="100"/>
      <c r="B103" s="62" t="s">
        <v>42</v>
      </c>
      <c r="C103" s="165">
        <f>C59*C13</f>
        <v>0</v>
      </c>
      <c r="D103" s="166"/>
      <c r="E103" s="28"/>
      <c r="F103" s="28"/>
      <c r="G103" s="28"/>
      <c r="H103" s="1"/>
      <c r="I103" s="1"/>
      <c r="J103" s="1"/>
      <c r="K103" s="1"/>
      <c r="L103" s="1"/>
    </row>
    <row r="104" spans="1:12" s="77" customFormat="1" x14ac:dyDescent="0.25">
      <c r="A104" s="100"/>
      <c r="B104" s="62" t="s">
        <v>43</v>
      </c>
      <c r="C104" s="165">
        <f>C67*C13</f>
        <v>0</v>
      </c>
      <c r="D104" s="166"/>
      <c r="E104" s="28"/>
      <c r="F104" s="28"/>
      <c r="G104" s="28"/>
      <c r="H104" s="1"/>
      <c r="I104" s="1"/>
      <c r="J104" s="1"/>
      <c r="K104" s="1"/>
      <c r="L104" s="1"/>
    </row>
    <row r="105" spans="1:12" s="77" customFormat="1" x14ac:dyDescent="0.25">
      <c r="A105" s="100"/>
      <c r="B105" s="113" t="s">
        <v>88</v>
      </c>
      <c r="C105" s="167" t="s">
        <v>67</v>
      </c>
      <c r="D105" s="168"/>
      <c r="E105" s="28"/>
      <c r="F105" s="28"/>
      <c r="G105" s="28"/>
      <c r="H105" s="1"/>
      <c r="I105" s="1"/>
      <c r="J105" s="1"/>
      <c r="K105" s="1"/>
      <c r="L105" s="1"/>
    </row>
    <row r="106" spans="1:12" s="77" customFormat="1" x14ac:dyDescent="0.25">
      <c r="A106" s="100"/>
      <c r="B106" s="113" t="s">
        <v>89</v>
      </c>
      <c r="C106" s="167" t="s">
        <v>67</v>
      </c>
      <c r="D106" s="168"/>
      <c r="E106" s="28"/>
      <c r="F106" s="28"/>
      <c r="G106" s="28"/>
      <c r="H106" s="1"/>
      <c r="I106" s="1"/>
      <c r="J106" s="1"/>
      <c r="K106" s="1"/>
      <c r="L106" s="1"/>
    </row>
    <row r="107" spans="1:12" s="77" customFormat="1" x14ac:dyDescent="0.25">
      <c r="A107" s="100"/>
      <c r="B107" s="62" t="s">
        <v>87</v>
      </c>
      <c r="C107" s="165">
        <f>C96*C13</f>
        <v>0</v>
      </c>
      <c r="D107" s="166"/>
      <c r="E107" s="28"/>
      <c r="F107" s="28"/>
      <c r="G107" s="28"/>
      <c r="H107" s="1"/>
      <c r="I107" s="1"/>
      <c r="J107" s="1"/>
      <c r="K107" s="1"/>
      <c r="L107" s="1"/>
    </row>
    <row r="108" spans="1:12" s="77" customFormat="1" ht="13.5" thickBot="1" x14ac:dyDescent="0.35">
      <c r="A108" s="100"/>
      <c r="B108" s="72" t="s">
        <v>41</v>
      </c>
      <c r="C108" s="181">
        <f>SUM(C99:D107)</f>
        <v>0</v>
      </c>
      <c r="D108" s="182"/>
      <c r="E108" s="28"/>
      <c r="F108" s="28"/>
      <c r="G108" s="28"/>
      <c r="H108" s="1"/>
      <c r="I108" s="1"/>
      <c r="J108" s="1"/>
      <c r="K108" s="1"/>
      <c r="L108" s="1"/>
    </row>
    <row r="109" spans="1:12" ht="13" thickBot="1" x14ac:dyDescent="0.3">
      <c r="A109" s="100"/>
      <c r="B109" s="74"/>
    </row>
    <row r="110" spans="1:12" s="77" customFormat="1" ht="13.5" thickBot="1" x14ac:dyDescent="0.35">
      <c r="A110" s="100"/>
      <c r="B110" s="155" t="s">
        <v>40</v>
      </c>
      <c r="C110" s="156"/>
      <c r="D110" s="156"/>
      <c r="E110" s="157"/>
      <c r="F110" s="28"/>
      <c r="G110" s="28"/>
      <c r="H110" s="1"/>
      <c r="I110" s="1"/>
      <c r="J110" s="1"/>
      <c r="K110" s="1"/>
      <c r="L110" s="1"/>
    </row>
    <row r="111" spans="1:12" s="77" customFormat="1" x14ac:dyDescent="0.25">
      <c r="A111" s="100"/>
      <c r="B111" s="114" t="s">
        <v>6</v>
      </c>
      <c r="C111" s="158"/>
      <c r="D111" s="158"/>
      <c r="E111" s="159"/>
      <c r="F111" s="28"/>
      <c r="G111" s="28"/>
      <c r="H111" s="1"/>
      <c r="I111" s="1"/>
      <c r="J111" s="1"/>
      <c r="K111" s="1"/>
      <c r="L111" s="1"/>
    </row>
    <row r="112" spans="1:12" s="77" customFormat="1" x14ac:dyDescent="0.25">
      <c r="A112" s="100"/>
      <c r="B112" s="62" t="s">
        <v>10</v>
      </c>
      <c r="C112" s="160"/>
      <c r="D112" s="160"/>
      <c r="E112" s="161"/>
      <c r="F112" s="28"/>
      <c r="G112" s="28"/>
      <c r="H112" s="1"/>
      <c r="I112" s="1"/>
      <c r="J112" s="1"/>
      <c r="K112" s="1"/>
      <c r="L112" s="1"/>
    </row>
    <row r="113" spans="1:12" s="77" customFormat="1" x14ac:dyDescent="0.25">
      <c r="A113" s="100"/>
      <c r="B113" s="62" t="s">
        <v>11</v>
      </c>
      <c r="C113" s="160"/>
      <c r="D113" s="160"/>
      <c r="E113" s="161"/>
      <c r="F113" s="28"/>
      <c r="G113" s="28"/>
      <c r="H113" s="1"/>
      <c r="I113" s="1"/>
      <c r="J113" s="1"/>
      <c r="K113" s="1"/>
      <c r="L113" s="1"/>
    </row>
    <row r="114" spans="1:12" s="77" customFormat="1" ht="52.25" customHeight="1" thickBot="1" x14ac:dyDescent="0.3">
      <c r="A114" s="1"/>
      <c r="B114" s="108" t="s">
        <v>12</v>
      </c>
      <c r="C114" s="177"/>
      <c r="D114" s="177"/>
      <c r="E114" s="178"/>
      <c r="F114" s="28"/>
      <c r="G114" s="28"/>
      <c r="H114" s="1"/>
      <c r="I114" s="1"/>
      <c r="J114" s="1"/>
      <c r="K114" s="1"/>
      <c r="L114" s="1"/>
    </row>
    <row r="115" spans="1:12" x14ac:dyDescent="0.25"/>
    <row r="117" spans="1:12" s="115" customFormat="1" hidden="1" x14ac:dyDescent="0.25">
      <c r="C117" s="116"/>
      <c r="D117" s="116"/>
      <c r="E117" s="116"/>
      <c r="F117" s="116"/>
      <c r="G117" s="116"/>
    </row>
  </sheetData>
  <sheetProtection algorithmName="SHA-512" hashValue="d+os+PBV7t/AWUNt2kTAAuk606lzBa00vKEbSBcRhpqYUyd9f4jRICbDIHY+fTC4S/oIDWRY0nlNdCo2isTxrg==" saltValue="kCjemMSihHn59MoGdowArg==" spinCount="100000" sheet="1" objects="1" scenarios="1"/>
  <mergeCells count="20">
    <mergeCell ref="C113:E113"/>
    <mergeCell ref="C114:E114"/>
    <mergeCell ref="C101:D101"/>
    <mergeCell ref="C107:D107"/>
    <mergeCell ref="C108:D108"/>
    <mergeCell ref="C105:D105"/>
    <mergeCell ref="B2:C2"/>
    <mergeCell ref="B3:C6"/>
    <mergeCell ref="B110:E110"/>
    <mergeCell ref="C111:E111"/>
    <mergeCell ref="C112:E112"/>
    <mergeCell ref="B98:D98"/>
    <mergeCell ref="C99:D99"/>
    <mergeCell ref="C100:D100"/>
    <mergeCell ref="C103:D103"/>
    <mergeCell ref="C104:D104"/>
    <mergeCell ref="C106:D106"/>
    <mergeCell ref="C102:D102"/>
    <mergeCell ref="E26:G26"/>
    <mergeCell ref="E27:G27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56D-35EB-DC4B-B98B-E5D8E20CE48A}">
  <sheetPr>
    <pageSetUpPr fitToPage="1"/>
  </sheetPr>
  <dimension ref="A1:V114"/>
  <sheetViews>
    <sheetView topLeftCell="A77" zoomScale="90" zoomScaleNormal="90" workbookViewId="0">
      <selection activeCell="H99" sqref="H99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5" width="12.81640625" style="28" customWidth="1"/>
    <col min="6" max="6" width="14.81640625" style="28" customWidth="1"/>
    <col min="7" max="7" width="12.81640625" style="28" customWidth="1"/>
    <col min="8" max="8" width="15.81640625" style="1" customWidth="1"/>
    <col min="9" max="9" width="12.8164062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14" width="0" style="1" hidden="1" customWidth="1"/>
    <col min="15" max="16384" width="0" style="1" hidden="1"/>
  </cols>
  <sheetData>
    <row r="1" spans="2:8" ht="13" thickBot="1" x14ac:dyDescent="0.3"/>
    <row r="2" spans="2:8" ht="13" x14ac:dyDescent="0.3">
      <c r="B2" s="151" t="s">
        <v>94</v>
      </c>
      <c r="C2" s="152"/>
      <c r="E2" s="29" t="s">
        <v>0</v>
      </c>
      <c r="F2" s="30"/>
      <c r="G2" s="30"/>
      <c r="H2" s="31"/>
    </row>
    <row r="3" spans="2:8" ht="13" x14ac:dyDescent="0.25">
      <c r="B3" s="117"/>
      <c r="C3" s="118"/>
      <c r="E3" s="33" t="s">
        <v>1</v>
      </c>
      <c r="F3" s="34"/>
      <c r="G3" s="34"/>
      <c r="H3" s="35"/>
    </row>
    <row r="4" spans="2:8" ht="13" x14ac:dyDescent="0.25">
      <c r="B4" s="119" t="s">
        <v>120</v>
      </c>
      <c r="C4" s="118"/>
      <c r="E4" s="33" t="s">
        <v>2</v>
      </c>
      <c r="F4" s="34"/>
      <c r="G4" s="34"/>
      <c r="H4" s="35" t="s">
        <v>95</v>
      </c>
    </row>
    <row r="5" spans="2:8" ht="13" x14ac:dyDescent="0.25">
      <c r="B5" s="32" t="s">
        <v>130</v>
      </c>
      <c r="C5" s="118"/>
      <c r="E5" s="33" t="s">
        <v>3</v>
      </c>
      <c r="F5" s="34"/>
      <c r="G5" s="34"/>
      <c r="H5" s="35" t="s">
        <v>22</v>
      </c>
    </row>
    <row r="6" spans="2:8" ht="13" x14ac:dyDescent="0.25">
      <c r="B6" s="117"/>
      <c r="C6" s="118"/>
      <c r="E6" s="33"/>
      <c r="F6" s="34"/>
      <c r="G6" s="34"/>
      <c r="H6" s="35"/>
    </row>
    <row r="7" spans="2:8" ht="13" x14ac:dyDescent="0.3">
      <c r="B7" s="36"/>
      <c r="C7" s="37"/>
      <c r="E7" s="33" t="s">
        <v>44</v>
      </c>
      <c r="F7" s="34"/>
      <c r="G7" s="34"/>
      <c r="H7" s="35"/>
    </row>
    <row r="8" spans="2:8" ht="13" x14ac:dyDescent="0.3">
      <c r="B8" s="38" t="s">
        <v>4</v>
      </c>
      <c r="C8" s="5"/>
      <c r="E8" s="33" t="s">
        <v>7</v>
      </c>
      <c r="F8" s="34"/>
      <c r="G8" s="34"/>
      <c r="H8" s="139" t="s">
        <v>109</v>
      </c>
    </row>
    <row r="9" spans="2:8" ht="15" customHeight="1" thickBot="1" x14ac:dyDescent="0.35">
      <c r="B9" s="39" t="s">
        <v>6</v>
      </c>
      <c r="C9" s="6"/>
      <c r="E9" s="33" t="s">
        <v>5</v>
      </c>
      <c r="F9" s="34"/>
      <c r="G9" s="34"/>
      <c r="H9" s="139" t="s">
        <v>109</v>
      </c>
    </row>
    <row r="10" spans="2:8" ht="13" thickBot="1" x14ac:dyDescent="0.3">
      <c r="E10" s="40"/>
      <c r="F10" s="41"/>
      <c r="G10" s="41"/>
      <c r="H10" s="35"/>
    </row>
    <row r="11" spans="2:8" ht="13" x14ac:dyDescent="0.3">
      <c r="B11" s="42" t="s">
        <v>8</v>
      </c>
      <c r="C11" s="43"/>
      <c r="E11" s="40" t="s">
        <v>110</v>
      </c>
      <c r="F11" s="41"/>
      <c r="G11" s="140"/>
      <c r="H11" s="142"/>
    </row>
    <row r="12" spans="2:8" ht="13" thickBot="1" x14ac:dyDescent="0.3">
      <c r="B12" s="44" t="s">
        <v>23</v>
      </c>
      <c r="C12" s="45">
        <v>26000</v>
      </c>
      <c r="D12" s="46"/>
      <c r="E12" s="47" t="s">
        <v>111</v>
      </c>
      <c r="F12" s="48"/>
      <c r="G12" s="141"/>
      <c r="H12" s="143"/>
    </row>
    <row r="13" spans="2:8" x14ac:dyDescent="0.25">
      <c r="B13" s="120" t="s">
        <v>24</v>
      </c>
      <c r="C13" s="121">
        <v>6</v>
      </c>
    </row>
    <row r="14" spans="2:8" x14ac:dyDescent="0.25">
      <c r="B14" s="50" t="s">
        <v>48</v>
      </c>
      <c r="C14" s="51">
        <v>4</v>
      </c>
    </row>
    <row r="15" spans="2:8" ht="13" thickBot="1" x14ac:dyDescent="0.3">
      <c r="B15" s="52" t="s">
        <v>49</v>
      </c>
      <c r="C15" s="53">
        <v>128</v>
      </c>
      <c r="G15" s="1"/>
    </row>
    <row r="16" spans="2:8" ht="13" thickBot="1" x14ac:dyDescent="0.3"/>
    <row r="17" spans="1:22" s="58" customFormat="1" ht="13" x14ac:dyDescent="0.35">
      <c r="A17" s="54"/>
      <c r="B17" s="55" t="s">
        <v>60</v>
      </c>
      <c r="C17" s="56" t="s">
        <v>47</v>
      </c>
      <c r="D17" s="57"/>
      <c r="E17" s="57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58" customFormat="1" x14ac:dyDescent="0.35">
      <c r="A18" s="54"/>
      <c r="B18" s="59" t="s">
        <v>25</v>
      </c>
      <c r="C18" s="60">
        <v>4</v>
      </c>
      <c r="D18" s="61"/>
      <c r="E18" s="57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22" s="58" customFormat="1" x14ac:dyDescent="0.25">
      <c r="A19" s="54"/>
      <c r="B19" s="62" t="s">
        <v>64</v>
      </c>
      <c r="C19" s="2">
        <v>0</v>
      </c>
      <c r="D19" s="61"/>
      <c r="E19" s="57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22" s="58" customFormat="1" x14ac:dyDescent="0.35">
      <c r="A20" s="54"/>
      <c r="B20" s="59" t="s">
        <v>63</v>
      </c>
      <c r="C20" s="3">
        <v>0</v>
      </c>
      <c r="D20" s="4"/>
      <c r="E20" s="57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22" s="58" customFormat="1" x14ac:dyDescent="0.35">
      <c r="A21" s="54"/>
      <c r="B21" s="59" t="s">
        <v>125</v>
      </c>
      <c r="C21" s="3">
        <v>0</v>
      </c>
      <c r="D21" s="4"/>
      <c r="E21" s="6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22" s="58" customFormat="1" x14ac:dyDescent="0.35">
      <c r="A22" s="54"/>
      <c r="B22" s="59" t="s">
        <v>126</v>
      </c>
      <c r="C22" s="3">
        <v>0</v>
      </c>
      <c r="D22" s="4"/>
      <c r="E22" s="6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22" s="58" customFormat="1" ht="13" x14ac:dyDescent="0.35">
      <c r="A23" s="54"/>
      <c r="B23" s="64" t="s">
        <v>26</v>
      </c>
      <c r="C23" s="65">
        <f>C19+C21+(((C20+C22)/1000)*C12)</f>
        <v>0</v>
      </c>
      <c r="D23" s="4"/>
      <c r="E23" s="57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22" s="58" customFormat="1" ht="13" thickBot="1" x14ac:dyDescent="0.4">
      <c r="A24" s="54"/>
      <c r="B24" s="122" t="s">
        <v>133</v>
      </c>
      <c r="C24" s="27">
        <v>0</v>
      </c>
      <c r="D24" s="57"/>
      <c r="E24" s="57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3" thickBot="1" x14ac:dyDescent="0.3"/>
    <row r="26" spans="1:22" ht="13" x14ac:dyDescent="0.3">
      <c r="B26" s="70" t="s">
        <v>61</v>
      </c>
      <c r="C26" s="71"/>
      <c r="D26" s="1"/>
      <c r="E26" s="1"/>
      <c r="F26" s="1"/>
      <c r="G26" s="1"/>
    </row>
    <row r="27" spans="1:22" x14ac:dyDescent="0.25">
      <c r="B27" s="62" t="s">
        <v>28</v>
      </c>
      <c r="C27" s="51">
        <v>128</v>
      </c>
      <c r="D27" s="1"/>
      <c r="E27" s="1"/>
      <c r="F27" s="1"/>
      <c r="G27" s="1"/>
    </row>
    <row r="28" spans="1:22" x14ac:dyDescent="0.25">
      <c r="B28" s="62" t="s">
        <v>64</v>
      </c>
      <c r="C28" s="8">
        <v>0</v>
      </c>
      <c r="D28" s="1"/>
      <c r="E28" s="1"/>
      <c r="F28" s="1"/>
      <c r="G28" s="1"/>
    </row>
    <row r="29" spans="1:22" x14ac:dyDescent="0.25">
      <c r="B29" s="62" t="s">
        <v>63</v>
      </c>
      <c r="C29" s="12">
        <v>0</v>
      </c>
      <c r="D29" s="1"/>
      <c r="E29" s="1"/>
      <c r="F29" s="1"/>
      <c r="G29" s="1"/>
    </row>
    <row r="30" spans="1:22" ht="13.5" thickBot="1" x14ac:dyDescent="0.35">
      <c r="B30" s="72" t="s">
        <v>29</v>
      </c>
      <c r="C30" s="18">
        <f>C28+((C29/1000)*C12)</f>
        <v>0</v>
      </c>
      <c r="D30" s="1"/>
      <c r="E30" s="1"/>
      <c r="F30" s="1"/>
      <c r="G30" s="1"/>
    </row>
    <row r="31" spans="1:22" x14ac:dyDescent="0.25">
      <c r="B31" s="73" t="s">
        <v>140</v>
      </c>
      <c r="F31" s="123"/>
    </row>
    <row r="32" spans="1:22" ht="13" thickBot="1" x14ac:dyDescent="0.3"/>
    <row r="33" spans="1:9" s="77" customFormat="1" ht="13" customHeight="1" x14ac:dyDescent="0.3">
      <c r="A33" s="1"/>
      <c r="B33" s="70" t="s">
        <v>65</v>
      </c>
      <c r="C33" s="71"/>
      <c r="D33" s="28"/>
      <c r="E33" s="74"/>
      <c r="F33" s="183" t="s">
        <v>68</v>
      </c>
      <c r="G33" s="184"/>
      <c r="H33" s="185"/>
    </row>
    <row r="34" spans="1:9" s="77" customFormat="1" x14ac:dyDescent="0.25">
      <c r="A34" s="1"/>
      <c r="B34" s="62" t="s">
        <v>28</v>
      </c>
      <c r="C34" s="51">
        <v>4</v>
      </c>
      <c r="D34" s="28"/>
      <c r="E34" s="74"/>
      <c r="F34" s="124"/>
      <c r="G34" s="125" t="s">
        <v>118</v>
      </c>
      <c r="H34" s="126" t="s">
        <v>119</v>
      </c>
      <c r="I34" s="1"/>
    </row>
    <row r="35" spans="1:9" s="77" customFormat="1" ht="13" customHeight="1" x14ac:dyDescent="0.25">
      <c r="A35" s="1"/>
      <c r="B35" s="62" t="s">
        <v>81</v>
      </c>
      <c r="C35" s="14"/>
      <c r="D35" s="1"/>
      <c r="E35" s="1"/>
      <c r="F35" s="127" t="s">
        <v>69</v>
      </c>
      <c r="G35" s="128">
        <v>150</v>
      </c>
      <c r="H35" s="144"/>
      <c r="I35" s="1"/>
    </row>
    <row r="36" spans="1:9" s="77" customFormat="1" ht="13" customHeight="1" x14ac:dyDescent="0.25">
      <c r="A36" s="1"/>
      <c r="B36" s="62" t="s">
        <v>82</v>
      </c>
      <c r="C36" s="14"/>
      <c r="D36" s="28"/>
      <c r="E36" s="1"/>
      <c r="F36" s="127" t="s">
        <v>70</v>
      </c>
      <c r="G36" s="128" t="s">
        <v>74</v>
      </c>
      <c r="H36" s="144"/>
      <c r="I36" s="1"/>
    </row>
    <row r="37" spans="1:9" s="77" customFormat="1" ht="13" customHeight="1" x14ac:dyDescent="0.25">
      <c r="A37" s="1"/>
      <c r="B37" s="80" t="s">
        <v>80</v>
      </c>
      <c r="C37" s="14"/>
      <c r="E37" s="1"/>
      <c r="F37" s="127" t="s">
        <v>71</v>
      </c>
      <c r="G37" s="128" t="s">
        <v>75</v>
      </c>
      <c r="H37" s="144"/>
      <c r="I37" s="1"/>
    </row>
    <row r="38" spans="1:9" s="81" customFormat="1" ht="14" customHeight="1" x14ac:dyDescent="0.25">
      <c r="B38" s="82" t="s">
        <v>90</v>
      </c>
      <c r="C38" s="15">
        <v>0</v>
      </c>
      <c r="D38" s="1"/>
      <c r="F38" s="127" t="s">
        <v>72</v>
      </c>
      <c r="G38" s="128" t="s">
        <v>100</v>
      </c>
      <c r="H38" s="144"/>
    </row>
    <row r="39" spans="1:9" s="81" customFormat="1" ht="14" customHeight="1" thickBot="1" x14ac:dyDescent="0.3">
      <c r="B39" s="80" t="s">
        <v>78</v>
      </c>
      <c r="C39" s="15">
        <v>0</v>
      </c>
      <c r="D39" s="28"/>
      <c r="F39" s="129" t="s">
        <v>73</v>
      </c>
      <c r="G39" s="130" t="s">
        <v>101</v>
      </c>
      <c r="H39" s="145"/>
    </row>
    <row r="40" spans="1:9" s="81" customFormat="1" ht="13.5" thickBot="1" x14ac:dyDescent="0.35">
      <c r="B40" s="72" t="s">
        <v>91</v>
      </c>
      <c r="C40" s="87">
        <f>(C35*C38)+((C36/1000)*C12*C38)+C39</f>
        <v>0</v>
      </c>
      <c r="D40" s="28"/>
      <c r="E40" s="28"/>
    </row>
    <row r="41" spans="1:9" s="81" customFormat="1" ht="13" thickBot="1" x14ac:dyDescent="0.3">
      <c r="D41" s="28"/>
      <c r="E41" s="28"/>
    </row>
    <row r="42" spans="1:9" s="77" customFormat="1" ht="13" customHeight="1" x14ac:dyDescent="0.3">
      <c r="A42" s="1"/>
      <c r="B42" s="70" t="s">
        <v>66</v>
      </c>
      <c r="C42" s="88"/>
      <c r="D42" s="71"/>
      <c r="E42" s="28"/>
      <c r="F42" s="183" t="s">
        <v>76</v>
      </c>
      <c r="G42" s="184"/>
      <c r="H42" s="185"/>
      <c r="I42" s="1"/>
    </row>
    <row r="43" spans="1:9" s="77" customFormat="1" x14ac:dyDescent="0.25">
      <c r="A43" s="1"/>
      <c r="B43" s="62" t="s">
        <v>62</v>
      </c>
      <c r="C43" s="90" t="s">
        <v>92</v>
      </c>
      <c r="D43" s="51">
        <v>128</v>
      </c>
      <c r="E43" s="28"/>
      <c r="F43" s="124"/>
      <c r="G43" s="131" t="s">
        <v>118</v>
      </c>
      <c r="H43" s="132" t="s">
        <v>119</v>
      </c>
      <c r="I43" s="1"/>
    </row>
    <row r="44" spans="1:9" s="77" customFormat="1" ht="13" customHeight="1" x14ac:dyDescent="0.25">
      <c r="A44" s="1"/>
      <c r="B44" s="62" t="s">
        <v>81</v>
      </c>
      <c r="C44" s="90"/>
      <c r="D44" s="14"/>
      <c r="E44" s="28"/>
      <c r="F44" s="78" t="s">
        <v>69</v>
      </c>
      <c r="G44" s="133">
        <v>80</v>
      </c>
      <c r="H44" s="146"/>
      <c r="I44" s="1"/>
    </row>
    <row r="45" spans="1:9" s="81" customFormat="1" ht="13" customHeight="1" x14ac:dyDescent="0.25">
      <c r="B45" s="62" t="s">
        <v>82</v>
      </c>
      <c r="C45" s="90"/>
      <c r="D45" s="14"/>
      <c r="E45" s="28"/>
      <c r="F45" s="78" t="s">
        <v>70</v>
      </c>
      <c r="G45" s="134" t="s">
        <v>102</v>
      </c>
      <c r="H45" s="147"/>
    </row>
    <row r="46" spans="1:9" s="77" customFormat="1" ht="13" customHeight="1" x14ac:dyDescent="0.25">
      <c r="A46" s="1"/>
      <c r="B46" s="82" t="s">
        <v>90</v>
      </c>
      <c r="C46" s="16">
        <v>0</v>
      </c>
      <c r="D46" s="92"/>
      <c r="E46" s="1"/>
      <c r="F46" s="78" t="s">
        <v>71</v>
      </c>
      <c r="G46" s="134" t="s">
        <v>103</v>
      </c>
      <c r="H46" s="147"/>
    </row>
    <row r="47" spans="1:9" s="81" customFormat="1" ht="14" customHeight="1" x14ac:dyDescent="0.25">
      <c r="B47" s="62" t="s">
        <v>79</v>
      </c>
      <c r="C47" s="93"/>
      <c r="D47" s="17">
        <v>0</v>
      </c>
      <c r="E47" s="135"/>
      <c r="F47" s="78" t="s">
        <v>72</v>
      </c>
      <c r="G47" s="134" t="s">
        <v>104</v>
      </c>
      <c r="H47" s="147"/>
    </row>
    <row r="48" spans="1:9" s="81" customFormat="1" ht="13.5" thickBot="1" x14ac:dyDescent="0.3">
      <c r="B48" s="95" t="s">
        <v>93</v>
      </c>
      <c r="C48" s="96"/>
      <c r="D48" s="87">
        <f>(D44*$C$46)+(($C$12/1000)*D45*$C$46)+D47</f>
        <v>0</v>
      </c>
      <c r="E48" s="28"/>
      <c r="F48" s="83" t="s">
        <v>73</v>
      </c>
      <c r="G48" s="136" t="s">
        <v>105</v>
      </c>
      <c r="H48" s="148"/>
    </row>
    <row r="49" spans="1:12" s="81" customFormat="1" ht="13" thickBot="1" x14ac:dyDescent="0.3">
      <c r="B49" s="98"/>
      <c r="C49" s="99"/>
      <c r="D49" s="99"/>
      <c r="E49" s="99"/>
      <c r="F49" s="99"/>
      <c r="G49" s="99"/>
    </row>
    <row r="50" spans="1:12" s="77" customFormat="1" ht="13" x14ac:dyDescent="0.3">
      <c r="A50" s="100"/>
      <c r="B50" s="70" t="s">
        <v>42</v>
      </c>
      <c r="C50" s="101" t="s">
        <v>47</v>
      </c>
      <c r="D50" s="28"/>
      <c r="E50" s="28"/>
      <c r="F50" s="28"/>
      <c r="G50" s="28"/>
      <c r="H50" s="1"/>
      <c r="I50" s="1"/>
      <c r="J50" s="1"/>
      <c r="K50" s="1"/>
      <c r="L50" s="1"/>
    </row>
    <row r="51" spans="1:12" s="77" customFormat="1" x14ac:dyDescent="0.25">
      <c r="A51" s="100"/>
      <c r="B51" s="102" t="s">
        <v>107</v>
      </c>
      <c r="C51" s="9">
        <v>0</v>
      </c>
      <c r="D51" s="103"/>
      <c r="E51" s="28"/>
      <c r="F51" s="28"/>
      <c r="G51" s="28"/>
      <c r="H51" s="1"/>
      <c r="I51" s="1"/>
      <c r="J51" s="1"/>
      <c r="K51" s="1"/>
      <c r="L51" s="1"/>
    </row>
    <row r="52" spans="1:12" s="77" customFormat="1" x14ac:dyDescent="0.25">
      <c r="A52" s="100"/>
      <c r="B52" s="62" t="s">
        <v>137</v>
      </c>
      <c r="C52" s="9">
        <v>0</v>
      </c>
      <c r="D52" s="103"/>
      <c r="E52" s="28"/>
      <c r="F52" s="28"/>
      <c r="G52" s="28"/>
      <c r="H52" s="1"/>
      <c r="I52" s="1"/>
      <c r="J52" s="1"/>
      <c r="K52" s="1"/>
      <c r="L52" s="1"/>
    </row>
    <row r="53" spans="1:12" s="77" customFormat="1" x14ac:dyDescent="0.25">
      <c r="A53" s="100"/>
      <c r="B53" s="62" t="s">
        <v>21</v>
      </c>
      <c r="C53" s="9">
        <v>0</v>
      </c>
      <c r="D53" s="103"/>
      <c r="E53" s="28"/>
      <c r="F53" s="28"/>
      <c r="G53" s="28"/>
      <c r="H53" s="1"/>
      <c r="I53" s="1"/>
      <c r="J53" s="1"/>
      <c r="K53" s="1"/>
      <c r="L53" s="1"/>
    </row>
    <row r="54" spans="1:12" s="77" customFormat="1" x14ac:dyDescent="0.25">
      <c r="A54" s="100"/>
      <c r="B54" s="62" t="s">
        <v>138</v>
      </c>
      <c r="C54" s="9">
        <v>0</v>
      </c>
      <c r="D54" s="103"/>
      <c r="E54" s="28"/>
      <c r="F54" s="28"/>
      <c r="G54" s="28"/>
      <c r="H54" s="1"/>
      <c r="I54" s="1"/>
      <c r="J54" s="1"/>
      <c r="K54" s="1"/>
      <c r="L54" s="1"/>
    </row>
    <row r="55" spans="1:12" s="77" customFormat="1" x14ac:dyDescent="0.25">
      <c r="A55" s="1"/>
      <c r="B55" s="62" t="s">
        <v>106</v>
      </c>
      <c r="C55" s="9">
        <v>0</v>
      </c>
      <c r="D55" s="103"/>
      <c r="E55" s="28"/>
      <c r="F55" s="28"/>
      <c r="G55" s="28"/>
      <c r="H55" s="1"/>
      <c r="I55" s="1"/>
      <c r="J55" s="1"/>
      <c r="K55" s="1"/>
      <c r="L55" s="1"/>
    </row>
    <row r="56" spans="1:12" s="77" customFormat="1" ht="13.5" thickBot="1" x14ac:dyDescent="0.35">
      <c r="A56" s="100"/>
      <c r="B56" s="72" t="s">
        <v>46</v>
      </c>
      <c r="C56" s="97">
        <f>SUM(C51/1000*C12)+C52+C53+C54+C55</f>
        <v>0</v>
      </c>
      <c r="D56" s="103"/>
      <c r="E56" s="28"/>
      <c r="F56" s="28"/>
      <c r="G56" s="28"/>
      <c r="H56" s="1"/>
      <c r="I56" s="1"/>
      <c r="J56" s="1"/>
      <c r="K56" s="1"/>
      <c r="L56" s="1"/>
    </row>
    <row r="57" spans="1:12" s="77" customFormat="1" ht="13" thickBot="1" x14ac:dyDescent="0.3">
      <c r="A57" s="1"/>
      <c r="B57" s="74"/>
      <c r="C57" s="28"/>
      <c r="D57" s="28"/>
      <c r="E57" s="28"/>
      <c r="F57" s="28"/>
      <c r="G57" s="28"/>
      <c r="H57" s="1"/>
      <c r="I57" s="1"/>
      <c r="J57" s="1"/>
      <c r="K57" s="1"/>
      <c r="L57" s="1"/>
    </row>
    <row r="58" spans="1:12" s="77" customFormat="1" ht="13" x14ac:dyDescent="0.3">
      <c r="A58" s="100"/>
      <c r="B58" s="70" t="s">
        <v>43</v>
      </c>
      <c r="C58" s="137" t="s">
        <v>136</v>
      </c>
      <c r="D58" s="105"/>
      <c r="E58" s="28"/>
      <c r="F58" s="28"/>
      <c r="G58" s="28"/>
      <c r="H58" s="1"/>
      <c r="I58" s="1"/>
      <c r="J58" s="1"/>
      <c r="K58" s="1"/>
      <c r="L58" s="1"/>
    </row>
    <row r="59" spans="1:12" s="77" customFormat="1" x14ac:dyDescent="0.25">
      <c r="A59" s="100"/>
      <c r="B59" s="62" t="s">
        <v>14</v>
      </c>
      <c r="C59" s="22">
        <v>0</v>
      </c>
      <c r="D59" s="123"/>
      <c r="E59" s="28"/>
      <c r="F59" s="28"/>
      <c r="G59" s="28"/>
      <c r="H59" s="1"/>
      <c r="I59" s="1"/>
      <c r="J59" s="1"/>
      <c r="K59" s="1"/>
      <c r="L59" s="1"/>
    </row>
    <row r="60" spans="1:12" s="77" customFormat="1" x14ac:dyDescent="0.25">
      <c r="A60" s="100"/>
      <c r="B60" s="62" t="s">
        <v>15</v>
      </c>
      <c r="C60" s="22">
        <v>0</v>
      </c>
      <c r="D60" s="103"/>
      <c r="E60" s="28"/>
      <c r="F60" s="28"/>
      <c r="G60" s="28"/>
      <c r="H60" s="1"/>
      <c r="I60" s="1"/>
      <c r="J60" s="1"/>
      <c r="K60" s="1"/>
      <c r="L60" s="1"/>
    </row>
    <row r="61" spans="1:12" s="77" customFormat="1" x14ac:dyDescent="0.25">
      <c r="A61" s="100"/>
      <c r="B61" s="62" t="s">
        <v>16</v>
      </c>
      <c r="C61" s="22">
        <v>0</v>
      </c>
      <c r="D61" s="74"/>
      <c r="E61" s="1"/>
      <c r="F61" s="1"/>
      <c r="G61" s="1"/>
      <c r="H61" s="1"/>
      <c r="I61" s="1"/>
      <c r="J61" s="1"/>
      <c r="K61" s="1"/>
      <c r="L61" s="1"/>
    </row>
    <row r="62" spans="1:12" s="77" customFormat="1" x14ac:dyDescent="0.25">
      <c r="A62" s="100"/>
      <c r="B62" s="62" t="s">
        <v>17</v>
      </c>
      <c r="C62" s="8">
        <v>0</v>
      </c>
      <c r="D62" s="103"/>
      <c r="E62" s="28"/>
      <c r="F62" s="28"/>
      <c r="G62" s="28"/>
      <c r="H62" s="1"/>
      <c r="I62" s="1"/>
      <c r="J62" s="1"/>
      <c r="K62" s="1"/>
      <c r="L62" s="1"/>
    </row>
    <row r="63" spans="1:12" s="77" customFormat="1" x14ac:dyDescent="0.25">
      <c r="A63" s="1"/>
      <c r="B63" s="138" t="s">
        <v>77</v>
      </c>
      <c r="C63" s="19">
        <v>0</v>
      </c>
      <c r="D63" s="103"/>
      <c r="E63" s="28"/>
      <c r="F63" s="28"/>
      <c r="G63" s="28"/>
      <c r="H63" s="1"/>
      <c r="I63" s="1"/>
      <c r="J63" s="1"/>
      <c r="K63" s="1"/>
      <c r="L63" s="1"/>
    </row>
    <row r="64" spans="1:12" s="77" customFormat="1" ht="13.5" thickBot="1" x14ac:dyDescent="0.35">
      <c r="A64" s="1"/>
      <c r="B64" s="72" t="s">
        <v>124</v>
      </c>
      <c r="C64" s="18">
        <f>(C62/1000*21000)+C63</f>
        <v>0</v>
      </c>
      <c r="D64" s="103"/>
      <c r="E64" s="28"/>
      <c r="F64" s="28"/>
      <c r="G64" s="28"/>
      <c r="H64" s="1"/>
      <c r="I64" s="1"/>
      <c r="J64" s="1"/>
      <c r="K64" s="1"/>
      <c r="L64" s="1"/>
    </row>
    <row r="65" spans="1:12" s="77" customFormat="1" ht="13" thickBot="1" x14ac:dyDescent="0.3">
      <c r="A65" s="1"/>
      <c r="B65" s="106"/>
      <c r="C65" s="107"/>
      <c r="D65" s="103"/>
      <c r="E65" s="28"/>
      <c r="F65" s="28"/>
      <c r="G65" s="28"/>
      <c r="H65" s="1"/>
      <c r="I65" s="1"/>
      <c r="J65" s="1"/>
      <c r="K65" s="1"/>
      <c r="L65" s="1"/>
    </row>
    <row r="66" spans="1:12" s="77" customFormat="1" ht="13" x14ac:dyDescent="0.3">
      <c r="A66" s="100"/>
      <c r="B66" s="70" t="s">
        <v>83</v>
      </c>
      <c r="C66" s="137" t="s">
        <v>136</v>
      </c>
      <c r="D66" s="105"/>
      <c r="E66" s="28"/>
      <c r="F66" s="28"/>
      <c r="G66" s="28"/>
      <c r="H66" s="1"/>
      <c r="I66" s="1"/>
      <c r="J66" s="1"/>
      <c r="K66" s="1"/>
      <c r="L66" s="1"/>
    </row>
    <row r="67" spans="1:12" s="77" customFormat="1" x14ac:dyDescent="0.25">
      <c r="A67" s="100"/>
      <c r="B67" s="62" t="s">
        <v>14</v>
      </c>
      <c r="C67" s="22">
        <v>0</v>
      </c>
      <c r="D67" s="103"/>
      <c r="E67" s="28"/>
      <c r="F67" s="28"/>
      <c r="G67" s="28"/>
      <c r="H67" s="1"/>
      <c r="I67" s="1"/>
      <c r="J67" s="1"/>
      <c r="K67" s="1"/>
      <c r="L67" s="1"/>
    </row>
    <row r="68" spans="1:12" s="77" customFormat="1" x14ac:dyDescent="0.25">
      <c r="A68" s="100"/>
      <c r="B68" s="62" t="s">
        <v>15</v>
      </c>
      <c r="C68" s="22">
        <v>0</v>
      </c>
      <c r="D68" s="123"/>
      <c r="E68" s="28"/>
      <c r="F68" s="28"/>
      <c r="G68" s="28"/>
      <c r="H68" s="1"/>
      <c r="I68" s="1"/>
      <c r="J68" s="1"/>
      <c r="K68" s="1"/>
      <c r="L68" s="1"/>
    </row>
    <row r="69" spans="1:12" s="77" customFormat="1" x14ac:dyDescent="0.25">
      <c r="A69" s="100"/>
      <c r="B69" s="62" t="s">
        <v>16</v>
      </c>
      <c r="C69" s="22">
        <v>0</v>
      </c>
      <c r="D69" s="103"/>
      <c r="E69" s="28"/>
      <c r="F69" s="28"/>
      <c r="G69" s="28"/>
      <c r="H69" s="1"/>
      <c r="I69" s="1"/>
      <c r="J69" s="1"/>
      <c r="K69" s="1"/>
      <c r="L69" s="1"/>
    </row>
    <row r="70" spans="1:12" s="77" customFormat="1" x14ac:dyDescent="0.25">
      <c r="A70" s="100"/>
      <c r="B70" s="62" t="s">
        <v>17</v>
      </c>
      <c r="C70" s="22">
        <v>0</v>
      </c>
      <c r="D70" s="103"/>
      <c r="E70" s="28"/>
      <c r="F70" s="28"/>
      <c r="G70" s="28"/>
      <c r="H70" s="1"/>
      <c r="I70" s="1"/>
      <c r="J70" s="1"/>
      <c r="K70" s="1"/>
      <c r="L70" s="1"/>
    </row>
    <row r="71" spans="1:12" s="77" customFormat="1" x14ac:dyDescent="0.25">
      <c r="A71" s="100"/>
      <c r="B71" s="62" t="s">
        <v>18</v>
      </c>
      <c r="C71" s="22">
        <v>0</v>
      </c>
      <c r="D71" s="103"/>
      <c r="E71" s="28"/>
      <c r="F71" s="28"/>
      <c r="G71" s="28"/>
      <c r="H71" s="1"/>
      <c r="I71" s="1"/>
      <c r="J71" s="1"/>
      <c r="K71" s="1"/>
      <c r="L71" s="1"/>
    </row>
    <row r="72" spans="1:12" s="77" customFormat="1" x14ac:dyDescent="0.25">
      <c r="A72" s="100"/>
      <c r="B72" s="62" t="s">
        <v>19</v>
      </c>
      <c r="C72" s="22">
        <v>0</v>
      </c>
      <c r="D72" s="103"/>
      <c r="E72" s="28"/>
      <c r="F72" s="28"/>
      <c r="G72" s="28"/>
      <c r="H72" s="1"/>
      <c r="I72" s="1"/>
      <c r="J72" s="1"/>
      <c r="K72" s="1"/>
      <c r="L72" s="1"/>
    </row>
    <row r="73" spans="1:12" s="77" customFormat="1" x14ac:dyDescent="0.25">
      <c r="A73" s="1"/>
      <c r="B73" s="62" t="s">
        <v>77</v>
      </c>
      <c r="C73" s="22">
        <v>0</v>
      </c>
      <c r="D73" s="103"/>
      <c r="E73" s="28"/>
      <c r="F73" s="28"/>
      <c r="G73" s="28"/>
      <c r="H73" s="1"/>
      <c r="I73" s="1"/>
      <c r="J73" s="1"/>
      <c r="K73" s="1"/>
      <c r="L73" s="1"/>
    </row>
    <row r="74" spans="1:12" s="77" customFormat="1" x14ac:dyDescent="0.25">
      <c r="A74" s="1"/>
      <c r="B74" s="62" t="s">
        <v>84</v>
      </c>
      <c r="C74" s="22">
        <v>0</v>
      </c>
      <c r="D74" s="103"/>
      <c r="E74" s="28"/>
      <c r="F74" s="28"/>
      <c r="G74" s="28"/>
      <c r="H74" s="1"/>
      <c r="I74" s="1"/>
      <c r="J74" s="1"/>
      <c r="K74" s="1"/>
      <c r="L74" s="1"/>
    </row>
    <row r="75" spans="1:12" s="77" customFormat="1" ht="13" thickBot="1" x14ac:dyDescent="0.3">
      <c r="A75" s="1"/>
      <c r="B75" s="108" t="s">
        <v>85</v>
      </c>
      <c r="C75" s="23">
        <v>0</v>
      </c>
      <c r="D75" s="103"/>
      <c r="E75" s="28"/>
      <c r="F75" s="28"/>
      <c r="G75" s="28"/>
      <c r="H75" s="1"/>
      <c r="I75" s="1"/>
      <c r="J75" s="1"/>
      <c r="K75" s="1"/>
      <c r="L75" s="1"/>
    </row>
    <row r="76" spans="1:12" ht="13" thickBot="1" x14ac:dyDescent="0.3">
      <c r="B76" s="74"/>
    </row>
    <row r="77" spans="1:12" s="77" customFormat="1" ht="25.5" x14ac:dyDescent="0.3">
      <c r="A77" s="100"/>
      <c r="B77" s="70" t="s">
        <v>86</v>
      </c>
      <c r="C77" s="88" t="s">
        <v>9</v>
      </c>
      <c r="D77" s="109" t="s">
        <v>13</v>
      </c>
      <c r="E77" s="28"/>
      <c r="F77" s="28"/>
      <c r="G77" s="28"/>
      <c r="H77" s="1"/>
      <c r="I77" s="1"/>
      <c r="J77" s="1"/>
      <c r="K77" s="1"/>
      <c r="L77" s="1"/>
    </row>
    <row r="78" spans="1:12" s="77" customFormat="1" x14ac:dyDescent="0.25">
      <c r="A78" s="100"/>
      <c r="B78" s="62" t="s">
        <v>108</v>
      </c>
      <c r="C78" s="24">
        <v>0</v>
      </c>
      <c r="D78" s="22">
        <v>0</v>
      </c>
      <c r="E78" s="28"/>
      <c r="F78" s="28"/>
      <c r="G78" s="28"/>
      <c r="H78" s="1"/>
      <c r="I78" s="1"/>
      <c r="J78" s="1"/>
      <c r="K78" s="1"/>
      <c r="L78" s="1"/>
    </row>
    <row r="79" spans="1:12" s="77" customFormat="1" x14ac:dyDescent="0.25">
      <c r="A79" s="100"/>
      <c r="B79" s="62" t="s">
        <v>30</v>
      </c>
      <c r="C79" s="24">
        <v>0</v>
      </c>
      <c r="D79" s="22">
        <v>0</v>
      </c>
      <c r="E79" s="28"/>
      <c r="F79" s="28"/>
      <c r="G79" s="28"/>
      <c r="H79" s="1"/>
      <c r="I79" s="1"/>
      <c r="J79" s="1"/>
      <c r="K79" s="1"/>
      <c r="L79" s="1"/>
    </row>
    <row r="80" spans="1:12" s="77" customFormat="1" x14ac:dyDescent="0.25">
      <c r="A80" s="100"/>
      <c r="B80" s="62" t="s">
        <v>31</v>
      </c>
      <c r="C80" s="24">
        <v>0</v>
      </c>
      <c r="D80" s="22">
        <v>0</v>
      </c>
      <c r="E80" s="28"/>
      <c r="F80" s="28"/>
      <c r="G80" s="28"/>
      <c r="H80" s="1"/>
      <c r="I80" s="1"/>
      <c r="J80" s="1"/>
      <c r="K80" s="1"/>
      <c r="L80" s="1"/>
    </row>
    <row r="81" spans="1:12" x14ac:dyDescent="0.25">
      <c r="A81" s="100"/>
      <c r="B81" s="62" t="s">
        <v>33</v>
      </c>
      <c r="C81" s="24">
        <v>0</v>
      </c>
      <c r="D81" s="22">
        <v>0</v>
      </c>
      <c r="E81" s="123"/>
      <c r="H81" s="28"/>
    </row>
    <row r="82" spans="1:12" x14ac:dyDescent="0.25">
      <c r="A82" s="100"/>
      <c r="B82" s="62" t="s">
        <v>32</v>
      </c>
      <c r="C82" s="24">
        <v>0</v>
      </c>
      <c r="D82" s="22">
        <v>0</v>
      </c>
      <c r="E82" s="103"/>
      <c r="H82" s="28"/>
    </row>
    <row r="83" spans="1:12" s="77" customFormat="1" x14ac:dyDescent="0.25">
      <c r="A83" s="100"/>
      <c r="B83" s="62" t="s">
        <v>34</v>
      </c>
      <c r="C83" s="24">
        <v>0</v>
      </c>
      <c r="D83" s="22">
        <v>0</v>
      </c>
      <c r="E83" s="28"/>
      <c r="F83" s="28"/>
      <c r="G83" s="28"/>
      <c r="H83" s="1"/>
      <c r="I83" s="1"/>
      <c r="J83" s="1"/>
      <c r="K83" s="1"/>
      <c r="L83" s="1"/>
    </row>
    <row r="84" spans="1:12" s="77" customFormat="1" x14ac:dyDescent="0.25">
      <c r="A84" s="100"/>
      <c r="B84" s="62" t="s">
        <v>35</v>
      </c>
      <c r="C84" s="24">
        <v>0</v>
      </c>
      <c r="D84" s="22">
        <v>0</v>
      </c>
      <c r="E84" s="28"/>
      <c r="F84" s="28"/>
      <c r="G84" s="28"/>
      <c r="H84" s="1"/>
      <c r="I84" s="1"/>
      <c r="J84" s="1"/>
      <c r="K84" s="1"/>
      <c r="L84" s="1"/>
    </row>
    <row r="85" spans="1:12" s="77" customFormat="1" x14ac:dyDescent="0.25">
      <c r="A85" s="100"/>
      <c r="B85" s="62" t="s">
        <v>36</v>
      </c>
      <c r="C85" s="24">
        <v>0</v>
      </c>
      <c r="D85" s="22">
        <v>0</v>
      </c>
      <c r="E85" s="28"/>
      <c r="F85" s="28"/>
      <c r="G85" s="28"/>
      <c r="H85" s="1"/>
      <c r="I85" s="1"/>
      <c r="J85" s="1"/>
      <c r="K85" s="1"/>
      <c r="L85" s="1"/>
    </row>
    <row r="86" spans="1:12" s="77" customFormat="1" x14ac:dyDescent="0.25">
      <c r="A86" s="100"/>
      <c r="B86" s="62" t="s">
        <v>37</v>
      </c>
      <c r="C86" s="24">
        <v>0</v>
      </c>
      <c r="D86" s="22">
        <v>0</v>
      </c>
      <c r="E86" s="28"/>
      <c r="F86" s="28"/>
      <c r="G86" s="28"/>
      <c r="H86" s="1"/>
      <c r="I86" s="1"/>
      <c r="J86" s="1"/>
      <c r="K86" s="1"/>
      <c r="L86" s="1"/>
    </row>
    <row r="87" spans="1:12" s="77" customFormat="1" x14ac:dyDescent="0.25">
      <c r="A87" s="100"/>
      <c r="B87" s="62" t="s">
        <v>38</v>
      </c>
      <c r="C87" s="24">
        <v>0</v>
      </c>
      <c r="D87" s="22">
        <v>0</v>
      </c>
      <c r="E87" s="28"/>
      <c r="F87" s="28"/>
      <c r="G87" s="28"/>
      <c r="H87" s="1"/>
      <c r="I87" s="1"/>
      <c r="J87" s="1"/>
      <c r="K87" s="1"/>
      <c r="L87" s="1"/>
    </row>
    <row r="88" spans="1:12" s="77" customFormat="1" ht="13" thickBot="1" x14ac:dyDescent="0.3">
      <c r="A88" s="100"/>
      <c r="B88" s="108" t="s">
        <v>39</v>
      </c>
      <c r="C88" s="25">
        <v>0</v>
      </c>
      <c r="D88" s="23">
        <v>0</v>
      </c>
      <c r="E88" s="28"/>
      <c r="F88" s="28"/>
      <c r="G88" s="28"/>
      <c r="H88" s="1"/>
      <c r="I88" s="1"/>
      <c r="J88" s="1"/>
      <c r="K88" s="1"/>
      <c r="L88" s="1"/>
    </row>
    <row r="89" spans="1:12" s="77" customFormat="1" ht="13" thickBot="1" x14ac:dyDescent="0.3">
      <c r="A89" s="100"/>
      <c r="B89" s="74"/>
      <c r="C89" s="28"/>
      <c r="D89" s="28"/>
      <c r="E89" s="28"/>
      <c r="F89" s="28"/>
      <c r="G89" s="28"/>
      <c r="H89" s="1"/>
      <c r="I89" s="1"/>
      <c r="J89" s="1"/>
      <c r="K89" s="1"/>
      <c r="L89" s="1"/>
    </row>
    <row r="90" spans="1:12" s="77" customFormat="1" ht="13" x14ac:dyDescent="0.3">
      <c r="A90" s="1"/>
      <c r="B90" s="70" t="s">
        <v>87</v>
      </c>
      <c r="C90" s="110" t="s">
        <v>47</v>
      </c>
      <c r="D90" s="28"/>
      <c r="E90" s="28"/>
      <c r="F90" s="28"/>
      <c r="G90" s="28"/>
      <c r="H90" s="1"/>
      <c r="I90" s="1"/>
      <c r="J90" s="1"/>
      <c r="K90" s="1"/>
      <c r="L90" s="1"/>
    </row>
    <row r="91" spans="1:12" s="77" customFormat="1" x14ac:dyDescent="0.25">
      <c r="A91" s="1"/>
      <c r="B91" s="111" t="s">
        <v>113</v>
      </c>
      <c r="C91" s="8">
        <v>0</v>
      </c>
      <c r="D91" s="28"/>
      <c r="E91" s="28"/>
      <c r="F91" s="28"/>
      <c r="G91" s="28"/>
      <c r="H91" s="1"/>
      <c r="I91" s="1"/>
      <c r="J91" s="1"/>
      <c r="K91" s="1"/>
      <c r="L91" s="1"/>
    </row>
    <row r="92" spans="1:12" s="77" customFormat="1" x14ac:dyDescent="0.25">
      <c r="A92" s="1"/>
      <c r="B92" s="112" t="s">
        <v>114</v>
      </c>
      <c r="C92" s="8">
        <v>0</v>
      </c>
      <c r="D92" s="28"/>
      <c r="E92" s="28"/>
      <c r="F92" s="28"/>
      <c r="G92" s="28"/>
      <c r="H92" s="1"/>
      <c r="I92" s="1"/>
      <c r="J92" s="1"/>
      <c r="K92" s="1"/>
      <c r="L92" s="1"/>
    </row>
    <row r="93" spans="1:12" s="77" customFormat="1" ht="13.5" thickBot="1" x14ac:dyDescent="0.35">
      <c r="A93" s="1"/>
      <c r="B93" s="72" t="s">
        <v>20</v>
      </c>
      <c r="C93" s="18">
        <f>SUM(C91:C92)</f>
        <v>0</v>
      </c>
      <c r="D93" s="28"/>
      <c r="E93" s="28"/>
      <c r="F93" s="28"/>
      <c r="G93" s="28"/>
      <c r="H93" s="1"/>
      <c r="I93" s="1"/>
      <c r="J93" s="1"/>
      <c r="K93" s="1"/>
      <c r="L93" s="1"/>
    </row>
    <row r="94" spans="1:12" ht="13" thickBot="1" x14ac:dyDescent="0.3">
      <c r="C94" s="11"/>
    </row>
    <row r="95" spans="1:12" s="77" customFormat="1" ht="13" x14ac:dyDescent="0.3">
      <c r="A95" s="100"/>
      <c r="B95" s="162" t="s">
        <v>45</v>
      </c>
      <c r="C95" s="163"/>
      <c r="D95" s="164"/>
      <c r="E95" s="28"/>
      <c r="F95" s="28"/>
      <c r="G95" s="28"/>
      <c r="H95" s="1"/>
      <c r="I95" s="1"/>
      <c r="J95" s="1"/>
      <c r="K95" s="1"/>
      <c r="L95" s="1"/>
    </row>
    <row r="96" spans="1:12" s="77" customFormat="1" x14ac:dyDescent="0.25">
      <c r="A96" s="100"/>
      <c r="B96" s="62" t="s">
        <v>60</v>
      </c>
      <c r="C96" s="165">
        <f>C23*C13</f>
        <v>0</v>
      </c>
      <c r="D96" s="166"/>
      <c r="E96" s="28"/>
      <c r="F96" s="28"/>
      <c r="G96" s="28"/>
      <c r="H96" s="1"/>
      <c r="I96" s="1"/>
      <c r="J96" s="1"/>
      <c r="K96" s="1"/>
      <c r="L96" s="1"/>
    </row>
    <row r="97" spans="1:12" s="77" customFormat="1" x14ac:dyDescent="0.25">
      <c r="A97" s="100"/>
      <c r="B97" s="62" t="s">
        <v>61</v>
      </c>
      <c r="C97" s="165">
        <f>C30*C13</f>
        <v>0</v>
      </c>
      <c r="D97" s="166"/>
      <c r="E97" s="28"/>
      <c r="F97" s="28"/>
      <c r="G97" s="28"/>
      <c r="H97" s="1"/>
      <c r="I97" s="1"/>
      <c r="J97" s="1"/>
      <c r="K97" s="1"/>
      <c r="L97" s="1"/>
    </row>
    <row r="98" spans="1:12" s="77" customFormat="1" x14ac:dyDescent="0.25">
      <c r="A98" s="100"/>
      <c r="B98" s="62" t="s">
        <v>65</v>
      </c>
      <c r="C98" s="179">
        <f>C40*C13</f>
        <v>0</v>
      </c>
      <c r="D98" s="180"/>
      <c r="E98" s="28"/>
      <c r="F98" s="28"/>
      <c r="G98" s="28"/>
      <c r="H98" s="1"/>
      <c r="I98" s="1"/>
      <c r="J98" s="1"/>
      <c r="K98" s="1"/>
      <c r="L98" s="1"/>
    </row>
    <row r="99" spans="1:12" s="77" customFormat="1" x14ac:dyDescent="0.25">
      <c r="A99" s="100"/>
      <c r="B99" s="62" t="s">
        <v>66</v>
      </c>
      <c r="C99" s="169">
        <f>D48*C13</f>
        <v>0</v>
      </c>
      <c r="D99" s="170"/>
      <c r="E99" s="28"/>
      <c r="F99" s="28"/>
      <c r="G99" s="28"/>
      <c r="H99" s="1"/>
      <c r="I99" s="1"/>
      <c r="J99" s="1"/>
      <c r="K99" s="1"/>
      <c r="L99" s="1"/>
    </row>
    <row r="100" spans="1:12" s="77" customFormat="1" x14ac:dyDescent="0.25">
      <c r="A100" s="100"/>
      <c r="B100" s="62" t="s">
        <v>42</v>
      </c>
      <c r="C100" s="165">
        <f>C56*C13</f>
        <v>0</v>
      </c>
      <c r="D100" s="166"/>
      <c r="E100" s="28"/>
      <c r="F100" s="28"/>
      <c r="G100" s="28"/>
      <c r="H100" s="1"/>
      <c r="I100" s="1"/>
      <c r="J100" s="1"/>
      <c r="K100" s="1"/>
      <c r="L100" s="1"/>
    </row>
    <row r="101" spans="1:12" s="77" customFormat="1" x14ac:dyDescent="0.25">
      <c r="A101" s="100"/>
      <c r="B101" s="62" t="s">
        <v>43</v>
      </c>
      <c r="C101" s="165">
        <f>C64*C13</f>
        <v>0</v>
      </c>
      <c r="D101" s="166"/>
      <c r="E101" s="28"/>
      <c r="F101" s="28"/>
      <c r="G101" s="28"/>
      <c r="H101" s="1"/>
      <c r="I101" s="1"/>
      <c r="J101" s="1"/>
      <c r="K101" s="1"/>
      <c r="L101" s="1"/>
    </row>
    <row r="102" spans="1:12" s="77" customFormat="1" x14ac:dyDescent="0.25">
      <c r="A102" s="100"/>
      <c r="B102" s="113" t="s">
        <v>88</v>
      </c>
      <c r="C102" s="167"/>
      <c r="D102" s="168"/>
      <c r="E102" s="28"/>
      <c r="F102" s="28"/>
      <c r="G102" s="28"/>
      <c r="H102" s="1"/>
      <c r="I102" s="1"/>
      <c r="J102" s="1"/>
      <c r="K102" s="1"/>
      <c r="L102" s="1"/>
    </row>
    <row r="103" spans="1:12" s="77" customFormat="1" x14ac:dyDescent="0.25">
      <c r="A103" s="100"/>
      <c r="B103" s="113" t="s">
        <v>89</v>
      </c>
      <c r="C103" s="167"/>
      <c r="D103" s="168"/>
      <c r="F103" s="28"/>
      <c r="G103" s="28"/>
      <c r="H103" s="1"/>
      <c r="I103" s="1"/>
      <c r="J103" s="1"/>
      <c r="K103" s="1"/>
      <c r="L103" s="1"/>
    </row>
    <row r="104" spans="1:12" s="77" customFormat="1" x14ac:dyDescent="0.25">
      <c r="A104" s="100"/>
      <c r="B104" s="62" t="s">
        <v>87</v>
      </c>
      <c r="C104" s="165">
        <f>C93*C13</f>
        <v>0</v>
      </c>
      <c r="D104" s="166"/>
      <c r="E104" s="28"/>
      <c r="F104" s="28"/>
      <c r="G104" s="28"/>
      <c r="H104" s="1"/>
      <c r="I104" s="1"/>
      <c r="J104" s="1"/>
      <c r="K104" s="1"/>
      <c r="L104" s="1"/>
    </row>
    <row r="105" spans="1:12" s="77" customFormat="1" ht="13.5" thickBot="1" x14ac:dyDescent="0.35">
      <c r="A105" s="100"/>
      <c r="B105" s="72" t="s">
        <v>41</v>
      </c>
      <c r="C105" s="186">
        <f>SUM(C96:D104)</f>
        <v>0</v>
      </c>
      <c r="D105" s="187"/>
      <c r="E105" s="28"/>
      <c r="F105" s="28"/>
      <c r="G105" s="28"/>
      <c r="H105" s="1"/>
      <c r="I105" s="1"/>
      <c r="J105" s="1"/>
      <c r="K105" s="1"/>
      <c r="L105" s="1"/>
    </row>
    <row r="106" spans="1:12" ht="13" thickBot="1" x14ac:dyDescent="0.3">
      <c r="A106" s="100"/>
      <c r="B106" s="74"/>
    </row>
    <row r="107" spans="1:12" s="77" customFormat="1" ht="13.5" thickBot="1" x14ac:dyDescent="0.35">
      <c r="A107" s="100"/>
      <c r="B107" s="155" t="s">
        <v>40</v>
      </c>
      <c r="C107" s="156"/>
      <c r="D107" s="156"/>
      <c r="E107" s="157"/>
      <c r="F107" s="28"/>
      <c r="G107" s="28"/>
      <c r="H107" s="1"/>
      <c r="I107" s="1"/>
      <c r="J107" s="1"/>
      <c r="K107" s="1"/>
      <c r="L107" s="1"/>
    </row>
    <row r="108" spans="1:12" s="77" customFormat="1" x14ac:dyDescent="0.25">
      <c r="A108" s="100"/>
      <c r="B108" s="114" t="s">
        <v>6</v>
      </c>
      <c r="C108" s="158"/>
      <c r="D108" s="158"/>
      <c r="E108" s="159"/>
      <c r="F108" s="28"/>
      <c r="G108" s="28"/>
      <c r="H108" s="1"/>
      <c r="I108" s="1"/>
      <c r="J108" s="1"/>
      <c r="K108" s="1"/>
      <c r="L108" s="1"/>
    </row>
    <row r="109" spans="1:12" s="77" customFormat="1" x14ac:dyDescent="0.25">
      <c r="A109" s="100"/>
      <c r="B109" s="62" t="s">
        <v>10</v>
      </c>
      <c r="C109" s="160"/>
      <c r="D109" s="160"/>
      <c r="E109" s="161"/>
      <c r="F109" s="28"/>
      <c r="G109" s="28"/>
      <c r="H109" s="1"/>
      <c r="I109" s="1"/>
      <c r="J109" s="1"/>
      <c r="K109" s="1"/>
      <c r="L109" s="1"/>
    </row>
    <row r="110" spans="1:12" s="77" customFormat="1" x14ac:dyDescent="0.25">
      <c r="A110" s="100"/>
      <c r="B110" s="62" t="s">
        <v>11</v>
      </c>
      <c r="C110" s="160"/>
      <c r="D110" s="160"/>
      <c r="E110" s="161"/>
      <c r="F110" s="28"/>
      <c r="G110" s="28"/>
      <c r="H110" s="1"/>
      <c r="I110" s="1"/>
      <c r="J110" s="1"/>
      <c r="K110" s="1"/>
      <c r="L110" s="1"/>
    </row>
    <row r="111" spans="1:12" s="77" customFormat="1" ht="52.25" customHeight="1" thickBot="1" x14ac:dyDescent="0.3">
      <c r="A111" s="1"/>
      <c r="B111" s="108" t="s">
        <v>12</v>
      </c>
      <c r="C111" s="177"/>
      <c r="D111" s="177"/>
      <c r="E111" s="178"/>
      <c r="F111" s="28"/>
      <c r="G111" s="28"/>
      <c r="H111" s="1"/>
      <c r="I111" s="1"/>
      <c r="J111" s="1"/>
      <c r="K111" s="1"/>
      <c r="L111" s="1"/>
    </row>
    <row r="112" spans="1:12" x14ac:dyDescent="0.25"/>
    <row r="114" spans="3:7" s="115" customFormat="1" hidden="1" x14ac:dyDescent="0.25">
      <c r="C114" s="116"/>
      <c r="D114" s="116"/>
      <c r="E114" s="116"/>
      <c r="F114" s="116"/>
      <c r="G114" s="116"/>
    </row>
  </sheetData>
  <sheetProtection algorithmName="SHA-512" hashValue="8/YligLrX24THwmIUgFIkPtEzgyk5congI6n0YLtqh5RyjtdP9rYB2/lZlnEgX/uyaADpeayeqvQLjCneAC6yA==" saltValue="u4johBVSiKTv5nMOOd78IQ==" spinCount="100000" sheet="1" objects="1" scenarios="1"/>
  <mergeCells count="19">
    <mergeCell ref="C108:E108"/>
    <mergeCell ref="C109:E109"/>
    <mergeCell ref="C110:E110"/>
    <mergeCell ref="C111:E111"/>
    <mergeCell ref="C103:D103"/>
    <mergeCell ref="C104:D104"/>
    <mergeCell ref="C105:D105"/>
    <mergeCell ref="C102:D102"/>
    <mergeCell ref="B107:E107"/>
    <mergeCell ref="C97:D97"/>
    <mergeCell ref="C98:D98"/>
    <mergeCell ref="C99:D99"/>
    <mergeCell ref="C100:D100"/>
    <mergeCell ref="C101:D101"/>
    <mergeCell ref="F33:H33"/>
    <mergeCell ref="F42:H42"/>
    <mergeCell ref="B2:C2"/>
    <mergeCell ref="B95:D95"/>
    <mergeCell ref="C96:D96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95CC-12E0-934C-B439-4F6786D6A437}">
  <sheetPr>
    <pageSetUpPr fitToPage="1"/>
  </sheetPr>
  <dimension ref="A1:V114"/>
  <sheetViews>
    <sheetView topLeftCell="A77" zoomScale="90" zoomScaleNormal="90" workbookViewId="0">
      <selection activeCell="C98" sqref="C98:D98"/>
    </sheetView>
  </sheetViews>
  <sheetFormatPr defaultColWidth="0" defaultRowHeight="12.5" zeroHeight="1" x14ac:dyDescent="0.25"/>
  <cols>
    <col min="1" max="1" width="2.453125" style="1" customWidth="1"/>
    <col min="2" max="2" width="86" style="1" customWidth="1"/>
    <col min="3" max="6" width="12.81640625" style="28" customWidth="1"/>
    <col min="7" max="7" width="14.81640625" style="28" customWidth="1"/>
    <col min="8" max="8" width="15.81640625" style="1" customWidth="1"/>
    <col min="9" max="9" width="12.81640625" style="1" customWidth="1"/>
    <col min="10" max="10" width="10.81640625" style="1" hidden="1" customWidth="1"/>
    <col min="11" max="11" width="31.6328125" style="1" hidden="1" customWidth="1"/>
    <col min="12" max="12" width="4" style="1" hidden="1" customWidth="1"/>
    <col min="13" max="13" width="8.81640625" style="1" hidden="1" customWidth="1"/>
    <col min="14" max="14" width="0" style="1" hidden="1" customWidth="1"/>
    <col min="15" max="16384" width="0" style="1" hidden="1"/>
  </cols>
  <sheetData>
    <row r="1" spans="2:9" ht="13" thickBot="1" x14ac:dyDescent="0.3"/>
    <row r="2" spans="2:9" ht="13" x14ac:dyDescent="0.3">
      <c r="B2" s="151" t="s">
        <v>94</v>
      </c>
      <c r="C2" s="152"/>
      <c r="E2" s="29" t="s">
        <v>0</v>
      </c>
      <c r="F2" s="30"/>
      <c r="G2" s="30"/>
      <c r="H2" s="31"/>
    </row>
    <row r="3" spans="2:9" ht="13" x14ac:dyDescent="0.25">
      <c r="B3" s="117"/>
      <c r="C3" s="118"/>
      <c r="E3" s="33" t="s">
        <v>1</v>
      </c>
      <c r="F3" s="34"/>
      <c r="G3" s="34"/>
      <c r="H3" s="35"/>
    </row>
    <row r="4" spans="2:9" ht="13" x14ac:dyDescent="0.25">
      <c r="B4" s="119" t="s">
        <v>117</v>
      </c>
      <c r="C4" s="118"/>
      <c r="E4" s="33" t="s">
        <v>2</v>
      </c>
      <c r="F4" s="149" t="s">
        <v>116</v>
      </c>
      <c r="G4" s="34"/>
      <c r="H4" s="139" t="s">
        <v>112</v>
      </c>
    </row>
    <row r="5" spans="2:9" ht="13" x14ac:dyDescent="0.25">
      <c r="B5" s="32" t="s">
        <v>130</v>
      </c>
      <c r="C5" s="118"/>
      <c r="E5" s="33" t="s">
        <v>3</v>
      </c>
      <c r="F5" s="149" t="s">
        <v>115</v>
      </c>
      <c r="G5" s="34"/>
      <c r="H5" s="139" t="s">
        <v>112</v>
      </c>
      <c r="I5" s="74"/>
    </row>
    <row r="6" spans="2:9" ht="13" x14ac:dyDescent="0.25">
      <c r="B6" s="117"/>
      <c r="C6" s="118"/>
      <c r="E6" s="33"/>
      <c r="F6" s="34"/>
      <c r="G6" s="34"/>
      <c r="H6" s="35"/>
    </row>
    <row r="7" spans="2:9" ht="13" x14ac:dyDescent="0.3">
      <c r="B7" s="36"/>
      <c r="C7" s="37"/>
      <c r="E7" s="33" t="s">
        <v>44</v>
      </c>
      <c r="F7" s="34"/>
      <c r="G7" s="34"/>
      <c r="H7" s="35"/>
    </row>
    <row r="8" spans="2:9" ht="13" x14ac:dyDescent="0.3">
      <c r="B8" s="38" t="s">
        <v>4</v>
      </c>
      <c r="C8" s="5"/>
      <c r="E8" s="33" t="s">
        <v>7</v>
      </c>
      <c r="F8" s="34"/>
      <c r="G8" s="34"/>
      <c r="H8" s="35" t="s">
        <v>96</v>
      </c>
    </row>
    <row r="9" spans="2:9" ht="15" customHeight="1" thickBot="1" x14ac:dyDescent="0.35">
      <c r="B9" s="39" t="s">
        <v>6</v>
      </c>
      <c r="C9" s="6"/>
      <c r="E9" s="33" t="s">
        <v>5</v>
      </c>
      <c r="F9" s="34"/>
      <c r="G9" s="34"/>
      <c r="H9" s="35" t="s">
        <v>97</v>
      </c>
    </row>
    <row r="10" spans="2:9" ht="13" thickBot="1" x14ac:dyDescent="0.3">
      <c r="E10" s="40"/>
      <c r="F10" s="41"/>
      <c r="G10" s="41"/>
      <c r="H10" s="35"/>
    </row>
    <row r="11" spans="2:9" ht="13" x14ac:dyDescent="0.3">
      <c r="B11" s="42" t="s">
        <v>8</v>
      </c>
      <c r="C11" s="43"/>
      <c r="E11" s="40" t="s">
        <v>98</v>
      </c>
      <c r="F11" s="41"/>
      <c r="G11" s="41"/>
      <c r="H11" s="35"/>
    </row>
    <row r="12" spans="2:9" ht="13" thickBot="1" x14ac:dyDescent="0.3">
      <c r="B12" s="44" t="s">
        <v>23</v>
      </c>
      <c r="C12" s="45">
        <v>26000</v>
      </c>
      <c r="D12" s="46"/>
      <c r="E12" s="47" t="s">
        <v>99</v>
      </c>
      <c r="F12" s="48"/>
      <c r="G12" s="48"/>
      <c r="H12" s="49"/>
    </row>
    <row r="13" spans="2:9" x14ac:dyDescent="0.25">
      <c r="B13" s="120" t="s">
        <v>24</v>
      </c>
      <c r="C13" s="121">
        <v>6</v>
      </c>
    </row>
    <row r="14" spans="2:9" x14ac:dyDescent="0.25">
      <c r="B14" s="50" t="s">
        <v>48</v>
      </c>
      <c r="C14" s="51">
        <v>4</v>
      </c>
    </row>
    <row r="15" spans="2:9" ht="13" thickBot="1" x14ac:dyDescent="0.3">
      <c r="B15" s="52" t="s">
        <v>49</v>
      </c>
      <c r="C15" s="150">
        <v>128</v>
      </c>
      <c r="G15" s="1"/>
    </row>
    <row r="16" spans="2:9" ht="13" thickBot="1" x14ac:dyDescent="0.3"/>
    <row r="17" spans="1:22" s="58" customFormat="1" ht="13" x14ac:dyDescent="0.35">
      <c r="A17" s="54"/>
      <c r="B17" s="55" t="s">
        <v>60</v>
      </c>
      <c r="C17" s="56" t="s">
        <v>47</v>
      </c>
      <c r="D17" s="57"/>
      <c r="E17" s="57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58" customFormat="1" x14ac:dyDescent="0.35">
      <c r="A18" s="54"/>
      <c r="B18" s="59" t="s">
        <v>25</v>
      </c>
      <c r="C18" s="60">
        <v>4</v>
      </c>
      <c r="D18" s="61"/>
      <c r="E18" s="57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22" s="58" customFormat="1" x14ac:dyDescent="0.25">
      <c r="A19" s="54"/>
      <c r="B19" s="62" t="s">
        <v>64</v>
      </c>
      <c r="C19" s="2">
        <v>0</v>
      </c>
      <c r="D19" s="61"/>
      <c r="E19" s="57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22" s="58" customFormat="1" x14ac:dyDescent="0.35">
      <c r="A20" s="54"/>
      <c r="B20" s="59" t="s">
        <v>63</v>
      </c>
      <c r="C20" s="3">
        <v>0</v>
      </c>
      <c r="D20" s="4"/>
      <c r="E20" s="57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</row>
    <row r="21" spans="1:22" s="58" customFormat="1" x14ac:dyDescent="0.35">
      <c r="A21" s="54"/>
      <c r="B21" s="59" t="s">
        <v>125</v>
      </c>
      <c r="C21" s="3">
        <v>0</v>
      </c>
      <c r="D21" s="4"/>
      <c r="E21" s="57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22" s="58" customFormat="1" x14ac:dyDescent="0.35">
      <c r="A22" s="54"/>
      <c r="B22" s="59" t="s">
        <v>126</v>
      </c>
      <c r="C22" s="3">
        <v>0</v>
      </c>
      <c r="D22" s="4"/>
      <c r="E22" s="57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22" s="58" customFormat="1" ht="13" x14ac:dyDescent="0.35">
      <c r="A23" s="54"/>
      <c r="B23" s="64" t="s">
        <v>26</v>
      </c>
      <c r="C23" s="65">
        <f>C19+C21+(((C20+C22)/1000)*C12)</f>
        <v>0</v>
      </c>
      <c r="D23" s="4"/>
      <c r="E23" s="57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22" s="58" customFormat="1" ht="13" thickBot="1" x14ac:dyDescent="0.4">
      <c r="A24" s="54"/>
      <c r="B24" s="122" t="s">
        <v>27</v>
      </c>
      <c r="C24" s="27">
        <v>0</v>
      </c>
      <c r="D24" s="57"/>
      <c r="E24" s="57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3" thickBot="1" x14ac:dyDescent="0.3"/>
    <row r="26" spans="1:22" ht="13" x14ac:dyDescent="0.3">
      <c r="B26" s="70" t="s">
        <v>61</v>
      </c>
      <c r="C26" s="71"/>
      <c r="D26" s="1"/>
      <c r="E26" s="1"/>
      <c r="F26" s="1"/>
      <c r="G26" s="1"/>
    </row>
    <row r="27" spans="1:22" x14ac:dyDescent="0.25">
      <c r="B27" s="62" t="s">
        <v>28</v>
      </c>
      <c r="C27" s="51">
        <v>128</v>
      </c>
      <c r="D27" s="1"/>
      <c r="E27" s="1"/>
      <c r="F27" s="1"/>
      <c r="G27" s="1"/>
    </row>
    <row r="28" spans="1:22" x14ac:dyDescent="0.25">
      <c r="B28" s="62" t="s">
        <v>64</v>
      </c>
      <c r="C28" s="8">
        <v>0</v>
      </c>
      <c r="D28" s="1"/>
      <c r="E28" s="1"/>
      <c r="F28" s="1"/>
      <c r="G28" s="1"/>
    </row>
    <row r="29" spans="1:22" x14ac:dyDescent="0.25">
      <c r="B29" s="62" t="s">
        <v>63</v>
      </c>
      <c r="C29" s="12">
        <v>0</v>
      </c>
      <c r="D29" s="1"/>
      <c r="E29" s="1"/>
      <c r="F29" s="1"/>
      <c r="G29" s="1"/>
    </row>
    <row r="30" spans="1:22" ht="13.5" thickBot="1" x14ac:dyDescent="0.35">
      <c r="B30" s="72" t="s">
        <v>29</v>
      </c>
      <c r="C30" s="18">
        <f>C28+((C29/1000)*C12)</f>
        <v>0</v>
      </c>
      <c r="D30" s="1"/>
      <c r="E30" s="1"/>
      <c r="F30" s="1"/>
      <c r="G30" s="1"/>
    </row>
    <row r="31" spans="1:22" x14ac:dyDescent="0.25">
      <c r="B31" s="73" t="s">
        <v>140</v>
      </c>
    </row>
    <row r="32" spans="1:22" ht="13" thickBot="1" x14ac:dyDescent="0.3"/>
    <row r="33" spans="1:9" s="77" customFormat="1" ht="13" customHeight="1" x14ac:dyDescent="0.3">
      <c r="A33" s="1"/>
      <c r="B33" s="70" t="s">
        <v>65</v>
      </c>
      <c r="C33" s="71"/>
      <c r="D33" s="28"/>
      <c r="E33" s="74"/>
      <c r="F33" s="183" t="s">
        <v>68</v>
      </c>
      <c r="G33" s="185"/>
      <c r="H33" s="1"/>
      <c r="I33" s="1"/>
    </row>
    <row r="34" spans="1:9" s="77" customFormat="1" x14ac:dyDescent="0.25">
      <c r="A34" s="1"/>
      <c r="B34" s="62" t="s">
        <v>28</v>
      </c>
      <c r="C34" s="51">
        <v>4</v>
      </c>
      <c r="D34" s="28"/>
      <c r="E34" s="74"/>
      <c r="F34" s="78" t="s">
        <v>69</v>
      </c>
      <c r="G34" s="79">
        <v>150</v>
      </c>
      <c r="H34" s="1"/>
      <c r="I34" s="1"/>
    </row>
    <row r="35" spans="1:9" s="77" customFormat="1" ht="13" customHeight="1" x14ac:dyDescent="0.25">
      <c r="A35" s="1"/>
      <c r="B35" s="62" t="s">
        <v>81</v>
      </c>
      <c r="C35" s="14"/>
      <c r="D35" s="1"/>
      <c r="E35" s="1"/>
      <c r="F35" s="78" t="s">
        <v>70</v>
      </c>
      <c r="G35" s="79" t="s">
        <v>74</v>
      </c>
      <c r="H35" s="1"/>
      <c r="I35" s="1"/>
    </row>
    <row r="36" spans="1:9" s="77" customFormat="1" ht="13" customHeight="1" x14ac:dyDescent="0.25">
      <c r="A36" s="1"/>
      <c r="B36" s="62" t="s">
        <v>82</v>
      </c>
      <c r="C36" s="14"/>
      <c r="D36" s="28"/>
      <c r="E36" s="1"/>
      <c r="F36" s="78" t="s">
        <v>71</v>
      </c>
      <c r="G36" s="79" t="s">
        <v>75</v>
      </c>
      <c r="H36" s="1"/>
      <c r="I36" s="1"/>
    </row>
    <row r="37" spans="1:9" s="77" customFormat="1" ht="13" customHeight="1" x14ac:dyDescent="0.25">
      <c r="A37" s="1"/>
      <c r="B37" s="80" t="s">
        <v>80</v>
      </c>
      <c r="C37" s="14"/>
      <c r="E37" s="1"/>
      <c r="F37" s="78" t="s">
        <v>72</v>
      </c>
      <c r="G37" s="79" t="s">
        <v>100</v>
      </c>
      <c r="H37" s="1"/>
      <c r="I37" s="1"/>
    </row>
    <row r="38" spans="1:9" s="81" customFormat="1" ht="14" customHeight="1" thickBot="1" x14ac:dyDescent="0.3">
      <c r="B38" s="82" t="s">
        <v>90</v>
      </c>
      <c r="C38" s="15">
        <v>0</v>
      </c>
      <c r="D38" s="1"/>
      <c r="F38" s="83" t="s">
        <v>73</v>
      </c>
      <c r="G38" s="84" t="s">
        <v>101</v>
      </c>
    </row>
    <row r="39" spans="1:9" s="81" customFormat="1" ht="14" customHeight="1" x14ac:dyDescent="0.25">
      <c r="B39" s="85" t="s">
        <v>78</v>
      </c>
      <c r="C39" s="15">
        <v>0</v>
      </c>
      <c r="D39" s="28"/>
      <c r="H39" s="86"/>
      <c r="I39" s="86"/>
    </row>
    <row r="40" spans="1:9" s="81" customFormat="1" ht="13.5" thickBot="1" x14ac:dyDescent="0.35">
      <c r="B40" s="72" t="s">
        <v>91</v>
      </c>
      <c r="C40" s="87">
        <f>(C35*C38)+((C36/1000)*C12*C38)+C39</f>
        <v>0</v>
      </c>
      <c r="D40" s="28"/>
      <c r="E40" s="28"/>
    </row>
    <row r="41" spans="1:9" s="81" customFormat="1" ht="13" thickBot="1" x14ac:dyDescent="0.3">
      <c r="D41" s="28"/>
      <c r="E41" s="28"/>
    </row>
    <row r="42" spans="1:9" s="77" customFormat="1" ht="13" customHeight="1" x14ac:dyDescent="0.3">
      <c r="A42" s="1"/>
      <c r="B42" s="70" t="s">
        <v>66</v>
      </c>
      <c r="C42" s="88"/>
      <c r="D42" s="71"/>
      <c r="E42" s="28"/>
      <c r="F42" s="183" t="s">
        <v>76</v>
      </c>
      <c r="G42" s="185"/>
      <c r="H42" s="1"/>
      <c r="I42" s="1"/>
    </row>
    <row r="43" spans="1:9" s="77" customFormat="1" x14ac:dyDescent="0.25">
      <c r="A43" s="1"/>
      <c r="B43" s="62" t="s">
        <v>62</v>
      </c>
      <c r="C43" s="90" t="s">
        <v>92</v>
      </c>
      <c r="D43" s="51">
        <v>128</v>
      </c>
      <c r="E43" s="28"/>
      <c r="F43" s="78" t="s">
        <v>69</v>
      </c>
      <c r="G43" s="79">
        <v>80</v>
      </c>
      <c r="H43" s="1"/>
      <c r="I43" s="1"/>
    </row>
    <row r="44" spans="1:9" s="77" customFormat="1" ht="13" customHeight="1" x14ac:dyDescent="0.25">
      <c r="A44" s="1"/>
      <c r="B44" s="62" t="s">
        <v>81</v>
      </c>
      <c r="C44" s="90"/>
      <c r="D44" s="14"/>
      <c r="E44" s="28"/>
      <c r="F44" s="78" t="s">
        <v>70</v>
      </c>
      <c r="G44" s="91" t="s">
        <v>102</v>
      </c>
      <c r="H44" s="1"/>
      <c r="I44" s="1"/>
    </row>
    <row r="45" spans="1:9" s="81" customFormat="1" ht="13" customHeight="1" x14ac:dyDescent="0.25">
      <c r="B45" s="62" t="s">
        <v>82</v>
      </c>
      <c r="C45" s="90"/>
      <c r="D45" s="14"/>
      <c r="E45" s="28"/>
      <c r="F45" s="78" t="s">
        <v>71</v>
      </c>
      <c r="G45" s="91" t="s">
        <v>103</v>
      </c>
    </row>
    <row r="46" spans="1:9" s="77" customFormat="1" ht="13" customHeight="1" x14ac:dyDescent="0.25">
      <c r="A46" s="1"/>
      <c r="B46" s="82" t="s">
        <v>90</v>
      </c>
      <c r="C46" s="16">
        <v>0</v>
      </c>
      <c r="D46" s="92"/>
      <c r="E46" s="1"/>
      <c r="F46" s="78" t="s">
        <v>72</v>
      </c>
      <c r="G46" s="91" t="s">
        <v>104</v>
      </c>
      <c r="H46" s="1"/>
      <c r="I46" s="1"/>
    </row>
    <row r="47" spans="1:9" s="81" customFormat="1" ht="14" customHeight="1" thickBot="1" x14ac:dyDescent="0.3">
      <c r="B47" s="62" t="s">
        <v>79</v>
      </c>
      <c r="C47" s="93"/>
      <c r="D47" s="26">
        <v>0</v>
      </c>
      <c r="E47" s="28"/>
      <c r="F47" s="83" t="s">
        <v>73</v>
      </c>
      <c r="G47" s="94" t="s">
        <v>105</v>
      </c>
    </row>
    <row r="48" spans="1:9" s="81" customFormat="1" ht="13.5" thickBot="1" x14ac:dyDescent="0.3">
      <c r="B48" s="95" t="s">
        <v>93</v>
      </c>
      <c r="C48" s="96"/>
      <c r="D48" s="97">
        <f>(D44*$C$46)+(($C$12/1000)*D45*$C$46)+D47</f>
        <v>0</v>
      </c>
      <c r="E48" s="28"/>
    </row>
    <row r="49" spans="1:12" s="81" customFormat="1" ht="13" thickBot="1" x14ac:dyDescent="0.3">
      <c r="B49" s="98"/>
      <c r="C49" s="99"/>
      <c r="D49" s="99"/>
      <c r="E49" s="99"/>
      <c r="F49" s="99"/>
      <c r="G49" s="99"/>
    </row>
    <row r="50" spans="1:12" s="77" customFormat="1" ht="13" x14ac:dyDescent="0.3">
      <c r="A50" s="100"/>
      <c r="B50" s="70" t="s">
        <v>42</v>
      </c>
      <c r="C50" s="101" t="s">
        <v>47</v>
      </c>
      <c r="D50" s="28"/>
      <c r="E50" s="28"/>
      <c r="F50" s="28"/>
      <c r="G50" s="28"/>
      <c r="H50" s="1"/>
      <c r="I50" s="1"/>
      <c r="J50" s="1"/>
      <c r="K50" s="1"/>
      <c r="L50" s="1"/>
    </row>
    <row r="51" spans="1:12" s="77" customFormat="1" x14ac:dyDescent="0.25">
      <c r="A51" s="100"/>
      <c r="B51" s="102" t="s">
        <v>107</v>
      </c>
      <c r="C51" s="9">
        <v>0</v>
      </c>
      <c r="D51" s="103"/>
      <c r="E51" s="28"/>
      <c r="F51" s="28"/>
      <c r="G51" s="28"/>
      <c r="H51" s="1"/>
      <c r="I51" s="1"/>
      <c r="J51" s="1"/>
      <c r="K51" s="1"/>
      <c r="L51" s="1"/>
    </row>
    <row r="52" spans="1:12" s="77" customFormat="1" x14ac:dyDescent="0.25">
      <c r="A52" s="100"/>
      <c r="B52" s="62" t="s">
        <v>137</v>
      </c>
      <c r="C52" s="9">
        <v>0</v>
      </c>
      <c r="D52" s="103"/>
      <c r="E52" s="28"/>
      <c r="F52" s="28"/>
      <c r="G52" s="28"/>
      <c r="H52" s="1"/>
      <c r="I52" s="1"/>
      <c r="J52" s="1"/>
      <c r="K52" s="1"/>
      <c r="L52" s="1"/>
    </row>
    <row r="53" spans="1:12" s="77" customFormat="1" x14ac:dyDescent="0.25">
      <c r="A53" s="100"/>
      <c r="B53" s="62" t="s">
        <v>21</v>
      </c>
      <c r="C53" s="9">
        <v>0</v>
      </c>
      <c r="D53" s="103"/>
      <c r="E53" s="28"/>
      <c r="F53" s="28"/>
      <c r="G53" s="28"/>
      <c r="H53" s="1"/>
      <c r="I53" s="1"/>
      <c r="J53" s="1"/>
      <c r="K53" s="1"/>
      <c r="L53" s="1"/>
    </row>
    <row r="54" spans="1:12" s="77" customFormat="1" x14ac:dyDescent="0.25">
      <c r="A54" s="100"/>
      <c r="B54" s="62" t="s">
        <v>138</v>
      </c>
      <c r="C54" s="9">
        <v>0</v>
      </c>
      <c r="D54" s="103"/>
      <c r="E54" s="28"/>
      <c r="F54" s="28"/>
      <c r="G54" s="28"/>
      <c r="H54" s="1"/>
      <c r="I54" s="1"/>
      <c r="J54" s="1"/>
      <c r="K54" s="1"/>
      <c r="L54" s="1"/>
    </row>
    <row r="55" spans="1:12" s="77" customFormat="1" x14ac:dyDescent="0.25">
      <c r="A55" s="1"/>
      <c r="B55" s="62" t="s">
        <v>106</v>
      </c>
      <c r="C55" s="9">
        <v>0</v>
      </c>
      <c r="D55" s="103"/>
      <c r="E55" s="28"/>
      <c r="F55" s="28"/>
      <c r="G55" s="28"/>
      <c r="H55" s="1"/>
      <c r="I55" s="1"/>
      <c r="J55" s="1"/>
      <c r="K55" s="1"/>
      <c r="L55" s="1"/>
    </row>
    <row r="56" spans="1:12" s="77" customFormat="1" ht="13.5" thickBot="1" x14ac:dyDescent="0.35">
      <c r="A56" s="100"/>
      <c r="B56" s="72" t="s">
        <v>46</v>
      </c>
      <c r="C56" s="97">
        <f>SUM(C51/1000*C12)+C52+C53+C54+C55</f>
        <v>0</v>
      </c>
      <c r="D56" s="103"/>
      <c r="E56" s="28"/>
      <c r="F56" s="28"/>
      <c r="G56" s="28"/>
      <c r="H56" s="1"/>
      <c r="I56" s="1"/>
      <c r="J56" s="1"/>
      <c r="K56" s="1"/>
      <c r="L56" s="1"/>
    </row>
    <row r="57" spans="1:12" s="77" customFormat="1" ht="13" thickBot="1" x14ac:dyDescent="0.3">
      <c r="A57" s="1"/>
      <c r="B57" s="74"/>
      <c r="C57" s="28"/>
      <c r="D57" s="28"/>
      <c r="E57" s="28"/>
      <c r="F57" s="28"/>
      <c r="G57" s="28"/>
      <c r="H57" s="1"/>
      <c r="I57" s="1"/>
      <c r="J57" s="1"/>
      <c r="K57" s="1"/>
      <c r="L57" s="1"/>
    </row>
    <row r="58" spans="1:12" s="77" customFormat="1" ht="37.5" x14ac:dyDescent="0.3">
      <c r="A58" s="100"/>
      <c r="B58" s="70" t="s">
        <v>43</v>
      </c>
      <c r="C58" s="104" t="s">
        <v>136</v>
      </c>
      <c r="D58" s="105"/>
      <c r="E58" s="28"/>
      <c r="F58" s="28"/>
      <c r="G58" s="28"/>
      <c r="H58" s="1"/>
      <c r="I58" s="1"/>
      <c r="J58" s="1"/>
      <c r="K58" s="1"/>
      <c r="L58" s="1"/>
    </row>
    <row r="59" spans="1:12" s="77" customFormat="1" x14ac:dyDescent="0.25">
      <c r="A59" s="100"/>
      <c r="B59" s="62" t="s">
        <v>14</v>
      </c>
      <c r="C59" s="22">
        <v>0</v>
      </c>
      <c r="D59" s="103"/>
      <c r="E59" s="28"/>
      <c r="F59" s="28"/>
      <c r="G59" s="28"/>
      <c r="H59" s="1"/>
      <c r="I59" s="1"/>
      <c r="J59" s="1"/>
      <c r="K59" s="1"/>
      <c r="L59" s="1"/>
    </row>
    <row r="60" spans="1:12" s="77" customFormat="1" x14ac:dyDescent="0.25">
      <c r="A60" s="100"/>
      <c r="B60" s="62" t="s">
        <v>15</v>
      </c>
      <c r="C60" s="22">
        <v>0</v>
      </c>
      <c r="D60" s="103"/>
      <c r="E60" s="28"/>
      <c r="F60" s="28"/>
      <c r="G60" s="28"/>
      <c r="H60" s="1"/>
      <c r="I60" s="1"/>
      <c r="J60" s="1"/>
      <c r="K60" s="1"/>
      <c r="L60" s="1"/>
    </row>
    <row r="61" spans="1:12" s="77" customFormat="1" x14ac:dyDescent="0.25">
      <c r="A61" s="100"/>
      <c r="B61" s="62" t="s">
        <v>16</v>
      </c>
      <c r="C61" s="22">
        <v>0</v>
      </c>
      <c r="D61" s="103"/>
      <c r="E61" s="28"/>
      <c r="F61" s="28"/>
      <c r="G61" s="28"/>
      <c r="H61" s="1"/>
      <c r="I61" s="1"/>
      <c r="J61" s="1"/>
      <c r="K61" s="1"/>
      <c r="L61" s="1"/>
    </row>
    <row r="62" spans="1:12" s="77" customFormat="1" x14ac:dyDescent="0.25">
      <c r="A62" s="100"/>
      <c r="B62" s="62" t="s">
        <v>17</v>
      </c>
      <c r="C62" s="8">
        <v>0</v>
      </c>
      <c r="D62" s="103"/>
      <c r="E62" s="28"/>
      <c r="F62" s="28"/>
      <c r="G62" s="28"/>
      <c r="H62" s="1"/>
      <c r="I62" s="1"/>
      <c r="J62" s="1"/>
      <c r="K62" s="1"/>
      <c r="L62" s="1"/>
    </row>
    <row r="63" spans="1:12" s="77" customFormat="1" x14ac:dyDescent="0.25">
      <c r="A63" s="1"/>
      <c r="B63" s="138" t="s">
        <v>77</v>
      </c>
      <c r="C63" s="19">
        <v>0</v>
      </c>
      <c r="D63" s="103"/>
      <c r="E63" s="28"/>
      <c r="F63" s="28"/>
      <c r="G63" s="28"/>
      <c r="H63" s="1"/>
      <c r="I63" s="1"/>
      <c r="J63" s="1"/>
      <c r="K63" s="1"/>
      <c r="L63" s="1"/>
    </row>
    <row r="64" spans="1:12" s="77" customFormat="1" ht="13.5" thickBot="1" x14ac:dyDescent="0.35">
      <c r="A64" s="1"/>
      <c r="B64" s="72" t="s">
        <v>124</v>
      </c>
      <c r="C64" s="18">
        <f>(C62/1000*21000)+C63</f>
        <v>0</v>
      </c>
      <c r="D64" s="103"/>
      <c r="E64" s="28"/>
      <c r="F64" s="28"/>
      <c r="G64" s="28"/>
      <c r="H64" s="1"/>
      <c r="I64" s="1"/>
      <c r="J64" s="1"/>
      <c r="K64" s="1"/>
      <c r="L64" s="1"/>
    </row>
    <row r="65" spans="1:12" s="77" customFormat="1" ht="13" thickBot="1" x14ac:dyDescent="0.3">
      <c r="A65" s="1"/>
      <c r="B65" s="106"/>
      <c r="C65" s="107"/>
      <c r="D65" s="103"/>
      <c r="E65" s="28"/>
      <c r="F65" s="28"/>
      <c r="G65" s="28"/>
      <c r="H65" s="1"/>
      <c r="I65" s="1"/>
      <c r="J65" s="1"/>
      <c r="K65" s="1"/>
      <c r="L65" s="1"/>
    </row>
    <row r="66" spans="1:12" s="77" customFormat="1" ht="37.5" x14ac:dyDescent="0.3">
      <c r="A66" s="100"/>
      <c r="B66" s="70" t="s">
        <v>83</v>
      </c>
      <c r="C66" s="104" t="s">
        <v>136</v>
      </c>
      <c r="D66" s="105"/>
      <c r="E66" s="28"/>
      <c r="F66" s="28"/>
      <c r="G66" s="28"/>
      <c r="H66" s="1"/>
      <c r="I66" s="1"/>
      <c r="J66" s="1"/>
      <c r="K66" s="1"/>
      <c r="L66" s="1"/>
    </row>
    <row r="67" spans="1:12" s="77" customFormat="1" x14ac:dyDescent="0.25">
      <c r="A67" s="100"/>
      <c r="B67" s="62" t="s">
        <v>14</v>
      </c>
      <c r="C67" s="22">
        <v>0</v>
      </c>
      <c r="D67" s="103"/>
      <c r="E67" s="28"/>
      <c r="F67" s="28"/>
      <c r="G67" s="28"/>
      <c r="H67" s="1"/>
      <c r="I67" s="1"/>
      <c r="J67" s="1"/>
      <c r="K67" s="1"/>
      <c r="L67" s="1"/>
    </row>
    <row r="68" spans="1:12" s="77" customFormat="1" x14ac:dyDescent="0.25">
      <c r="A68" s="100"/>
      <c r="B68" s="62" t="s">
        <v>15</v>
      </c>
      <c r="C68" s="22">
        <v>0</v>
      </c>
      <c r="D68" s="103"/>
      <c r="E68" s="28"/>
      <c r="F68" s="28"/>
      <c r="G68" s="28"/>
      <c r="H68" s="1"/>
      <c r="I68" s="1"/>
      <c r="J68" s="1"/>
      <c r="K68" s="1"/>
      <c r="L68" s="1"/>
    </row>
    <row r="69" spans="1:12" s="77" customFormat="1" x14ac:dyDescent="0.25">
      <c r="A69" s="100"/>
      <c r="B69" s="62" t="s">
        <v>16</v>
      </c>
      <c r="C69" s="22">
        <v>0</v>
      </c>
      <c r="D69" s="103"/>
      <c r="E69" s="28"/>
      <c r="F69" s="28"/>
      <c r="G69" s="28"/>
      <c r="H69" s="1"/>
      <c r="I69" s="1"/>
      <c r="J69" s="1"/>
      <c r="K69" s="1"/>
      <c r="L69" s="1"/>
    </row>
    <row r="70" spans="1:12" s="77" customFormat="1" x14ac:dyDescent="0.25">
      <c r="A70" s="100"/>
      <c r="B70" s="62" t="s">
        <v>17</v>
      </c>
      <c r="C70" s="22">
        <v>0</v>
      </c>
      <c r="D70" s="103"/>
      <c r="E70" s="28"/>
      <c r="F70" s="28"/>
      <c r="G70" s="28"/>
      <c r="H70" s="1"/>
      <c r="I70" s="1"/>
      <c r="J70" s="1"/>
      <c r="K70" s="1"/>
      <c r="L70" s="1"/>
    </row>
    <row r="71" spans="1:12" s="77" customFormat="1" x14ac:dyDescent="0.25">
      <c r="A71" s="100"/>
      <c r="B71" s="62" t="s">
        <v>18</v>
      </c>
      <c r="C71" s="22">
        <v>0</v>
      </c>
      <c r="D71" s="103"/>
      <c r="E71" s="28"/>
      <c r="F71" s="28"/>
      <c r="G71" s="28"/>
      <c r="H71" s="1"/>
      <c r="I71" s="1"/>
      <c r="J71" s="1"/>
      <c r="K71" s="1"/>
      <c r="L71" s="1"/>
    </row>
    <row r="72" spans="1:12" s="77" customFormat="1" x14ac:dyDescent="0.25">
      <c r="A72" s="100"/>
      <c r="B72" s="62" t="s">
        <v>19</v>
      </c>
      <c r="C72" s="22">
        <v>0</v>
      </c>
      <c r="D72" s="103"/>
      <c r="E72" s="28"/>
      <c r="F72" s="28"/>
      <c r="G72" s="28"/>
      <c r="H72" s="1"/>
      <c r="I72" s="1"/>
      <c r="J72" s="1"/>
      <c r="K72" s="1"/>
      <c r="L72" s="1"/>
    </row>
    <row r="73" spans="1:12" s="77" customFormat="1" x14ac:dyDescent="0.25">
      <c r="A73" s="1"/>
      <c r="B73" s="62" t="s">
        <v>77</v>
      </c>
      <c r="C73" s="22">
        <v>0</v>
      </c>
      <c r="D73" s="103"/>
      <c r="E73" s="28"/>
      <c r="F73" s="28"/>
      <c r="G73" s="28"/>
      <c r="H73" s="1"/>
      <c r="I73" s="1"/>
      <c r="J73" s="1"/>
      <c r="K73" s="1"/>
      <c r="L73" s="1"/>
    </row>
    <row r="74" spans="1:12" s="77" customFormat="1" x14ac:dyDescent="0.25">
      <c r="A74" s="1"/>
      <c r="B74" s="62" t="s">
        <v>84</v>
      </c>
      <c r="C74" s="22">
        <v>0</v>
      </c>
      <c r="D74" s="103"/>
      <c r="E74" s="28"/>
      <c r="F74" s="28"/>
      <c r="G74" s="28"/>
      <c r="H74" s="1"/>
      <c r="I74" s="1"/>
      <c r="J74" s="1"/>
      <c r="K74" s="1"/>
      <c r="L74" s="1"/>
    </row>
    <row r="75" spans="1:12" s="77" customFormat="1" ht="13" thickBot="1" x14ac:dyDescent="0.3">
      <c r="A75" s="1"/>
      <c r="B75" s="108" t="s">
        <v>85</v>
      </c>
      <c r="C75" s="23">
        <v>0</v>
      </c>
      <c r="D75" s="103"/>
      <c r="E75" s="28"/>
      <c r="F75" s="28"/>
      <c r="G75" s="28"/>
      <c r="H75" s="1"/>
      <c r="I75" s="1"/>
      <c r="J75" s="1"/>
      <c r="K75" s="1"/>
      <c r="L75" s="1"/>
    </row>
    <row r="76" spans="1:12" ht="13" thickBot="1" x14ac:dyDescent="0.3">
      <c r="B76" s="74"/>
    </row>
    <row r="77" spans="1:12" s="77" customFormat="1" ht="25.5" x14ac:dyDescent="0.3">
      <c r="A77" s="100"/>
      <c r="B77" s="70" t="s">
        <v>86</v>
      </c>
      <c r="C77" s="88" t="s">
        <v>9</v>
      </c>
      <c r="D77" s="109" t="s">
        <v>13</v>
      </c>
      <c r="E77" s="28"/>
      <c r="F77" s="28"/>
      <c r="G77" s="28"/>
      <c r="H77" s="1"/>
      <c r="I77" s="1"/>
      <c r="J77" s="1"/>
      <c r="K77" s="1"/>
      <c r="L77" s="1"/>
    </row>
    <row r="78" spans="1:12" s="77" customFormat="1" x14ac:dyDescent="0.25">
      <c r="A78" s="100"/>
      <c r="B78" s="62" t="s">
        <v>108</v>
      </c>
      <c r="C78" s="24">
        <v>0</v>
      </c>
      <c r="D78" s="22">
        <v>0</v>
      </c>
      <c r="E78" s="28"/>
      <c r="F78" s="28"/>
      <c r="G78" s="28"/>
      <c r="H78" s="1"/>
      <c r="I78" s="1"/>
      <c r="J78" s="1"/>
      <c r="K78" s="1"/>
      <c r="L78" s="1"/>
    </row>
    <row r="79" spans="1:12" s="77" customFormat="1" x14ac:dyDescent="0.25">
      <c r="A79" s="100"/>
      <c r="B79" s="62" t="s">
        <v>30</v>
      </c>
      <c r="C79" s="24">
        <v>0</v>
      </c>
      <c r="D79" s="22">
        <v>0</v>
      </c>
      <c r="E79" s="28"/>
      <c r="F79" s="28"/>
      <c r="G79" s="28"/>
      <c r="H79" s="1"/>
      <c r="I79" s="1"/>
      <c r="J79" s="1"/>
      <c r="K79" s="1"/>
      <c r="L79" s="1"/>
    </row>
    <row r="80" spans="1:12" s="77" customFormat="1" x14ac:dyDescent="0.25">
      <c r="A80" s="100"/>
      <c r="B80" s="62" t="s">
        <v>31</v>
      </c>
      <c r="C80" s="24">
        <v>0</v>
      </c>
      <c r="D80" s="22">
        <v>0</v>
      </c>
      <c r="E80" s="28"/>
      <c r="F80" s="28"/>
      <c r="G80" s="28"/>
      <c r="H80" s="1"/>
      <c r="I80" s="1"/>
      <c r="J80" s="1"/>
      <c r="K80" s="1"/>
      <c r="L80" s="1"/>
    </row>
    <row r="81" spans="1:12" s="77" customFormat="1" x14ac:dyDescent="0.25">
      <c r="A81" s="100"/>
      <c r="B81" s="62" t="s">
        <v>33</v>
      </c>
      <c r="C81" s="24">
        <v>0</v>
      </c>
      <c r="D81" s="22">
        <v>0</v>
      </c>
      <c r="E81" s="28"/>
      <c r="F81" s="28"/>
      <c r="G81" s="28"/>
      <c r="H81" s="1"/>
      <c r="I81" s="1"/>
      <c r="J81" s="1"/>
      <c r="K81" s="1"/>
      <c r="L81" s="1"/>
    </row>
    <row r="82" spans="1:12" s="77" customFormat="1" x14ac:dyDescent="0.25">
      <c r="A82" s="100"/>
      <c r="B82" s="62" t="s">
        <v>32</v>
      </c>
      <c r="C82" s="24">
        <v>0</v>
      </c>
      <c r="D82" s="22">
        <v>0</v>
      </c>
      <c r="E82" s="28"/>
      <c r="F82" s="28"/>
      <c r="G82" s="28"/>
      <c r="H82" s="1"/>
      <c r="I82" s="1"/>
      <c r="J82" s="1"/>
      <c r="K82" s="1"/>
      <c r="L82" s="1"/>
    </row>
    <row r="83" spans="1:12" s="77" customFormat="1" x14ac:dyDescent="0.25">
      <c r="A83" s="100"/>
      <c r="B83" s="62" t="s">
        <v>34</v>
      </c>
      <c r="C83" s="24">
        <v>0</v>
      </c>
      <c r="D83" s="22">
        <v>0</v>
      </c>
      <c r="E83" s="28"/>
      <c r="F83" s="28"/>
      <c r="G83" s="28"/>
      <c r="H83" s="1"/>
      <c r="I83" s="1"/>
      <c r="J83" s="1"/>
      <c r="K83" s="1"/>
      <c r="L83" s="1"/>
    </row>
    <row r="84" spans="1:12" s="77" customFormat="1" x14ac:dyDescent="0.25">
      <c r="A84" s="100"/>
      <c r="B84" s="62" t="s">
        <v>35</v>
      </c>
      <c r="C84" s="24">
        <v>0</v>
      </c>
      <c r="D84" s="22">
        <v>0</v>
      </c>
      <c r="E84" s="28"/>
      <c r="F84" s="28"/>
      <c r="G84" s="28"/>
      <c r="H84" s="1"/>
      <c r="I84" s="1"/>
      <c r="J84" s="1"/>
      <c r="K84" s="1"/>
      <c r="L84" s="1"/>
    </row>
    <row r="85" spans="1:12" s="77" customFormat="1" x14ac:dyDescent="0.25">
      <c r="A85" s="100"/>
      <c r="B85" s="62" t="s">
        <v>36</v>
      </c>
      <c r="C85" s="24">
        <v>0</v>
      </c>
      <c r="D85" s="22">
        <v>0</v>
      </c>
      <c r="E85" s="28"/>
      <c r="F85" s="28"/>
      <c r="G85" s="28"/>
      <c r="H85" s="1"/>
      <c r="I85" s="1"/>
      <c r="J85" s="1"/>
      <c r="K85" s="1"/>
      <c r="L85" s="1"/>
    </row>
    <row r="86" spans="1:12" s="77" customFormat="1" x14ac:dyDescent="0.25">
      <c r="A86" s="100"/>
      <c r="B86" s="62" t="s">
        <v>37</v>
      </c>
      <c r="C86" s="24">
        <v>0</v>
      </c>
      <c r="D86" s="22">
        <v>0</v>
      </c>
      <c r="E86" s="28"/>
      <c r="F86" s="28"/>
      <c r="G86" s="28"/>
      <c r="H86" s="1"/>
      <c r="I86" s="1"/>
      <c r="J86" s="1"/>
      <c r="K86" s="1"/>
      <c r="L86" s="1"/>
    </row>
    <row r="87" spans="1:12" s="77" customFormat="1" x14ac:dyDescent="0.25">
      <c r="A87" s="100"/>
      <c r="B87" s="62" t="s">
        <v>38</v>
      </c>
      <c r="C87" s="24">
        <v>0</v>
      </c>
      <c r="D87" s="22">
        <v>0</v>
      </c>
      <c r="E87" s="28"/>
      <c r="F87" s="28"/>
      <c r="G87" s="28"/>
      <c r="H87" s="1"/>
      <c r="I87" s="1"/>
      <c r="J87" s="1"/>
      <c r="K87" s="1"/>
      <c r="L87" s="1"/>
    </row>
    <row r="88" spans="1:12" s="77" customFormat="1" ht="13" thickBot="1" x14ac:dyDescent="0.3">
      <c r="A88" s="100"/>
      <c r="B88" s="108" t="s">
        <v>39</v>
      </c>
      <c r="C88" s="25">
        <v>0</v>
      </c>
      <c r="D88" s="23">
        <v>0</v>
      </c>
      <c r="E88" s="28"/>
      <c r="F88" s="28"/>
      <c r="G88" s="28"/>
      <c r="H88" s="1"/>
      <c r="I88" s="1"/>
      <c r="J88" s="1"/>
      <c r="K88" s="1"/>
      <c r="L88" s="1"/>
    </row>
    <row r="89" spans="1:12" s="77" customFormat="1" ht="13" thickBot="1" x14ac:dyDescent="0.3">
      <c r="A89" s="100"/>
      <c r="B89" s="74"/>
      <c r="C89" s="28"/>
      <c r="D89" s="28"/>
      <c r="E89" s="28"/>
      <c r="F89" s="28"/>
      <c r="G89" s="28"/>
      <c r="H89" s="1"/>
      <c r="I89" s="1"/>
      <c r="J89" s="1"/>
      <c r="K89" s="1"/>
      <c r="L89" s="1"/>
    </row>
    <row r="90" spans="1:12" s="77" customFormat="1" ht="13" x14ac:dyDescent="0.3">
      <c r="A90" s="1"/>
      <c r="B90" s="70" t="s">
        <v>87</v>
      </c>
      <c r="C90" s="110" t="s">
        <v>47</v>
      </c>
      <c r="D90" s="28"/>
      <c r="E90" s="28"/>
      <c r="F90" s="28"/>
      <c r="G90" s="28"/>
      <c r="H90" s="1"/>
      <c r="I90" s="1"/>
      <c r="J90" s="1"/>
      <c r="K90" s="1"/>
      <c r="L90" s="1"/>
    </row>
    <row r="91" spans="1:12" s="77" customFormat="1" x14ac:dyDescent="0.25">
      <c r="A91" s="1"/>
      <c r="B91" s="111" t="s">
        <v>113</v>
      </c>
      <c r="C91" s="8">
        <v>0</v>
      </c>
      <c r="D91" s="28"/>
      <c r="E91" s="28"/>
      <c r="F91" s="28"/>
      <c r="G91" s="28"/>
      <c r="H91" s="1"/>
      <c r="I91" s="1"/>
      <c r="J91" s="1"/>
      <c r="K91" s="1"/>
      <c r="L91" s="1"/>
    </row>
    <row r="92" spans="1:12" s="77" customFormat="1" x14ac:dyDescent="0.25">
      <c r="A92" s="1"/>
      <c r="B92" s="112" t="s">
        <v>114</v>
      </c>
      <c r="C92" s="8">
        <v>0</v>
      </c>
      <c r="D92" s="28"/>
      <c r="E92" s="28"/>
      <c r="F92" s="28"/>
      <c r="G92" s="28"/>
      <c r="H92" s="1"/>
      <c r="I92" s="1"/>
      <c r="J92" s="1"/>
      <c r="K92" s="1"/>
      <c r="L92" s="1"/>
    </row>
    <row r="93" spans="1:12" s="77" customFormat="1" ht="13.5" thickBot="1" x14ac:dyDescent="0.35">
      <c r="A93" s="1"/>
      <c r="B93" s="72" t="s">
        <v>20</v>
      </c>
      <c r="C93" s="18">
        <f>SUM(C91:C92)</f>
        <v>0</v>
      </c>
      <c r="D93" s="28"/>
      <c r="E93" s="28"/>
      <c r="F93" s="28"/>
      <c r="G93" s="28"/>
      <c r="H93" s="1"/>
      <c r="I93" s="1"/>
      <c r="J93" s="1"/>
      <c r="K93" s="1"/>
      <c r="L93" s="1"/>
    </row>
    <row r="94" spans="1:12" ht="13" thickBot="1" x14ac:dyDescent="0.3">
      <c r="C94" s="11"/>
    </row>
    <row r="95" spans="1:12" s="77" customFormat="1" ht="13" x14ac:dyDescent="0.3">
      <c r="A95" s="100"/>
      <c r="B95" s="162" t="s">
        <v>45</v>
      </c>
      <c r="C95" s="163"/>
      <c r="D95" s="164"/>
      <c r="E95" s="28"/>
      <c r="F95" s="28"/>
      <c r="G95" s="28"/>
      <c r="H95" s="1"/>
      <c r="I95" s="1"/>
      <c r="J95" s="1"/>
      <c r="K95" s="1"/>
      <c r="L95" s="1"/>
    </row>
    <row r="96" spans="1:12" s="77" customFormat="1" x14ac:dyDescent="0.25">
      <c r="A96" s="100"/>
      <c r="B96" s="62" t="s">
        <v>60</v>
      </c>
      <c r="C96" s="165">
        <f>C23*C13</f>
        <v>0</v>
      </c>
      <c r="D96" s="166"/>
      <c r="E96" s="28"/>
      <c r="F96" s="28"/>
      <c r="G96" s="28"/>
      <c r="H96" s="1"/>
      <c r="I96" s="1"/>
      <c r="J96" s="1"/>
      <c r="K96" s="1"/>
      <c r="L96" s="1"/>
    </row>
    <row r="97" spans="1:12" s="77" customFormat="1" x14ac:dyDescent="0.25">
      <c r="A97" s="100"/>
      <c r="B97" s="62" t="s">
        <v>61</v>
      </c>
      <c r="C97" s="165">
        <f>C30*C13</f>
        <v>0</v>
      </c>
      <c r="D97" s="166"/>
      <c r="E97" s="28"/>
      <c r="F97" s="28"/>
      <c r="G97" s="28"/>
      <c r="H97" s="1"/>
      <c r="I97" s="1"/>
      <c r="J97" s="1"/>
      <c r="K97" s="1"/>
      <c r="L97" s="1"/>
    </row>
    <row r="98" spans="1:12" s="77" customFormat="1" x14ac:dyDescent="0.25">
      <c r="A98" s="100"/>
      <c r="B98" s="62" t="s">
        <v>65</v>
      </c>
      <c r="C98" s="179">
        <f>C40*C13</f>
        <v>0</v>
      </c>
      <c r="D98" s="180"/>
      <c r="E98" s="28"/>
      <c r="F98" s="28"/>
      <c r="G98" s="28"/>
      <c r="H98" s="1"/>
      <c r="I98" s="1"/>
      <c r="J98" s="1"/>
      <c r="K98" s="1"/>
      <c r="L98" s="1"/>
    </row>
    <row r="99" spans="1:12" s="77" customFormat="1" x14ac:dyDescent="0.25">
      <c r="A99" s="100"/>
      <c r="B99" s="62" t="s">
        <v>66</v>
      </c>
      <c r="C99" s="169">
        <f>D48*C13</f>
        <v>0</v>
      </c>
      <c r="D99" s="170"/>
      <c r="E99" s="28"/>
      <c r="F99" s="28"/>
      <c r="G99" s="28"/>
      <c r="H99" s="1"/>
      <c r="I99" s="1"/>
      <c r="J99" s="1"/>
      <c r="K99" s="1"/>
      <c r="L99" s="1"/>
    </row>
    <row r="100" spans="1:12" s="77" customFormat="1" x14ac:dyDescent="0.25">
      <c r="A100" s="100"/>
      <c r="B100" s="62" t="s">
        <v>42</v>
      </c>
      <c r="C100" s="165">
        <f>C56*C13</f>
        <v>0</v>
      </c>
      <c r="D100" s="166"/>
      <c r="E100" s="28"/>
      <c r="F100" s="28"/>
      <c r="G100" s="28"/>
      <c r="H100" s="1"/>
      <c r="I100" s="1"/>
      <c r="J100" s="1"/>
      <c r="K100" s="1"/>
      <c r="L100" s="1"/>
    </row>
    <row r="101" spans="1:12" s="77" customFormat="1" x14ac:dyDescent="0.25">
      <c r="A101" s="100"/>
      <c r="B101" s="62" t="s">
        <v>43</v>
      </c>
      <c r="C101" s="165">
        <f>C56*C13</f>
        <v>0</v>
      </c>
      <c r="D101" s="166"/>
      <c r="E101" s="28"/>
      <c r="F101" s="28"/>
      <c r="G101" s="28"/>
      <c r="H101" s="1"/>
      <c r="I101" s="1"/>
      <c r="J101" s="1"/>
      <c r="K101" s="1"/>
      <c r="L101" s="1"/>
    </row>
    <row r="102" spans="1:12" s="77" customFormat="1" x14ac:dyDescent="0.25">
      <c r="A102" s="100"/>
      <c r="B102" s="113" t="s">
        <v>88</v>
      </c>
      <c r="C102" s="167">
        <v>0</v>
      </c>
      <c r="D102" s="168"/>
      <c r="E102" s="28"/>
      <c r="F102" s="28"/>
      <c r="G102" s="28"/>
      <c r="H102" s="1"/>
      <c r="I102" s="1"/>
      <c r="J102" s="1"/>
      <c r="K102" s="1"/>
      <c r="L102" s="1"/>
    </row>
    <row r="103" spans="1:12" s="77" customFormat="1" x14ac:dyDescent="0.25">
      <c r="A103" s="100"/>
      <c r="B103" s="113" t="s">
        <v>89</v>
      </c>
      <c r="C103" s="167">
        <v>0</v>
      </c>
      <c r="D103" s="168"/>
      <c r="E103" s="28"/>
      <c r="F103" s="28"/>
      <c r="G103" s="28"/>
      <c r="H103" s="1"/>
      <c r="I103" s="1"/>
      <c r="J103" s="1"/>
      <c r="K103" s="1"/>
      <c r="L103" s="1"/>
    </row>
    <row r="104" spans="1:12" s="77" customFormat="1" x14ac:dyDescent="0.25">
      <c r="A104" s="100"/>
      <c r="B104" s="62" t="s">
        <v>87</v>
      </c>
      <c r="C104" s="165">
        <f>C93*C13</f>
        <v>0</v>
      </c>
      <c r="D104" s="166"/>
      <c r="E104" s="28"/>
      <c r="F104" s="28"/>
      <c r="G104" s="28"/>
      <c r="H104" s="1"/>
      <c r="I104" s="1"/>
      <c r="J104" s="1"/>
      <c r="K104" s="1"/>
      <c r="L104" s="1"/>
    </row>
    <row r="105" spans="1:12" s="77" customFormat="1" ht="13.5" thickBot="1" x14ac:dyDescent="0.35">
      <c r="A105" s="100"/>
      <c r="B105" s="72" t="s">
        <v>41</v>
      </c>
      <c r="C105" s="186">
        <f>SUM(C96:D104)</f>
        <v>0</v>
      </c>
      <c r="D105" s="187"/>
      <c r="E105" s="28"/>
      <c r="F105" s="28"/>
      <c r="G105" s="28"/>
      <c r="H105" s="1"/>
      <c r="I105" s="1"/>
      <c r="J105" s="1"/>
      <c r="K105" s="1"/>
      <c r="L105" s="1"/>
    </row>
    <row r="106" spans="1:12" ht="13" thickBot="1" x14ac:dyDescent="0.3">
      <c r="A106" s="100"/>
      <c r="B106" s="74"/>
    </row>
    <row r="107" spans="1:12" s="77" customFormat="1" ht="13.5" thickBot="1" x14ac:dyDescent="0.35">
      <c r="A107" s="100"/>
      <c r="B107" s="155" t="s">
        <v>40</v>
      </c>
      <c r="C107" s="156"/>
      <c r="D107" s="156"/>
      <c r="E107" s="157"/>
      <c r="F107" s="28"/>
      <c r="G107" s="28"/>
      <c r="H107" s="1"/>
      <c r="I107" s="1"/>
      <c r="J107" s="1"/>
      <c r="K107" s="1"/>
      <c r="L107" s="1"/>
    </row>
    <row r="108" spans="1:12" s="77" customFormat="1" x14ac:dyDescent="0.25">
      <c r="A108" s="100"/>
      <c r="B108" s="114" t="s">
        <v>6</v>
      </c>
      <c r="C108" s="158"/>
      <c r="D108" s="158"/>
      <c r="E108" s="159"/>
      <c r="F108" s="28"/>
      <c r="G108" s="28"/>
      <c r="H108" s="1"/>
      <c r="I108" s="1"/>
      <c r="J108" s="1"/>
      <c r="K108" s="1"/>
      <c r="L108" s="1"/>
    </row>
    <row r="109" spans="1:12" s="77" customFormat="1" x14ac:dyDescent="0.25">
      <c r="A109" s="100"/>
      <c r="B109" s="62" t="s">
        <v>10</v>
      </c>
      <c r="C109" s="160"/>
      <c r="D109" s="160"/>
      <c r="E109" s="161"/>
      <c r="F109" s="28"/>
      <c r="G109" s="28"/>
      <c r="H109" s="1"/>
      <c r="I109" s="1"/>
      <c r="J109" s="1"/>
      <c r="K109" s="1"/>
      <c r="L109" s="1"/>
    </row>
    <row r="110" spans="1:12" s="77" customFormat="1" x14ac:dyDescent="0.25">
      <c r="A110" s="100"/>
      <c r="B110" s="62" t="s">
        <v>11</v>
      </c>
      <c r="C110" s="160"/>
      <c r="D110" s="160"/>
      <c r="E110" s="161"/>
      <c r="F110" s="28"/>
      <c r="G110" s="28"/>
      <c r="H110" s="1"/>
      <c r="I110" s="1"/>
      <c r="J110" s="1"/>
      <c r="K110" s="1"/>
      <c r="L110" s="1"/>
    </row>
    <row r="111" spans="1:12" s="77" customFormat="1" ht="52.25" customHeight="1" thickBot="1" x14ac:dyDescent="0.3">
      <c r="A111" s="1"/>
      <c r="B111" s="108" t="s">
        <v>12</v>
      </c>
      <c r="C111" s="177"/>
      <c r="D111" s="177"/>
      <c r="E111" s="178"/>
      <c r="F111" s="28"/>
      <c r="G111" s="28"/>
      <c r="H111" s="1"/>
      <c r="I111" s="1"/>
      <c r="J111" s="1"/>
      <c r="K111" s="1"/>
      <c r="L111" s="1"/>
    </row>
    <row r="112" spans="1:12" x14ac:dyDescent="0.25"/>
    <row r="114" spans="3:7" s="115" customFormat="1" hidden="1" x14ac:dyDescent="0.25">
      <c r="C114" s="116"/>
      <c r="D114" s="116"/>
      <c r="E114" s="116"/>
      <c r="F114" s="116"/>
      <c r="G114" s="116"/>
    </row>
  </sheetData>
  <sheetProtection algorithmName="SHA-512" hashValue="PMN+4KtoGhTkHiObePVWLvu523mQcdHzdLl3+LxZvr2EF73gejdRJbIqIUby8H66GoPlObcQS6IIJsFtCStoOw==" saltValue="3Gg/LjLx+88XKQklWhmBXA==" spinCount="100000" sheet="1" objects="1" scenarios="1"/>
  <mergeCells count="19">
    <mergeCell ref="C108:E108"/>
    <mergeCell ref="C109:E109"/>
    <mergeCell ref="C110:E110"/>
    <mergeCell ref="C111:E111"/>
    <mergeCell ref="C103:D103"/>
    <mergeCell ref="C104:D104"/>
    <mergeCell ref="C105:D105"/>
    <mergeCell ref="C102:D102"/>
    <mergeCell ref="B107:E107"/>
    <mergeCell ref="C97:D97"/>
    <mergeCell ref="C98:D98"/>
    <mergeCell ref="C99:D99"/>
    <mergeCell ref="C100:D100"/>
    <mergeCell ref="C101:D101"/>
    <mergeCell ref="F33:G33"/>
    <mergeCell ref="F42:G42"/>
    <mergeCell ref="B2:C2"/>
    <mergeCell ref="B95:D95"/>
    <mergeCell ref="C96:D96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698332-c22d-4bd0-a18f-daab4aa0ade6">
      <Terms xmlns="http://schemas.microsoft.com/office/infopath/2007/PartnerControls"/>
    </lcf76f155ced4ddcb4097134ff3c332f>
    <TaxCatchAll xmlns="04bebe37-b414-4c8f-a3ea-a6a2bdaf486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77F046EE18A4D9BB91541D5DC589C" ma:contentTypeVersion="8" ma:contentTypeDescription="Een nieuw document maken." ma:contentTypeScope="" ma:versionID="2a60c38a9513718a970c666e4cdf2a40">
  <xsd:schema xmlns:xsd="http://www.w3.org/2001/XMLSchema" xmlns:xs="http://www.w3.org/2001/XMLSchema" xmlns:p="http://schemas.microsoft.com/office/2006/metadata/properties" xmlns:ns2="53698332-c22d-4bd0-a18f-daab4aa0ade6" xmlns:ns3="04bebe37-b414-4c8f-a3ea-a6a2bdaf4866" targetNamespace="http://schemas.microsoft.com/office/2006/metadata/properties" ma:root="true" ma:fieldsID="1c6ad80f578f797b41290cffddf66b1d" ns2:_="" ns3:_="">
    <xsd:import namespace="53698332-c22d-4bd0-a18f-daab4aa0ade6"/>
    <xsd:import namespace="04bebe37-b414-4c8f-a3ea-a6a2bdaf4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8332-c22d-4bd0-a18f-daab4aa0a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ebe37-b414-4c8f-a3ea-a6a2bdaf48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f8d74d-5948-4eaa-b0d9-27e579d1e5c1}" ma:internalName="TaxCatchAll" ma:showField="CatchAllData" ma:web="04bebe37-b414-4c8f-a3ea-a6a2bdaf4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07334-1AD2-48A5-AF99-D587A3B67088}">
  <ds:schemaRefs>
    <ds:schemaRef ds:uri="53698332-c22d-4bd0-a18f-daab4aa0ade6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04bebe37-b414-4c8f-a3ea-a6a2bdaf4866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68AEB5-A4EE-4F17-AD99-E3E25BC03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98332-c22d-4bd0-a18f-daab4aa0ade6"/>
    <ds:schemaRef ds:uri="04bebe37-b414-4c8f-a3ea-a6a2bdaf4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5A2B2-06FE-4563-A311-77EC8794E7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Instructies</vt:lpstr>
      <vt:lpstr>Perceel 3 Eva</vt:lpstr>
      <vt:lpstr>alternatief papier</vt:lpstr>
      <vt:lpstr>alternatief formaat</vt:lpstr>
      <vt:lpstr>'Perceel 3 Eva'!Afdrukbereik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Tuinman</dc:creator>
  <cp:lastModifiedBy>Emiel de Vries</cp:lastModifiedBy>
  <cp:lastPrinted>2018-02-06T10:19:20Z</cp:lastPrinted>
  <dcterms:created xsi:type="dcterms:W3CDTF">2018-01-30T15:09:27Z</dcterms:created>
  <dcterms:modified xsi:type="dcterms:W3CDTF">2023-02-15T10:38:27Z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0x01010018677F046EE18A4D9BB91541D5DC589C</vt:lpwstr>
  </property>
  <property fmtid="{D5CDD505-2E9C-101B-9397-08002B2CF9AE}" pid="3" name="MediaServiceImageTags">
    <vt:lpwstr/>
  </property>
</Properties>
</file>