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a\BRW Huisvesting &amp; Inkoop\HRM-FIN Systeem 2023\Aanbestedingsdocumenten VRZL\"/>
    </mc:Choice>
  </mc:AlternateContent>
  <xr:revisionPtr revIDLastSave="0" documentId="14_{E3F73262-80D9-4675-92BF-E93368E522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ndaardformulier TCO" sheetId="6" r:id="rId1"/>
    <sheet name="Aanvullende info TCO" sheetId="8" r:id="rId2"/>
  </sheets>
  <definedNames>
    <definedName name="DME_Dirty" hidden="1">"Onwaar"</definedName>
    <definedName name="DME_LocalFile" hidden="1">"Waar"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8" l="1"/>
  <c r="F22" i="8"/>
  <c r="F21" i="8"/>
  <c r="F20" i="8"/>
  <c r="F19" i="8"/>
  <c r="F18" i="8"/>
  <c r="F17" i="8" l="1"/>
  <c r="F16" i="8"/>
  <c r="F15" i="8"/>
  <c r="F14" i="8"/>
  <c r="F13" i="8"/>
  <c r="F12" i="8"/>
  <c r="F11" i="8"/>
  <c r="F10" i="8"/>
  <c r="I19" i="6" l="1"/>
  <c r="I75" i="6" l="1"/>
  <c r="I74" i="6"/>
  <c r="I73" i="6"/>
  <c r="I72" i="6"/>
  <c r="I71" i="6"/>
  <c r="I67" i="6"/>
  <c r="I66" i="6"/>
  <c r="I65" i="6"/>
  <c r="I64" i="6"/>
  <c r="I63" i="6"/>
  <c r="I59" i="6"/>
  <c r="I58" i="6"/>
  <c r="I57" i="6"/>
  <c r="I56" i="6"/>
  <c r="I55" i="6"/>
  <c r="I77" i="6" l="1"/>
  <c r="I69" i="6"/>
  <c r="I61" i="6"/>
  <c r="I43" i="6"/>
  <c r="I44" i="6"/>
  <c r="I45" i="6"/>
  <c r="I46" i="6"/>
  <c r="I47" i="6"/>
  <c r="I48" i="6"/>
  <c r="I49" i="6"/>
  <c r="I50" i="6"/>
  <c r="I42" i="6" l="1"/>
  <c r="I52" i="6" s="1"/>
  <c r="I80" i="6" s="1"/>
  <c r="I17" i="6"/>
  <c r="I18" i="6"/>
  <c r="I20" i="6"/>
  <c r="I21" i="6"/>
  <c r="I22" i="6"/>
  <c r="I23" i="6"/>
  <c r="I24" i="6"/>
  <c r="I25" i="6"/>
  <c r="I26" i="6"/>
  <c r="I27" i="6"/>
  <c r="I16" i="6"/>
  <c r="I29" i="6" l="1"/>
  <c r="I32" i="6" s="1"/>
  <c r="I82" i="6" l="1"/>
</calcChain>
</file>

<file path=xl/sharedStrings.xml><?xml version="1.0" encoding="utf-8"?>
<sst xmlns="http://schemas.openxmlformats.org/spreadsheetml/2006/main" count="169" uniqueCount="90">
  <si>
    <t>Prijs</t>
  </si>
  <si>
    <t>Het is niet toegestaan de sheet aan te passen (anders dan het invullen van de gevraagde gegevens en het toevoegen van regels) of na te bouwen.</t>
  </si>
  <si>
    <t>Onderwerp</t>
  </si>
  <si>
    <t xml:space="preserve">Eenheid </t>
  </si>
  <si>
    <t>(stuks, uur, etc.)</t>
  </si>
  <si>
    <t>Aantal van eenheid</t>
  </si>
  <si>
    <t>(eind/deelproduct of dienst)</t>
  </si>
  <si>
    <t>All-in prijs per eenheid</t>
  </si>
  <si>
    <t>Einddatum</t>
  </si>
  <si>
    <t>A: Realisatie en Implementatie (eenmalige kosten)</t>
  </si>
  <si>
    <t xml:space="preserve"> Startdatum</t>
  </si>
  <si>
    <t>(stuks, gebruikers etc.)</t>
  </si>
  <si>
    <t>Startdatum</t>
  </si>
  <si>
    <t>BIJV TRAINING DEELNEMERS</t>
  </si>
  <si>
    <t>BIJV ONTWIKKELING MODULE X</t>
  </si>
  <si>
    <t>stuk</t>
  </si>
  <si>
    <t>dagen</t>
  </si>
  <si>
    <t>BIJV Licentie module A</t>
  </si>
  <si>
    <t>BIJV licentie module B</t>
  </si>
  <si>
    <t>gebruikers</t>
  </si>
  <si>
    <t>B: Beheer en Onderhoud (terugkerende kosten)</t>
  </si>
  <si>
    <t>Subtotaal B1A</t>
  </si>
  <si>
    <t>Subtotaal A1:</t>
  </si>
  <si>
    <t>Subtotaal B1B</t>
  </si>
  <si>
    <t>BIJV SLA jaar 5+6</t>
  </si>
  <si>
    <t>BIJV SLA jaar 1+2</t>
  </si>
  <si>
    <t>BIJV SLA jaar 3+4</t>
  </si>
  <si>
    <t>OF BIJV SLA GEHELE LOOPTIJD</t>
  </si>
  <si>
    <t>Subtotaal B1C</t>
  </si>
  <si>
    <t>Subtotaal B1D</t>
  </si>
  <si>
    <t>BIJV SLA jaar 7+8</t>
  </si>
  <si>
    <t>Naam Deelnemer</t>
  </si>
  <si>
    <t>Naam ondergetekende</t>
  </si>
  <si>
    <t>Functie</t>
  </si>
  <si>
    <t>Plaats en datum</t>
  </si>
  <si>
    <t>Handtekening</t>
  </si>
  <si>
    <t>Totaal generaal 10 jaar (TCO)</t>
  </si>
  <si>
    <t>BIJV MIGRATIE HUIDIG HRM NAAR NIEUW</t>
  </si>
  <si>
    <t>Het ingevulde Standaardformulier laten ondertekenen door een gemachtigde en dit formulier naast het Excel format ook in te leveren als PDF.</t>
  </si>
  <si>
    <t>BIJV INRICHTINGSKOSTEN PER PROCES</t>
  </si>
  <si>
    <t>UUR</t>
  </si>
  <si>
    <t>BIJV SALARISRUN TEST</t>
  </si>
  <si>
    <t>STUK</t>
  </si>
  <si>
    <t>BIJV DOCUMENTEN EN COMUNICATIEBERICHTEN</t>
  </si>
  <si>
    <t>BIJV SALARISVERWERKING VRIJWILLIGERS</t>
  </si>
  <si>
    <t>BIJV SALARISVERWERKING AMBTENAREN</t>
  </si>
  <si>
    <t>C: opties</t>
  </si>
  <si>
    <t>D: Uur tarief in beheer fase</t>
  </si>
  <si>
    <t xml:space="preserve">Werkzaamheden, ook in geval van changes/meerwerk </t>
  </si>
  <si>
    <t>Uurtarief binnen reguliere kantoortijden</t>
  </si>
  <si>
    <t>Uurtarief buiten reguliere kantoortijden</t>
  </si>
  <si>
    <t>€</t>
  </si>
  <si>
    <t>Consultancy: projectmatig werk (o.a. koppelingen realiseren) en advies (niet limitatieve opsomming)</t>
  </si>
  <si>
    <t>Functioneel beheer</t>
  </si>
  <si>
    <t>Opleiding en training</t>
  </si>
  <si>
    <t>Support / helpdesk</t>
  </si>
  <si>
    <t>Logistiek</t>
  </si>
  <si>
    <t>Inrichtingskosten</t>
  </si>
  <si>
    <t>Jaarlijkse kosten</t>
  </si>
  <si>
    <t xml:space="preserve">Magazijnbeheer </t>
  </si>
  <si>
    <t>Mobiliteit</t>
  </si>
  <si>
    <t>Implementatie/ beheerwerkzaamheden (technisch (applicatie)beheer)</t>
  </si>
  <si>
    <t>Subtotaal A</t>
  </si>
  <si>
    <t>Subtotaal B</t>
  </si>
  <si>
    <t>per jaar</t>
  </si>
  <si>
    <t>eenmalig</t>
  </si>
  <si>
    <t>Roosteren (Operationeel personeelsplanning)</t>
  </si>
  <si>
    <t>Strategisch personeelsplanning</t>
  </si>
  <si>
    <t>CRM</t>
  </si>
  <si>
    <t>Tijdregistratie</t>
  </si>
  <si>
    <r>
      <rPr>
        <b/>
        <sz val="10"/>
        <rFont val="Arial"/>
        <family val="2"/>
      </rPr>
      <t xml:space="preserve">1. </t>
    </r>
    <r>
      <rPr>
        <sz val="10"/>
        <rFont val="Arial"/>
        <family val="2"/>
      </rPr>
      <t xml:space="preserve">Onderstaand betreft alle terugkende kosten die betrekking hebben op Beheer en Onderhoud zoals neergeld in de Aanbesteding voor de gehele mogelijke looptijd van de overeenkomst. U dient uw methodiek van berekening van kosten zo goed mogelijk te onderbouwen met bijv aantal gebruikers en een onderverdeling in modules. U dient hier de gebruikersaantallen aan te houden uit het PvE. 
</t>
    </r>
    <r>
      <rPr>
        <b/>
        <sz val="10"/>
        <rFont val="Arial"/>
        <family val="2"/>
      </rPr>
      <t>2.</t>
    </r>
    <r>
      <rPr>
        <sz val="10"/>
        <rFont val="Arial"/>
        <family val="2"/>
      </rPr>
      <t xml:space="preserve"> Kosten van Beheer en onderhoud gaan pas in na goedkeuring van de nazorgperiode door Opdrachtgever, deze datum is door uzelf gedefinieeerd in uw Inschrijving, deze datum dient u hier terug te laten keren.  
</t>
    </r>
    <r>
      <rPr>
        <b/>
        <sz val="10"/>
        <rFont val="Arial"/>
        <family val="2"/>
      </rPr>
      <t>3.</t>
    </r>
    <r>
      <rPr>
        <sz val="10"/>
        <rFont val="Arial"/>
        <family val="2"/>
      </rPr>
      <t xml:space="preserve"> Wanneer u bijv. per jaar een verhoging van prijs wilt hanteren dient u uw prijs bijv. per jaar te uit te splitsen. Wanneer u een standaard jaarpijs hanteert voor de gehele looptijd blijft deze gelijk. Deze mogelijke verhoging staat los van een eventuele indexering van tarieven.  
</t>
    </r>
  </si>
  <si>
    <t>BIJV SLA jaar 9+10</t>
  </si>
  <si>
    <t>Voorbeeld berekening     A1: Veiligheidsregio Zuid-Limburg</t>
  </si>
  <si>
    <t>31.12.2023</t>
  </si>
  <si>
    <t>01.07.2023</t>
  </si>
  <si>
    <t>01.11.2023</t>
  </si>
  <si>
    <t>31.12.2024</t>
  </si>
  <si>
    <t>01.04.2024</t>
  </si>
  <si>
    <r>
      <t xml:space="preserve">Onderstaand betreft alle eenmalige kosten die betrekking hebben op de onderdelen die vallen binnen de Realisatie en Implementatie zoals neergelegd in de Aanbesteding. Onderstaande kosten vallen binnen de 'reken-periode' van 10 jaar van de Overeenkomst (onbepaaldetijd). De overeenkomst start d.d.01.01.2024 voor het FIN gedeelte en d.d.01.01.2025 voor het HRM gedeelte; </t>
    </r>
    <r>
      <rPr>
        <u/>
        <sz val="10"/>
        <rFont val="Arial"/>
        <family val="2"/>
      </rPr>
      <t xml:space="preserve">u dient van deze startdatum uit te gaan. </t>
    </r>
  </si>
  <si>
    <t>B1: Veiligheidsregio Zuid-Limburg</t>
  </si>
  <si>
    <t>B1A: Beheer en onderhoud overeenkomst (eerste 4 jaar)</t>
  </si>
  <si>
    <t>B1B: Beheer en onderhoud jaren 5-6 jaren Overeenkomst</t>
  </si>
  <si>
    <t>B1C: Beheer en onderhoud jaren 7-8 jaren Overeenkomst</t>
  </si>
  <si>
    <t>B1D: Beheer en onderhoud jaren 9-10 jaren Overeenkomst</t>
  </si>
  <si>
    <t>De ingevulde regels/bedragen zijn ter VOORBEELD !!. Deelnemer kan zelf bepalen welk detailniveau men invult, tenzij anders vermeld.</t>
  </si>
  <si>
    <t>Etc.</t>
  </si>
  <si>
    <t>Het ingevulde formulier laten ondertekenen door een gemachtigde en dit formulier naast het Excel format ook in te leveren als PDF.</t>
  </si>
  <si>
    <r>
      <rPr>
        <b/>
        <u/>
        <sz val="10"/>
        <rFont val="Arial"/>
        <family val="2"/>
      </rPr>
      <t>De ingevulde regels zijn ter VOORBEELD</t>
    </r>
    <r>
      <rPr>
        <b/>
        <sz val="10"/>
        <rFont val="Arial"/>
        <family val="2"/>
      </rPr>
      <t>. Deelnemer kan zelf bepalen welk detailniveau men invult, tenzij anders vermeld.</t>
    </r>
  </si>
  <si>
    <t>Aanvullende Info Bijlage M. TCO Geintegreerd HRM-FIN VRZL</t>
  </si>
  <si>
    <t xml:space="preserve">Bijlage M.   Sg5 Standaardformulier TCO Geintegreerd HRM-FIN VRZL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</si>
</sst>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0##\-#######"/>
    <numFmt numFmtId="166" formatCode="_-* #,##0.00_-;_-* #,##0.00\-;_-* &quot;-&quot;??_-;_-@_-"/>
  </numFmts>
  <fonts count="40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color indexed="18"/>
      <name val="Arial"/>
      <family val="2"/>
    </font>
    <font>
      <sz val="10"/>
      <color indexed="10"/>
      <name val="Arial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8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2"/>
      <name val="Arial"/>
      <family val="2"/>
    </font>
    <font>
      <b/>
      <sz val="12"/>
      <name val="Syntax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</font>
    <font>
      <b/>
      <sz val="10"/>
      <color indexed="10"/>
      <name val="Arial"/>
      <family val="2"/>
    </font>
    <font>
      <b/>
      <sz val="10"/>
      <color theme="0"/>
      <name val="Verdana"/>
      <family val="2"/>
    </font>
    <font>
      <b/>
      <sz val="10"/>
      <name val="Verdana"/>
      <family val="2"/>
    </font>
    <font>
      <sz val="11"/>
      <color theme="1"/>
      <name val="Verdana"/>
      <family val="2"/>
    </font>
    <font>
      <b/>
      <sz val="10"/>
      <name val="Syntax"/>
    </font>
    <font>
      <b/>
      <sz val="10"/>
      <color rgb="FFFF0000"/>
      <name val="Arial"/>
      <family val="2"/>
    </font>
    <font>
      <sz val="10"/>
      <color indexed="8"/>
      <name val="Calibri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8"/>
      <name val="Arial"/>
      <family val="2"/>
    </font>
    <font>
      <sz val="16"/>
      <color indexed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indexed="64"/>
      </bottom>
      <diagonal/>
    </border>
    <border>
      <left/>
      <right/>
      <top style="medium">
        <color theme="0" tint="-0.249977111117893"/>
      </top>
      <bottom style="medium">
        <color indexed="64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indexed="64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thin">
        <color indexed="64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thin">
        <color indexed="64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indexed="64"/>
      </top>
      <bottom/>
      <diagonal/>
    </border>
    <border>
      <left/>
      <right style="medium">
        <color theme="0" tint="-0.249977111117893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0.249977111117893"/>
      </right>
      <top style="thin">
        <color indexed="64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1" applyNumberFormat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6" borderId="5" applyNumberFormat="0" applyAlignment="0" applyProtection="0"/>
    <xf numFmtId="166" fontId="4" fillId="0" borderId="0" applyFont="0" applyFill="0" applyBorder="0" applyAlignment="0" applyProtection="0"/>
    <xf numFmtId="0" fontId="3" fillId="7" borderId="6" applyNumberFormat="0" applyFont="0" applyAlignment="0" applyProtection="0"/>
    <xf numFmtId="0" fontId="18" fillId="8" borderId="7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ill="0" applyBorder="0" applyAlignment="0" applyProtection="0"/>
    <xf numFmtId="0" fontId="4" fillId="0" borderId="0"/>
    <xf numFmtId="0" fontId="3" fillId="0" borderId="0"/>
    <xf numFmtId="166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0" fontId="3" fillId="0" borderId="0"/>
    <xf numFmtId="44" fontId="21" fillId="0" borderId="0" applyFont="0" applyFill="0" applyBorder="0" applyAlignment="0" applyProtection="0"/>
  </cellStyleXfs>
  <cellXfs count="180">
    <xf numFmtId="0" fontId="0" fillId="0" borderId="0" xfId="0"/>
    <xf numFmtId="0" fontId="4" fillId="3" borderId="0" xfId="17" applyFill="1" applyBorder="1" applyAlignment="1">
      <alignment horizontal="left"/>
    </xf>
    <xf numFmtId="0" fontId="4" fillId="2" borderId="0" xfId="17" applyFill="1" applyBorder="1" applyAlignment="1">
      <alignment horizontal="left"/>
    </xf>
    <xf numFmtId="0" fontId="4" fillId="3" borderId="0" xfId="17" applyFill="1" applyBorder="1" applyAlignment="1"/>
    <xf numFmtId="0" fontId="4" fillId="2" borderId="0" xfId="17" applyFill="1" applyBorder="1" applyAlignment="1"/>
    <xf numFmtId="0" fontId="3" fillId="3" borderId="0" xfId="36" applyFill="1" applyBorder="1" applyAlignment="1"/>
    <xf numFmtId="0" fontId="4" fillId="3" borderId="0" xfId="17" applyFill="1" applyAlignment="1"/>
    <xf numFmtId="0" fontId="4" fillId="2" borderId="0" xfId="17" applyFill="1" applyAlignment="1"/>
    <xf numFmtId="0" fontId="4" fillId="3" borderId="0" xfId="17" applyFont="1" applyFill="1" applyBorder="1" applyAlignment="1"/>
    <xf numFmtId="0" fontId="7" fillId="3" borderId="0" xfId="17" applyFont="1" applyFill="1" applyAlignment="1">
      <alignment horizontal="center"/>
    </xf>
    <xf numFmtId="0" fontId="4" fillId="2" borderId="0" xfId="17" applyFill="1" applyAlignment="1">
      <alignment horizontal="center" wrapText="1"/>
    </xf>
    <xf numFmtId="0" fontId="19" fillId="2" borderId="0" xfId="17" applyFont="1" applyFill="1" applyAlignment="1">
      <alignment horizontal="right"/>
    </xf>
    <xf numFmtId="44" fontId="4" fillId="3" borderId="10" xfId="51" applyFont="1" applyFill="1" applyBorder="1" applyAlignment="1">
      <alignment horizontal="center"/>
    </xf>
    <xf numFmtId="44" fontId="4" fillId="3" borderId="0" xfId="51" applyFont="1" applyFill="1" applyBorder="1" applyAlignment="1">
      <alignment horizontal="center"/>
    </xf>
    <xf numFmtId="165" fontId="22" fillId="3" borderId="0" xfId="17" applyNumberFormat="1" applyFont="1" applyFill="1" applyBorder="1" applyAlignment="1">
      <alignment wrapText="1"/>
    </xf>
    <xf numFmtId="0" fontId="23" fillId="3" borderId="0" xfId="17" applyFont="1" applyFill="1" applyBorder="1" applyAlignment="1"/>
    <xf numFmtId="0" fontId="23" fillId="3" borderId="0" xfId="17" applyFont="1" applyFill="1" applyBorder="1" applyAlignment="1">
      <alignment horizontal="center"/>
    </xf>
    <xf numFmtId="0" fontId="25" fillId="3" borderId="33" xfId="17" applyFont="1" applyFill="1" applyBorder="1" applyAlignment="1"/>
    <xf numFmtId="0" fontId="25" fillId="3" borderId="35" xfId="17" applyFont="1" applyFill="1" applyBorder="1" applyAlignment="1"/>
    <xf numFmtId="0" fontId="2" fillId="0" borderId="0" xfId="0" applyFont="1"/>
    <xf numFmtId="0" fontId="28" fillId="0" borderId="0" xfId="0" applyFont="1"/>
    <xf numFmtId="0" fontId="20" fillId="2" borderId="31" xfId="17" applyFont="1" applyFill="1" applyBorder="1" applyAlignment="1">
      <alignment horizontal="right"/>
    </xf>
    <xf numFmtId="0" fontId="4" fillId="2" borderId="31" xfId="17" applyFill="1" applyBorder="1" applyAlignment="1"/>
    <xf numFmtId="0" fontId="4" fillId="2" borderId="31" xfId="17" applyFill="1" applyBorder="1" applyAlignment="1">
      <alignment horizontal="center"/>
    </xf>
    <xf numFmtId="0" fontId="3" fillId="3" borderId="31" xfId="36" applyFill="1" applyBorder="1" applyAlignment="1"/>
    <xf numFmtId="0" fontId="26" fillId="13" borderId="31" xfId="0" applyFont="1" applyFill="1" applyBorder="1" applyAlignment="1">
      <alignment vertical="center" wrapText="1"/>
    </xf>
    <xf numFmtId="0" fontId="4" fillId="10" borderId="40" xfId="17" applyFill="1" applyBorder="1" applyAlignment="1">
      <alignment horizontal="left"/>
    </xf>
    <xf numFmtId="165" fontId="8" fillId="10" borderId="40" xfId="17" applyNumberFormat="1" applyFont="1" applyFill="1" applyBorder="1" applyAlignment="1">
      <alignment horizontal="left" wrapText="1"/>
    </xf>
    <xf numFmtId="165" fontId="9" fillId="10" borderId="40" xfId="17" applyNumberFormat="1" applyFont="1" applyFill="1" applyBorder="1" applyAlignment="1">
      <alignment horizontal="center" wrapText="1"/>
    </xf>
    <xf numFmtId="0" fontId="4" fillId="3" borderId="40" xfId="17" applyFill="1" applyBorder="1" applyAlignment="1">
      <alignment horizontal="left"/>
    </xf>
    <xf numFmtId="0" fontId="4" fillId="3" borderId="41" xfId="17" applyFill="1" applyBorder="1" applyAlignment="1">
      <alignment horizontal="left"/>
    </xf>
    <xf numFmtId="0" fontId="4" fillId="3" borderId="42" xfId="17" applyFill="1" applyBorder="1" applyAlignment="1"/>
    <xf numFmtId="0" fontId="3" fillId="3" borderId="43" xfId="36" applyFill="1" applyBorder="1" applyAlignment="1"/>
    <xf numFmtId="0" fontId="27" fillId="3" borderId="42" xfId="17" applyFont="1" applyFill="1" applyBorder="1" applyAlignment="1">
      <alignment horizontal="left"/>
    </xf>
    <xf numFmtId="0" fontId="1" fillId="0" borderId="43" xfId="0" applyFont="1" applyBorder="1"/>
    <xf numFmtId="0" fontId="26" fillId="13" borderId="42" xfId="0" applyFont="1" applyFill="1" applyBorder="1" applyAlignment="1">
      <alignment vertical="center" wrapText="1"/>
    </xf>
    <xf numFmtId="0" fontId="23" fillId="13" borderId="31" xfId="17" applyFont="1" applyFill="1" applyBorder="1" applyAlignment="1">
      <alignment horizontal="center"/>
    </xf>
    <xf numFmtId="0" fontId="4" fillId="13" borderId="43" xfId="17" applyFont="1" applyFill="1" applyBorder="1" applyAlignment="1"/>
    <xf numFmtId="0" fontId="23" fillId="0" borderId="48" xfId="17" applyFont="1" applyFill="1" applyBorder="1" applyAlignment="1"/>
    <xf numFmtId="0" fontId="23" fillId="0" borderId="48" xfId="17" applyFont="1" applyFill="1" applyBorder="1" applyAlignment="1">
      <alignment horizontal="center"/>
    </xf>
    <xf numFmtId="0" fontId="4" fillId="0" borderId="49" xfId="17" applyFont="1" applyFill="1" applyBorder="1" applyAlignment="1"/>
    <xf numFmtId="165" fontId="22" fillId="13" borderId="9" xfId="17" applyNumberFormat="1" applyFont="1" applyFill="1" applyBorder="1" applyAlignment="1">
      <alignment wrapText="1"/>
    </xf>
    <xf numFmtId="0" fontId="23" fillId="13" borderId="9" xfId="17" applyFont="1" applyFill="1" applyBorder="1" applyAlignment="1"/>
    <xf numFmtId="0" fontId="23" fillId="13" borderId="10" xfId="17" applyFont="1" applyFill="1" applyBorder="1" applyAlignment="1">
      <alignment horizontal="center"/>
    </xf>
    <xf numFmtId="0" fontId="29" fillId="2" borderId="0" xfId="17" applyFont="1" applyFill="1" applyBorder="1" applyAlignment="1">
      <alignment horizontal="right"/>
    </xf>
    <xf numFmtId="0" fontId="4" fillId="2" borderId="0" xfId="17" applyFont="1" applyFill="1" applyBorder="1" applyAlignment="1"/>
    <xf numFmtId="0" fontId="4" fillId="2" borderId="0" xfId="17" applyFont="1" applyFill="1" applyBorder="1" applyAlignment="1">
      <alignment horizontal="center"/>
    </xf>
    <xf numFmtId="0" fontId="31" fillId="3" borderId="0" xfId="36" applyFont="1" applyFill="1" applyAlignment="1"/>
    <xf numFmtId="0" fontId="29" fillId="3" borderId="0" xfId="17" applyFont="1" applyFill="1" applyAlignment="1">
      <alignment horizontal="center"/>
    </xf>
    <xf numFmtId="164" fontId="4" fillId="3" borderId="0" xfId="38" applyFont="1" applyFill="1" applyBorder="1" applyAlignment="1">
      <alignment horizontal="right"/>
    </xf>
    <xf numFmtId="0" fontId="4" fillId="3" borderId="0" xfId="17" applyFont="1" applyFill="1" applyAlignment="1"/>
    <xf numFmtId="0" fontId="31" fillId="3" borderId="0" xfId="36" applyFont="1" applyFill="1" applyAlignment="1">
      <alignment horizontal="center"/>
    </xf>
    <xf numFmtId="0" fontId="22" fillId="13" borderId="8" xfId="17" applyFont="1" applyFill="1" applyBorder="1" applyAlignment="1"/>
    <xf numFmtId="0" fontId="22" fillId="13" borderId="8" xfId="17" applyFont="1" applyFill="1" applyBorder="1" applyAlignment="1">
      <alignment horizontal="center"/>
    </xf>
    <xf numFmtId="0" fontId="22" fillId="3" borderId="0" xfId="17" applyFont="1" applyFill="1" applyBorder="1" applyAlignment="1"/>
    <xf numFmtId="0" fontId="22" fillId="3" borderId="0" xfId="17" applyFont="1" applyFill="1" applyBorder="1" applyAlignment="1">
      <alignment horizontal="center"/>
    </xf>
    <xf numFmtId="0" fontId="7" fillId="3" borderId="0" xfId="17" applyFont="1" applyFill="1" applyAlignment="1">
      <alignment horizontal="left" vertical="top" wrapText="1"/>
    </xf>
    <xf numFmtId="0" fontId="7" fillId="13" borderId="16" xfId="17" applyFont="1" applyFill="1" applyBorder="1" applyAlignment="1">
      <alignment horizontal="left"/>
    </xf>
    <xf numFmtId="0" fontId="7" fillId="13" borderId="0" xfId="17" applyFont="1" applyFill="1" applyBorder="1" applyAlignment="1">
      <alignment horizontal="left"/>
    </xf>
    <xf numFmtId="0" fontId="7" fillId="13" borderId="17" xfId="17" applyFont="1" applyFill="1" applyBorder="1" applyAlignment="1">
      <alignment horizontal="left"/>
    </xf>
    <xf numFmtId="0" fontId="4" fillId="13" borderId="16" xfId="17" applyFont="1" applyFill="1" applyBorder="1" applyAlignment="1">
      <alignment horizontal="left"/>
    </xf>
    <xf numFmtId="0" fontId="4" fillId="13" borderId="0" xfId="17" applyFont="1" applyFill="1" applyBorder="1" applyAlignment="1">
      <alignment horizontal="left"/>
    </xf>
    <xf numFmtId="0" fontId="4" fillId="9" borderId="18" xfId="17" applyFont="1" applyFill="1" applyBorder="1" applyAlignment="1" applyProtection="1">
      <alignment horizontal="right"/>
      <protection locked="0"/>
    </xf>
    <xf numFmtId="14" fontId="4" fillId="9" borderId="12" xfId="17" applyNumberFormat="1" applyFont="1" applyFill="1" applyBorder="1" applyAlignment="1" applyProtection="1">
      <alignment horizontal="right"/>
      <protection locked="0"/>
    </xf>
    <xf numFmtId="0" fontId="4" fillId="9" borderId="12" xfId="17" applyFont="1" applyFill="1" applyBorder="1" applyAlignment="1" applyProtection="1">
      <alignment horizontal="right"/>
      <protection locked="0"/>
    </xf>
    <xf numFmtId="44" fontId="4" fillId="9" borderId="12" xfId="51" applyFont="1" applyFill="1" applyBorder="1" applyAlignment="1" applyProtection="1">
      <protection locked="0"/>
    </xf>
    <xf numFmtId="164" fontId="4" fillId="9" borderId="19" xfId="17" applyNumberFormat="1" applyFont="1" applyFill="1" applyBorder="1" applyAlignment="1">
      <alignment horizontal="center"/>
    </xf>
    <xf numFmtId="0" fontId="4" fillId="3" borderId="16" xfId="17" applyFont="1" applyFill="1" applyBorder="1" applyAlignment="1">
      <alignment horizontal="right"/>
    </xf>
    <xf numFmtId="0" fontId="4" fillId="3" borderId="0" xfId="17" applyFont="1" applyFill="1" applyBorder="1" applyAlignment="1">
      <alignment horizontal="right"/>
    </xf>
    <xf numFmtId="0" fontId="31" fillId="3" borderId="0" xfId="36" applyFont="1" applyFill="1" applyBorder="1" applyAlignment="1"/>
    <xf numFmtId="0" fontId="31" fillId="3" borderId="17" xfId="36" applyFont="1" applyFill="1" applyBorder="1" applyAlignment="1">
      <alignment horizontal="center"/>
    </xf>
    <xf numFmtId="0" fontId="31" fillId="3" borderId="20" xfId="36" applyFont="1" applyFill="1" applyBorder="1" applyAlignment="1"/>
    <xf numFmtId="0" fontId="31" fillId="3" borderId="21" xfId="36" applyFont="1" applyFill="1" applyBorder="1" applyAlignment="1"/>
    <xf numFmtId="0" fontId="7" fillId="10" borderId="22" xfId="17" applyFont="1" applyFill="1" applyBorder="1" applyAlignment="1">
      <alignment horizontal="right"/>
    </xf>
    <xf numFmtId="164" fontId="7" fillId="10" borderId="23" xfId="17" applyNumberFormat="1" applyFont="1" applyFill="1" applyBorder="1" applyAlignment="1">
      <alignment horizontal="center"/>
    </xf>
    <xf numFmtId="0" fontId="7" fillId="3" borderId="0" xfId="17" applyFont="1" applyFill="1" applyBorder="1" applyAlignment="1">
      <alignment horizontal="right"/>
    </xf>
    <xf numFmtId="164" fontId="4" fillId="3" borderId="0" xfId="17" applyNumberFormat="1" applyFont="1" applyFill="1" applyBorder="1" applyAlignment="1">
      <alignment horizontal="center"/>
    </xf>
    <xf numFmtId="0" fontId="4" fillId="2" borderId="0" xfId="17" applyFont="1" applyFill="1" applyAlignment="1"/>
    <xf numFmtId="0" fontId="7" fillId="3" borderId="0" xfId="17" applyFont="1" applyFill="1" applyAlignment="1">
      <alignment horizontal="right"/>
    </xf>
    <xf numFmtId="0" fontId="4" fillId="3" borderId="16" xfId="17" applyFont="1" applyFill="1" applyBorder="1" applyAlignment="1" applyProtection="1">
      <alignment horizontal="right"/>
      <protection locked="0"/>
    </xf>
    <xf numFmtId="14" fontId="4" fillId="3" borderId="0" xfId="17" applyNumberFormat="1" applyFont="1" applyFill="1" applyBorder="1" applyAlignment="1" applyProtection="1">
      <alignment horizontal="right"/>
      <protection locked="0"/>
    </xf>
    <xf numFmtId="0" fontId="4" fillId="3" borderId="0" xfId="17" applyFont="1" applyFill="1" applyBorder="1" applyAlignment="1" applyProtection="1">
      <alignment horizontal="right"/>
      <protection locked="0"/>
    </xf>
    <xf numFmtId="44" fontId="4" fillId="3" borderId="0" xfId="51" applyFont="1" applyFill="1" applyBorder="1" applyAlignment="1" applyProtection="1">
      <protection locked="0"/>
    </xf>
    <xf numFmtId="164" fontId="4" fillId="3" borderId="17" xfId="17" applyNumberFormat="1" applyFont="1" applyFill="1" applyBorder="1" applyAlignment="1">
      <alignment horizontal="center"/>
    </xf>
    <xf numFmtId="0" fontId="4" fillId="3" borderId="20" xfId="17" applyFont="1" applyFill="1" applyBorder="1" applyAlignment="1" applyProtection="1">
      <alignment horizontal="right"/>
      <protection locked="0"/>
    </xf>
    <xf numFmtId="14" fontId="4" fillId="3" borderId="21" xfId="17" applyNumberFormat="1" applyFont="1" applyFill="1" applyBorder="1" applyAlignment="1" applyProtection="1">
      <alignment horizontal="right"/>
      <protection locked="0"/>
    </xf>
    <xf numFmtId="0" fontId="4" fillId="3" borderId="21" xfId="17" applyFont="1" applyFill="1" applyBorder="1" applyAlignment="1" applyProtection="1">
      <alignment horizontal="right"/>
      <protection locked="0"/>
    </xf>
    <xf numFmtId="0" fontId="4" fillId="10" borderId="22" xfId="17" applyFont="1" applyFill="1" applyBorder="1" applyAlignment="1" applyProtection="1">
      <alignment horizontal="right"/>
      <protection locked="0"/>
    </xf>
    <xf numFmtId="164" fontId="4" fillId="10" borderId="23" xfId="17" applyNumberFormat="1" applyFont="1" applyFill="1" applyBorder="1" applyAlignment="1">
      <alignment horizontal="center"/>
    </xf>
    <xf numFmtId="0" fontId="4" fillId="10" borderId="26" xfId="17" applyFont="1" applyFill="1" applyBorder="1" applyAlignment="1" applyProtection="1">
      <alignment horizontal="right"/>
      <protection locked="0"/>
    </xf>
    <xf numFmtId="44" fontId="4" fillId="10" borderId="27" xfId="51" applyFont="1" applyFill="1" applyBorder="1" applyAlignment="1">
      <alignment horizontal="center"/>
    </xf>
    <xf numFmtId="0" fontId="7" fillId="2" borderId="0" xfId="17" applyFont="1" applyFill="1" applyAlignment="1">
      <alignment horizontal="right"/>
    </xf>
    <xf numFmtId="44" fontId="7" fillId="3" borderId="10" xfId="51" applyFont="1" applyFill="1" applyBorder="1" applyAlignment="1">
      <alignment horizontal="center"/>
    </xf>
    <xf numFmtId="0" fontId="1" fillId="12" borderId="31" xfId="0" applyFont="1" applyFill="1" applyBorder="1" applyAlignment="1">
      <alignment horizontal="justify" vertical="top"/>
    </xf>
    <xf numFmtId="0" fontId="1" fillId="0" borderId="35" xfId="0" applyFont="1" applyBorder="1" applyAlignment="1">
      <alignment horizontal="justify" vertical="top" wrapText="1"/>
    </xf>
    <xf numFmtId="0" fontId="4" fillId="2" borderId="35" xfId="17" applyFont="1" applyFill="1" applyBorder="1" applyAlignment="1"/>
    <xf numFmtId="0" fontId="4" fillId="2" borderId="36" xfId="17" applyFont="1" applyFill="1" applyBorder="1" applyAlignment="1">
      <alignment horizontal="center" wrapText="1"/>
    </xf>
    <xf numFmtId="0" fontId="1" fillId="0" borderId="32" xfId="0" applyFont="1" applyBorder="1" applyAlignment="1">
      <alignment horizontal="justify" vertical="top"/>
    </xf>
    <xf numFmtId="0" fontId="4" fillId="2" borderId="33" xfId="17" applyFont="1" applyFill="1" applyBorder="1" applyAlignment="1"/>
    <xf numFmtId="0" fontId="4" fillId="2" borderId="34" xfId="17" applyFont="1" applyFill="1" applyBorder="1" applyAlignment="1">
      <alignment horizontal="center" wrapText="1"/>
    </xf>
    <xf numFmtId="0" fontId="1" fillId="0" borderId="37" xfId="0" applyFont="1" applyBorder="1" applyAlignment="1">
      <alignment horizontal="justify" vertical="top" wrapText="1"/>
    </xf>
    <xf numFmtId="0" fontId="4" fillId="3" borderId="37" xfId="17" applyFont="1" applyFill="1" applyBorder="1" applyAlignment="1"/>
    <xf numFmtId="0" fontId="4" fillId="2" borderId="37" xfId="17" applyFont="1" applyFill="1" applyBorder="1" applyAlignment="1"/>
    <xf numFmtId="0" fontId="4" fillId="2" borderId="38" xfId="17" applyFont="1" applyFill="1" applyBorder="1" applyAlignment="1">
      <alignment horizontal="center" wrapText="1"/>
    </xf>
    <xf numFmtId="0" fontId="1" fillId="0" borderId="33" xfId="0" applyFont="1" applyBorder="1" applyAlignment="1">
      <alignment horizontal="justify" vertical="top" wrapText="1"/>
    </xf>
    <xf numFmtId="0" fontId="4" fillId="2" borderId="0" xfId="17" applyFont="1" applyFill="1" applyAlignment="1">
      <alignment horizontal="center" wrapText="1"/>
    </xf>
    <xf numFmtId="0" fontId="4" fillId="9" borderId="12" xfId="17" applyFont="1" applyFill="1" applyBorder="1" applyAlignment="1" applyProtection="1">
      <alignment horizontal="center"/>
      <protection locked="0"/>
    </xf>
    <xf numFmtId="0" fontId="7" fillId="3" borderId="42" xfId="17" applyFont="1" applyFill="1" applyBorder="1" applyAlignment="1">
      <alignment horizontal="left"/>
    </xf>
    <xf numFmtId="0" fontId="4" fillId="2" borderId="31" xfId="17" applyFont="1" applyFill="1" applyBorder="1" applyAlignment="1"/>
    <xf numFmtId="0" fontId="30" fillId="3" borderId="31" xfId="17" applyFont="1" applyFill="1" applyBorder="1" applyAlignment="1">
      <alignment horizontal="left"/>
    </xf>
    <xf numFmtId="0" fontId="4" fillId="2" borderId="31" xfId="17" applyFont="1" applyFill="1" applyBorder="1" applyAlignment="1">
      <alignment horizontal="center"/>
    </xf>
    <xf numFmtId="0" fontId="31" fillId="3" borderId="31" xfId="36" applyFont="1" applyFill="1" applyBorder="1" applyAlignment="1"/>
    <xf numFmtId="0" fontId="31" fillId="3" borderId="43" xfId="36" applyFont="1" applyFill="1" applyBorder="1" applyAlignment="1"/>
    <xf numFmtId="0" fontId="31" fillId="3" borderId="42" xfId="36" applyFont="1" applyFill="1" applyBorder="1" applyAlignment="1"/>
    <xf numFmtId="0" fontId="29" fillId="3" borderId="31" xfId="17" applyFont="1" applyFill="1" applyBorder="1" applyAlignment="1">
      <alignment horizontal="center"/>
    </xf>
    <xf numFmtId="164" fontId="4" fillId="3" borderId="31" xfId="38" applyFont="1" applyFill="1" applyBorder="1" applyAlignment="1">
      <alignment horizontal="right"/>
    </xf>
    <xf numFmtId="0" fontId="4" fillId="3" borderId="31" xfId="17" applyFont="1" applyFill="1" applyBorder="1" applyAlignment="1"/>
    <xf numFmtId="0" fontId="31" fillId="3" borderId="31" xfId="36" applyFont="1" applyFill="1" applyBorder="1" applyAlignment="1">
      <alignment horizontal="center"/>
    </xf>
    <xf numFmtId="0" fontId="4" fillId="3" borderId="43" xfId="17" applyFont="1" applyFill="1" applyBorder="1" applyAlignment="1"/>
    <xf numFmtId="0" fontId="22" fillId="13" borderId="42" xfId="17" applyFont="1" applyFill="1" applyBorder="1" applyAlignment="1"/>
    <xf numFmtId="0" fontId="22" fillId="13" borderId="31" xfId="17" applyFont="1" applyFill="1" applyBorder="1" applyAlignment="1">
      <alignment horizontal="center"/>
    </xf>
    <xf numFmtId="0" fontId="1" fillId="0" borderId="31" xfId="0" applyFont="1" applyBorder="1"/>
    <xf numFmtId="0" fontId="1" fillId="0" borderId="31" xfId="0" applyNumberFormat="1" applyFont="1" applyBorder="1"/>
    <xf numFmtId="44" fontId="1" fillId="0" borderId="31" xfId="0" applyNumberFormat="1" applyFont="1" applyBorder="1"/>
    <xf numFmtId="0" fontId="1" fillId="0" borderId="42" xfId="0" applyFont="1" applyBorder="1"/>
    <xf numFmtId="0" fontId="1" fillId="0" borderId="44" xfId="0" applyFont="1" applyBorder="1"/>
    <xf numFmtId="0" fontId="1" fillId="0" borderId="45" xfId="0" applyFont="1" applyBorder="1"/>
    <xf numFmtId="0" fontId="1" fillId="0" borderId="46" xfId="0" applyFont="1" applyBorder="1"/>
    <xf numFmtId="0" fontId="22" fillId="13" borderId="47" xfId="17" applyFont="1" applyFill="1" applyBorder="1" applyAlignment="1"/>
    <xf numFmtId="0" fontId="22" fillId="13" borderId="48" xfId="17" applyFont="1" applyFill="1" applyBorder="1" applyAlignment="1">
      <alignment horizontal="center"/>
    </xf>
    <xf numFmtId="165" fontId="22" fillId="13" borderId="48" xfId="17" applyNumberFormat="1" applyFont="1" applyFill="1" applyBorder="1" applyAlignment="1">
      <alignment wrapText="1"/>
    </xf>
    <xf numFmtId="0" fontId="34" fillId="0" borderId="31" xfId="0" applyFont="1" applyBorder="1"/>
    <xf numFmtId="0" fontId="34" fillId="0" borderId="43" xfId="0" applyFont="1" applyBorder="1"/>
    <xf numFmtId="0" fontId="1" fillId="0" borderId="42" xfId="0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1" fillId="0" borderId="44" xfId="0" applyFont="1" applyBorder="1" applyAlignment="1">
      <alignment vertical="center" wrapText="1"/>
    </xf>
    <xf numFmtId="0" fontId="1" fillId="0" borderId="45" xfId="0" applyFont="1" applyBorder="1" applyAlignment="1">
      <alignment vertical="center"/>
    </xf>
    <xf numFmtId="0" fontId="34" fillId="0" borderId="45" xfId="0" applyFont="1" applyBorder="1"/>
    <xf numFmtId="0" fontId="34" fillId="0" borderId="46" xfId="0" applyFont="1" applyBorder="1"/>
    <xf numFmtId="0" fontId="4" fillId="9" borderId="18" xfId="17" applyFont="1" applyFill="1" applyBorder="1" applyAlignment="1" applyProtection="1">
      <alignment horizontal="left"/>
      <protection locked="0"/>
    </xf>
    <xf numFmtId="0" fontId="7" fillId="3" borderId="0" xfId="17" applyFont="1" applyFill="1" applyAlignment="1">
      <alignment horizontal="left" vertical="top"/>
    </xf>
    <xf numFmtId="0" fontId="30" fillId="3" borderId="0" xfId="17" applyFont="1" applyFill="1" applyAlignment="1">
      <alignment horizontal="left" vertical="top"/>
    </xf>
    <xf numFmtId="0" fontId="4" fillId="2" borderId="0" xfId="17" applyFont="1" applyFill="1" applyBorder="1" applyAlignment="1">
      <alignment vertical="top"/>
    </xf>
    <xf numFmtId="0" fontId="4" fillId="2" borderId="0" xfId="17" applyFont="1" applyFill="1" applyBorder="1" applyAlignment="1">
      <alignment horizontal="center" vertical="top"/>
    </xf>
    <xf numFmtId="14" fontId="4" fillId="9" borderId="12" xfId="17" applyNumberFormat="1" applyFont="1" applyFill="1" applyBorder="1" applyAlignment="1" applyProtection="1">
      <alignment horizontal="left"/>
      <protection locked="0"/>
    </xf>
    <xf numFmtId="0" fontId="4" fillId="9" borderId="18" xfId="17" applyFont="1" applyFill="1" applyBorder="1" applyAlignment="1" applyProtection="1">
      <alignment horizontal="left" vertical="center"/>
      <protection locked="0"/>
    </xf>
    <xf numFmtId="0" fontId="36" fillId="10" borderId="0" xfId="17" applyFont="1" applyFill="1" applyBorder="1" applyAlignment="1">
      <alignment horizontal="left"/>
    </xf>
    <xf numFmtId="0" fontId="37" fillId="10" borderId="0" xfId="17" applyFont="1" applyFill="1" applyBorder="1" applyAlignment="1">
      <alignment horizontal="left"/>
    </xf>
    <xf numFmtId="165" fontId="38" fillId="10" borderId="0" xfId="17" applyNumberFormat="1" applyFont="1" applyFill="1" applyBorder="1" applyAlignment="1">
      <alignment horizontal="left" wrapText="1"/>
    </xf>
    <xf numFmtId="165" fontId="39" fillId="10" borderId="0" xfId="17" applyNumberFormat="1" applyFont="1" applyFill="1" applyBorder="1" applyAlignment="1">
      <alignment horizontal="center" wrapText="1"/>
    </xf>
    <xf numFmtId="44" fontId="7" fillId="10" borderId="26" xfId="51" applyFont="1" applyFill="1" applyBorder="1" applyAlignment="1" applyProtection="1">
      <alignment horizontal="left"/>
      <protection locked="0"/>
    </xf>
    <xf numFmtId="44" fontId="7" fillId="10" borderId="22" xfId="51" applyFont="1" applyFill="1" applyBorder="1" applyAlignment="1" applyProtection="1">
      <alignment horizontal="left"/>
      <protection locked="0"/>
    </xf>
    <xf numFmtId="0" fontId="4" fillId="0" borderId="0" xfId="17" applyFont="1" applyFill="1" applyBorder="1" applyAlignment="1" applyProtection="1">
      <alignment horizontal="right"/>
      <protection locked="0"/>
    </xf>
    <xf numFmtId="44" fontId="7" fillId="0" borderId="0" xfId="51" applyFont="1" applyFill="1" applyBorder="1" applyAlignment="1" applyProtection="1">
      <alignment horizontal="right"/>
      <protection locked="0"/>
    </xf>
    <xf numFmtId="164" fontId="4" fillId="0" borderId="17" xfId="17" applyNumberFormat="1" applyFont="1" applyFill="1" applyBorder="1" applyAlignment="1">
      <alignment horizontal="center"/>
    </xf>
    <xf numFmtId="0" fontId="4" fillId="9" borderId="12" xfId="17" applyFont="1" applyFill="1" applyBorder="1" applyAlignment="1" applyProtection="1">
      <alignment horizontal="left"/>
      <protection locked="0"/>
    </xf>
    <xf numFmtId="0" fontId="1" fillId="0" borderId="31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165" fontId="23" fillId="13" borderId="31" xfId="17" applyNumberFormat="1" applyFont="1" applyFill="1" applyBorder="1" applyAlignment="1">
      <alignment horizontal="center" wrapText="1"/>
    </xf>
    <xf numFmtId="0" fontId="36" fillId="10" borderId="39" xfId="17" applyFont="1" applyFill="1" applyBorder="1" applyAlignment="1">
      <alignment horizontal="left"/>
    </xf>
    <xf numFmtId="0" fontId="4" fillId="3" borderId="0" xfId="17" applyFont="1" applyFill="1" applyBorder="1" applyAlignment="1"/>
    <xf numFmtId="0" fontId="0" fillId="0" borderId="0" xfId="0" applyAlignment="1"/>
    <xf numFmtId="0" fontId="7" fillId="3" borderId="0" xfId="17" applyFont="1" applyFill="1" applyBorder="1" applyAlignment="1"/>
    <xf numFmtId="0" fontId="35" fillId="0" borderId="0" xfId="0" applyFont="1" applyAlignment="1"/>
    <xf numFmtId="0" fontId="4" fillId="3" borderId="8" xfId="17" applyFont="1" applyFill="1" applyBorder="1" applyAlignment="1">
      <alignment horizontal="left" vertical="top" wrapText="1"/>
    </xf>
    <xf numFmtId="0" fontId="4" fillId="3" borderId="9" xfId="17" applyFont="1" applyFill="1" applyBorder="1" applyAlignment="1">
      <alignment horizontal="left" vertical="top" wrapText="1"/>
    </xf>
    <xf numFmtId="0" fontId="4" fillId="3" borderId="10" xfId="17" applyFont="1" applyFill="1" applyBorder="1" applyAlignment="1">
      <alignment horizontal="left" vertical="top" wrapText="1"/>
    </xf>
    <xf numFmtId="0" fontId="24" fillId="13" borderId="8" xfId="36" applyFont="1" applyFill="1" applyBorder="1" applyAlignment="1">
      <alignment horizontal="left" vertical="center"/>
    </xf>
    <xf numFmtId="0" fontId="24" fillId="13" borderId="9" xfId="36" applyFont="1" applyFill="1" applyBorder="1" applyAlignment="1">
      <alignment horizontal="left" vertical="center"/>
    </xf>
    <xf numFmtId="0" fontId="7" fillId="3" borderId="24" xfId="17" applyFont="1" applyFill="1" applyBorder="1" applyAlignment="1">
      <alignment horizontal="left"/>
    </xf>
    <xf numFmtId="0" fontId="7" fillId="3" borderId="11" xfId="17" applyFont="1" applyFill="1" applyBorder="1" applyAlignment="1">
      <alignment horizontal="left"/>
    </xf>
    <xf numFmtId="0" fontId="7" fillId="3" borderId="25" xfId="17" applyFont="1" applyFill="1" applyBorder="1" applyAlignment="1">
      <alignment horizontal="left"/>
    </xf>
    <xf numFmtId="0" fontId="22" fillId="11" borderId="13" xfId="17" applyFont="1" applyFill="1" applyBorder="1" applyAlignment="1">
      <alignment horizontal="center" vertical="top" wrapText="1"/>
    </xf>
    <xf numFmtId="0" fontId="22" fillId="11" borderId="14" xfId="17" applyFont="1" applyFill="1" applyBorder="1" applyAlignment="1">
      <alignment horizontal="center" vertical="top" wrapText="1"/>
    </xf>
    <xf numFmtId="0" fontId="22" fillId="11" borderId="15" xfId="17" applyFont="1" applyFill="1" applyBorder="1" applyAlignment="1">
      <alignment horizontal="center" vertical="top" wrapText="1"/>
    </xf>
    <xf numFmtId="0" fontId="24" fillId="13" borderId="8" xfId="36" applyFont="1" applyFill="1" applyBorder="1" applyAlignment="1">
      <alignment horizontal="right" vertical="center"/>
    </xf>
    <xf numFmtId="0" fontId="24" fillId="13" borderId="9" xfId="36" applyFont="1" applyFill="1" applyBorder="1" applyAlignment="1">
      <alignment horizontal="right" vertical="center"/>
    </xf>
    <xf numFmtId="0" fontId="7" fillId="3" borderId="28" xfId="17" applyFont="1" applyFill="1" applyBorder="1" applyAlignment="1">
      <alignment horizontal="left"/>
    </xf>
    <xf numFmtId="0" fontId="7" fillId="3" borderId="29" xfId="17" applyFont="1" applyFill="1" applyBorder="1" applyAlignment="1">
      <alignment horizontal="left"/>
    </xf>
    <xf numFmtId="0" fontId="7" fillId="3" borderId="30" xfId="17" applyFont="1" applyFill="1" applyBorder="1" applyAlignment="1">
      <alignment horizontal="left"/>
    </xf>
  </cellXfs>
  <cellStyles count="52">
    <cellStyle name="Bad" xfId="20" xr:uid="{00000000-0005-0000-0000-000000000000}"/>
    <cellStyle name="Check Cell" xfId="21" xr:uid="{00000000-0005-0000-0000-000001000000}"/>
    <cellStyle name="Comma 2" xfId="37" xr:uid="{00000000-0005-0000-0000-000002000000}"/>
    <cellStyle name="Euro" xfId="1" xr:uid="{00000000-0005-0000-0000-000003000000}"/>
    <cellStyle name="Euro 2" xfId="2" xr:uid="{00000000-0005-0000-0000-000004000000}"/>
    <cellStyle name="Euro 2 2" xfId="38" xr:uid="{00000000-0005-0000-0000-000005000000}"/>
    <cellStyle name="Euro 3" xfId="19" xr:uid="{00000000-0005-0000-0000-000006000000}"/>
    <cellStyle name="Excel Built-in Normal" xfId="22" xr:uid="{00000000-0005-0000-0000-000007000000}"/>
    <cellStyle name="Explanatory Text" xfId="23" xr:uid="{00000000-0005-0000-0000-000008000000}"/>
    <cellStyle name="Heading 1" xfId="24" xr:uid="{00000000-0005-0000-0000-000009000000}"/>
    <cellStyle name="Heading 2" xfId="25" xr:uid="{00000000-0005-0000-0000-00000A000000}"/>
    <cellStyle name="Heading 3" xfId="26" xr:uid="{00000000-0005-0000-0000-00000B000000}"/>
    <cellStyle name="Heading 4" xfId="27" xr:uid="{00000000-0005-0000-0000-00000C000000}"/>
    <cellStyle name="Input" xfId="28" xr:uid="{00000000-0005-0000-0000-00000D000000}"/>
    <cellStyle name="Komma 2" xfId="18" xr:uid="{00000000-0005-0000-0000-00000E000000}"/>
    <cellStyle name="Komma 2 2" xfId="39" xr:uid="{00000000-0005-0000-0000-00000F000000}"/>
    <cellStyle name="Komma 3" xfId="29" xr:uid="{00000000-0005-0000-0000-000010000000}"/>
    <cellStyle name="Normal 2" xfId="3" xr:uid="{00000000-0005-0000-0000-000011000000}"/>
    <cellStyle name="Normal 2 2" xfId="4" xr:uid="{00000000-0005-0000-0000-000012000000}"/>
    <cellStyle name="Normal 2 2 2" xfId="35" xr:uid="{00000000-0005-0000-0000-000013000000}"/>
    <cellStyle name="Normal 2 3" xfId="5" xr:uid="{00000000-0005-0000-0000-000014000000}"/>
    <cellStyle name="Normal 2 3 2" xfId="40" xr:uid="{00000000-0005-0000-0000-000015000000}"/>
    <cellStyle name="Normal 2 4" xfId="6" xr:uid="{00000000-0005-0000-0000-000016000000}"/>
    <cellStyle name="Normal 2 4 2" xfId="41" xr:uid="{00000000-0005-0000-0000-000017000000}"/>
    <cellStyle name="Normal 2 5" xfId="7" xr:uid="{00000000-0005-0000-0000-000018000000}"/>
    <cellStyle name="Normal 2 5 2" xfId="42" xr:uid="{00000000-0005-0000-0000-000019000000}"/>
    <cellStyle name="Normal 2 6" xfId="8" xr:uid="{00000000-0005-0000-0000-00001A000000}"/>
    <cellStyle name="Normal 2 6 2" xfId="43" xr:uid="{00000000-0005-0000-0000-00001B000000}"/>
    <cellStyle name="Normal 3" xfId="9" xr:uid="{00000000-0005-0000-0000-00001C000000}"/>
    <cellStyle name="Normal 3 2" xfId="44" xr:uid="{00000000-0005-0000-0000-00001D000000}"/>
    <cellStyle name="Normal 4" xfId="10" xr:uid="{00000000-0005-0000-0000-00001E000000}"/>
    <cellStyle name="Normal 4 2" xfId="45" xr:uid="{00000000-0005-0000-0000-00001F000000}"/>
    <cellStyle name="Normal 5" xfId="11" xr:uid="{00000000-0005-0000-0000-000020000000}"/>
    <cellStyle name="Normal 5 2" xfId="46" xr:uid="{00000000-0005-0000-0000-000021000000}"/>
    <cellStyle name="Normal 6" xfId="12" xr:uid="{00000000-0005-0000-0000-000022000000}"/>
    <cellStyle name="Normal 6 2" xfId="47" xr:uid="{00000000-0005-0000-0000-000023000000}"/>
    <cellStyle name="Normal 7" xfId="13" xr:uid="{00000000-0005-0000-0000-000024000000}"/>
    <cellStyle name="Normal 7 2" xfId="48" xr:uid="{00000000-0005-0000-0000-000025000000}"/>
    <cellStyle name="Note" xfId="30" xr:uid="{00000000-0005-0000-0000-000026000000}"/>
    <cellStyle name="Output" xfId="31" xr:uid="{00000000-0005-0000-0000-000027000000}"/>
    <cellStyle name="Percent 2" xfId="49" xr:uid="{00000000-0005-0000-0000-000028000000}"/>
    <cellStyle name="Procent 2" xfId="32" xr:uid="{00000000-0005-0000-0000-000029000000}"/>
    <cellStyle name="Procent 3" xfId="33" xr:uid="{00000000-0005-0000-0000-00002A000000}"/>
    <cellStyle name="Standaard" xfId="0" builtinId="0"/>
    <cellStyle name="Standaard 2" xfId="14" xr:uid="{00000000-0005-0000-0000-00002C000000}"/>
    <cellStyle name="Standaard 2 2" xfId="17" xr:uid="{00000000-0005-0000-0000-00002D000000}"/>
    <cellStyle name="Standaard 3" xfId="15" xr:uid="{00000000-0005-0000-0000-00002E000000}"/>
    <cellStyle name="Standaard 3 2" xfId="50" xr:uid="{00000000-0005-0000-0000-00002F000000}"/>
    <cellStyle name="Standaard 4" xfId="16" xr:uid="{00000000-0005-0000-0000-000030000000}"/>
    <cellStyle name="Standaard 5" xfId="36" xr:uid="{00000000-0005-0000-0000-000031000000}"/>
    <cellStyle name="Valuta" xfId="51" builtinId="4"/>
    <cellStyle name="Valuta 2" xfId="34" xr:uid="{00000000-0005-0000-0000-000033000000}"/>
  </cellStyles>
  <dxfs count="0"/>
  <tableStyles count="0" defaultTableStyle="TableStyleMedium2" defaultPivotStyle="PivotStyleLight16"/>
  <colors>
    <mruColors>
      <color rgb="FFF29400"/>
      <color rgb="FFFFDD00"/>
      <color rgb="FFE2001A"/>
      <color rgb="FF66CC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925795</xdr:colOff>
      <xdr:row>1</xdr:row>
      <xdr:rowOff>2</xdr:rowOff>
    </xdr:from>
    <xdr:to>
      <xdr:col>9</xdr:col>
      <xdr:colOff>8902</xdr:colOff>
      <xdr:row>5</xdr:row>
      <xdr:rowOff>120122</xdr:rowOff>
    </xdr:to>
    <xdr:pic>
      <xdr:nvPicPr>
        <xdr:cNvPr id="2" name="Afbeelding 1" descr="Afbeelding met tekst&#10;&#10;Automatisch gegenereerde beschrijving">
          <a:extLst>
            <a:ext uri="{FF2B5EF4-FFF2-40B4-BE49-F238E27FC236}">
              <a16:creationId xmlns:a16="http://schemas.microsoft.com/office/drawing/2014/main" id="{0A20FBF2-5605-9BAE-9C15-901952906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052" y="240352"/>
          <a:ext cx="2296682" cy="725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9"/>
  <sheetViews>
    <sheetView tabSelected="1" zoomScale="107" zoomScaleNormal="107" workbookViewId="0">
      <pane ySplit="1" topLeftCell="A2" activePane="bottomLeft" state="frozenSplit"/>
      <selection pane="bottomLeft"/>
    </sheetView>
  </sheetViews>
  <sheetFormatPr defaultColWidth="9.140625" defaultRowHeight="12" customHeight="1"/>
  <cols>
    <col min="1" max="1" width="3.42578125" style="6" customWidth="1"/>
    <col min="2" max="2" width="3" style="11" bestFit="1" customWidth="1"/>
    <col min="3" max="3" width="44" style="7" customWidth="1"/>
    <col min="4" max="4" width="12.28515625" style="7" customWidth="1"/>
    <col min="5" max="5" width="11.7109375" style="7" customWidth="1"/>
    <col min="6" max="6" width="19.28515625" style="7" bestFit="1" customWidth="1"/>
    <col min="7" max="7" width="17.42578125" style="7" customWidth="1"/>
    <col min="8" max="8" width="24.140625" style="7" customWidth="1"/>
    <col min="9" max="9" width="24" style="10" customWidth="1"/>
    <col min="10" max="15" width="9.140625" style="6"/>
    <col min="16" max="16384" width="9.140625" style="7"/>
  </cols>
  <sheetData>
    <row r="1" spans="1:15" s="2" customFormat="1" ht="18.75" customHeight="1">
      <c r="A1" s="146" t="s">
        <v>89</v>
      </c>
      <c r="B1" s="147"/>
      <c r="C1" s="148"/>
      <c r="D1" s="148"/>
      <c r="E1" s="148"/>
      <c r="F1" s="148"/>
      <c r="G1" s="148"/>
      <c r="H1" s="148"/>
      <c r="I1" s="149"/>
      <c r="J1" s="1"/>
      <c r="K1" s="1"/>
      <c r="L1" s="1"/>
      <c r="M1" s="1"/>
      <c r="N1" s="1"/>
      <c r="O1" s="1"/>
    </row>
    <row r="2" spans="1:15" s="4" customFormat="1" ht="12" customHeight="1">
      <c r="A2" s="8"/>
      <c r="B2" s="44"/>
      <c r="C2" s="45"/>
      <c r="D2" s="45"/>
      <c r="E2" s="45"/>
      <c r="F2" s="45"/>
      <c r="G2" s="45"/>
      <c r="H2" s="45"/>
      <c r="I2" s="46"/>
      <c r="J2" s="5"/>
      <c r="K2" s="5"/>
      <c r="L2" s="5"/>
      <c r="M2" s="5"/>
      <c r="N2" s="5"/>
      <c r="O2" s="3"/>
    </row>
    <row r="3" spans="1:15" s="4" customFormat="1" ht="12" customHeight="1">
      <c r="A3" s="160" t="s">
        <v>38</v>
      </c>
      <c r="B3" s="161"/>
      <c r="C3" s="161"/>
      <c r="D3" s="161"/>
      <c r="E3" s="161"/>
      <c r="F3" s="161"/>
      <c r="G3" s="161"/>
      <c r="H3" s="161"/>
      <c r="I3" s="161"/>
      <c r="J3" s="5"/>
      <c r="K3" s="5"/>
      <c r="L3" s="5"/>
      <c r="M3" s="5"/>
      <c r="N3" s="5"/>
      <c r="O3" s="3"/>
    </row>
    <row r="4" spans="1:15" s="4" customFormat="1" ht="12" customHeight="1">
      <c r="A4" s="8"/>
      <c r="B4" s="140"/>
      <c r="C4" s="141"/>
      <c r="D4" s="141"/>
      <c r="E4" s="141"/>
      <c r="F4" s="141"/>
      <c r="G4" s="141"/>
      <c r="H4" s="142"/>
      <c r="I4" s="143"/>
      <c r="J4" s="5"/>
      <c r="K4" s="5"/>
      <c r="L4" s="5"/>
      <c r="M4" s="5"/>
      <c r="N4" s="5"/>
      <c r="O4" s="3"/>
    </row>
    <row r="5" spans="1:15" s="4" customFormat="1" ht="12" customHeight="1">
      <c r="A5" s="160" t="s">
        <v>1</v>
      </c>
      <c r="B5" s="161"/>
      <c r="C5" s="161"/>
      <c r="D5" s="161"/>
      <c r="E5" s="161"/>
      <c r="F5" s="161"/>
      <c r="G5" s="161"/>
      <c r="H5" s="161"/>
      <c r="I5" s="161"/>
      <c r="J5" s="5"/>
      <c r="K5" s="5"/>
      <c r="L5" s="5"/>
      <c r="M5" s="5"/>
      <c r="N5" s="5"/>
      <c r="O5" s="3"/>
    </row>
    <row r="6" spans="1:15" s="4" customFormat="1" ht="12" customHeight="1">
      <c r="A6" s="8"/>
      <c r="B6" s="140"/>
      <c r="C6" s="141"/>
      <c r="D6" s="141"/>
      <c r="E6" s="141"/>
      <c r="F6" s="141"/>
      <c r="G6" s="141"/>
      <c r="H6" s="142"/>
      <c r="I6" s="143"/>
      <c r="J6" s="5"/>
      <c r="K6" s="5"/>
      <c r="L6" s="5"/>
      <c r="M6" s="5"/>
      <c r="N6" s="5"/>
      <c r="O6" s="3"/>
    </row>
    <row r="7" spans="1:15" s="4" customFormat="1" ht="12" customHeight="1">
      <c r="A7" s="162" t="s">
        <v>84</v>
      </c>
      <c r="B7" s="163"/>
      <c r="C7" s="163"/>
      <c r="D7" s="163"/>
      <c r="E7" s="163"/>
      <c r="F7" s="163"/>
      <c r="G7" s="163"/>
      <c r="H7" s="163"/>
      <c r="I7" s="163"/>
      <c r="J7" s="5"/>
      <c r="K7" s="5"/>
      <c r="L7" s="5"/>
      <c r="M7" s="5"/>
      <c r="N7" s="5"/>
      <c r="O7" s="3"/>
    </row>
    <row r="8" spans="1:15" s="6" customFormat="1" ht="12" customHeight="1" thickBot="1">
      <c r="A8" s="47"/>
      <c r="B8" s="48"/>
      <c r="C8" s="49"/>
      <c r="D8" s="49"/>
      <c r="E8" s="49"/>
      <c r="F8" s="49"/>
      <c r="G8" s="49"/>
      <c r="H8" s="50"/>
      <c r="I8" s="51"/>
    </row>
    <row r="9" spans="1:15" ht="13.5" thickBot="1">
      <c r="A9" s="52" t="s">
        <v>9</v>
      </c>
      <c r="B9" s="53"/>
      <c r="C9" s="41"/>
      <c r="D9" s="41"/>
      <c r="E9" s="41"/>
      <c r="F9" s="41"/>
      <c r="G9" s="41"/>
      <c r="H9" s="42"/>
      <c r="I9" s="43"/>
      <c r="J9" s="8"/>
      <c r="K9" s="8"/>
      <c r="L9" s="8"/>
      <c r="M9" s="8"/>
      <c r="N9" s="8"/>
    </row>
    <row r="10" spans="1:15" ht="12" customHeight="1" thickBot="1">
      <c r="A10" s="54"/>
      <c r="B10" s="55"/>
      <c r="C10" s="14"/>
      <c r="D10" s="14"/>
      <c r="E10" s="14"/>
      <c r="F10" s="14"/>
      <c r="G10" s="14"/>
      <c r="H10" s="15"/>
      <c r="I10" s="16"/>
      <c r="J10" s="8"/>
      <c r="K10" s="8"/>
      <c r="L10" s="8"/>
      <c r="M10" s="8"/>
      <c r="N10" s="8"/>
    </row>
    <row r="11" spans="1:15" s="6" customFormat="1" ht="41.25" customHeight="1" thickBot="1">
      <c r="A11" s="50"/>
      <c r="B11" s="9"/>
      <c r="C11" s="164" t="s">
        <v>78</v>
      </c>
      <c r="D11" s="165"/>
      <c r="E11" s="165"/>
      <c r="F11" s="165"/>
      <c r="G11" s="165"/>
      <c r="H11" s="165"/>
      <c r="I11" s="166"/>
    </row>
    <row r="12" spans="1:15" s="6" customFormat="1" ht="12" customHeight="1" thickBot="1">
      <c r="A12" s="50"/>
      <c r="B12" s="9"/>
      <c r="C12" s="56"/>
      <c r="D12" s="56"/>
      <c r="E12" s="56"/>
      <c r="F12" s="56"/>
      <c r="G12" s="56"/>
      <c r="H12" s="56"/>
      <c r="I12" s="51"/>
    </row>
    <row r="13" spans="1:15" s="6" customFormat="1" ht="13.5" thickBot="1">
      <c r="A13" s="50"/>
      <c r="B13" s="9"/>
      <c r="C13" s="172" t="s">
        <v>72</v>
      </c>
      <c r="D13" s="173"/>
      <c r="E13" s="173"/>
      <c r="F13" s="173"/>
      <c r="G13" s="173"/>
      <c r="H13" s="173"/>
      <c r="I13" s="174"/>
    </row>
    <row r="14" spans="1:15" ht="12" customHeight="1">
      <c r="A14" s="50"/>
      <c r="B14" s="48"/>
      <c r="C14" s="57" t="s">
        <v>2</v>
      </c>
      <c r="D14" s="58" t="s">
        <v>10</v>
      </c>
      <c r="E14" s="58" t="s">
        <v>8</v>
      </c>
      <c r="F14" s="58" t="s">
        <v>5</v>
      </c>
      <c r="G14" s="58" t="s">
        <v>3</v>
      </c>
      <c r="H14" s="58" t="s">
        <v>7</v>
      </c>
      <c r="I14" s="59" t="s">
        <v>0</v>
      </c>
    </row>
    <row r="15" spans="1:15" ht="12" customHeight="1">
      <c r="A15" s="50"/>
      <c r="B15" s="48"/>
      <c r="C15" s="60" t="s">
        <v>6</v>
      </c>
      <c r="D15" s="61"/>
      <c r="E15" s="61"/>
      <c r="F15" s="58"/>
      <c r="G15" s="61" t="s">
        <v>4</v>
      </c>
      <c r="H15" s="58"/>
      <c r="I15" s="59"/>
    </row>
    <row r="16" spans="1:15" ht="12" customHeight="1">
      <c r="A16" s="50"/>
      <c r="B16" s="48"/>
      <c r="C16" s="139" t="s">
        <v>13</v>
      </c>
      <c r="D16" s="144" t="s">
        <v>74</v>
      </c>
      <c r="E16" s="144" t="s">
        <v>73</v>
      </c>
      <c r="F16" s="106">
        <v>2</v>
      </c>
      <c r="G16" s="106" t="s">
        <v>16</v>
      </c>
      <c r="H16" s="65">
        <v>700</v>
      </c>
      <c r="I16" s="66">
        <f>H16*F16</f>
        <v>1400</v>
      </c>
    </row>
    <row r="17" spans="1:15" ht="12" customHeight="1">
      <c r="A17" s="50"/>
      <c r="B17" s="48"/>
      <c r="C17" s="139" t="s">
        <v>14</v>
      </c>
      <c r="D17" s="144" t="s">
        <v>74</v>
      </c>
      <c r="E17" s="144" t="s">
        <v>73</v>
      </c>
      <c r="F17" s="106">
        <v>1</v>
      </c>
      <c r="G17" s="106" t="s">
        <v>15</v>
      </c>
      <c r="H17" s="65">
        <v>200</v>
      </c>
      <c r="I17" s="66">
        <f t="shared" ref="I17:I27" si="0">H17*F17</f>
        <v>200</v>
      </c>
    </row>
    <row r="18" spans="1:15" ht="12" customHeight="1">
      <c r="A18" s="50"/>
      <c r="B18" s="48"/>
      <c r="C18" s="139" t="s">
        <v>37</v>
      </c>
      <c r="D18" s="144" t="s">
        <v>75</v>
      </c>
      <c r="E18" s="144" t="s">
        <v>76</v>
      </c>
      <c r="F18" s="106">
        <v>1</v>
      </c>
      <c r="G18" s="106" t="s">
        <v>15</v>
      </c>
      <c r="H18" s="65">
        <v>500</v>
      </c>
      <c r="I18" s="66">
        <f t="shared" si="0"/>
        <v>500</v>
      </c>
    </row>
    <row r="19" spans="1:15" ht="12" customHeight="1">
      <c r="A19" s="50"/>
      <c r="B19" s="48"/>
      <c r="C19" s="139" t="s">
        <v>39</v>
      </c>
      <c r="D19" s="144" t="s">
        <v>74</v>
      </c>
      <c r="E19" s="144" t="s">
        <v>76</v>
      </c>
      <c r="F19" s="106">
        <v>200</v>
      </c>
      <c r="G19" s="106" t="s">
        <v>40</v>
      </c>
      <c r="H19" s="65">
        <v>110</v>
      </c>
      <c r="I19" s="66">
        <f t="shared" si="0"/>
        <v>22000</v>
      </c>
    </row>
    <row r="20" spans="1:15" ht="12" customHeight="1">
      <c r="A20" s="50"/>
      <c r="B20" s="48"/>
      <c r="C20" s="139" t="s">
        <v>41</v>
      </c>
      <c r="D20" s="144" t="s">
        <v>77</v>
      </c>
      <c r="E20" s="144" t="s">
        <v>76</v>
      </c>
      <c r="F20" s="106">
        <v>4</v>
      </c>
      <c r="G20" s="106" t="s">
        <v>42</v>
      </c>
      <c r="H20" s="65">
        <v>1500</v>
      </c>
      <c r="I20" s="66">
        <f t="shared" si="0"/>
        <v>6000</v>
      </c>
    </row>
    <row r="21" spans="1:15" ht="12" customHeight="1">
      <c r="A21" s="50"/>
      <c r="B21" s="48"/>
      <c r="C21" s="139" t="s">
        <v>43</v>
      </c>
      <c r="D21" s="144" t="s">
        <v>74</v>
      </c>
      <c r="E21" s="144" t="s">
        <v>73</v>
      </c>
      <c r="F21" s="106">
        <v>50</v>
      </c>
      <c r="G21" s="106" t="s">
        <v>40</v>
      </c>
      <c r="H21" s="65">
        <v>80</v>
      </c>
      <c r="I21" s="66">
        <f t="shared" si="0"/>
        <v>4000</v>
      </c>
    </row>
    <row r="22" spans="1:15" ht="12" customHeight="1">
      <c r="A22" s="50"/>
      <c r="B22" s="48"/>
      <c r="C22" s="139" t="s">
        <v>85</v>
      </c>
      <c r="D22" s="144"/>
      <c r="E22" s="144"/>
      <c r="F22" s="155"/>
      <c r="G22" s="155"/>
      <c r="H22" s="65">
        <v>0</v>
      </c>
      <c r="I22" s="66">
        <f t="shared" si="0"/>
        <v>0</v>
      </c>
    </row>
    <row r="23" spans="1:15" ht="12" customHeight="1">
      <c r="A23" s="50"/>
      <c r="B23" s="48"/>
      <c r="C23" s="139"/>
      <c r="D23" s="144"/>
      <c r="E23" s="144"/>
      <c r="F23" s="155"/>
      <c r="G23" s="155"/>
      <c r="H23" s="65">
        <v>0</v>
      </c>
      <c r="I23" s="66">
        <f t="shared" si="0"/>
        <v>0</v>
      </c>
    </row>
    <row r="24" spans="1:15" ht="12" customHeight="1">
      <c r="A24" s="50"/>
      <c r="B24" s="48"/>
      <c r="C24" s="139"/>
      <c r="D24" s="144"/>
      <c r="E24" s="144"/>
      <c r="F24" s="155"/>
      <c r="G24" s="155"/>
      <c r="H24" s="65">
        <v>0</v>
      </c>
      <c r="I24" s="66">
        <f t="shared" si="0"/>
        <v>0</v>
      </c>
    </row>
    <row r="25" spans="1:15" ht="12" customHeight="1">
      <c r="A25" s="50"/>
      <c r="B25" s="48"/>
      <c r="C25" s="139"/>
      <c r="D25" s="144"/>
      <c r="E25" s="144"/>
      <c r="F25" s="155"/>
      <c r="G25" s="155"/>
      <c r="H25" s="65">
        <v>0</v>
      </c>
      <c r="I25" s="66">
        <f t="shared" si="0"/>
        <v>0</v>
      </c>
    </row>
    <row r="26" spans="1:15" ht="12" customHeight="1">
      <c r="A26" s="50"/>
      <c r="B26" s="48"/>
      <c r="C26" s="139"/>
      <c r="D26" s="144"/>
      <c r="E26" s="144"/>
      <c r="F26" s="155"/>
      <c r="G26" s="155"/>
      <c r="H26" s="65">
        <v>0</v>
      </c>
      <c r="I26" s="66">
        <f t="shared" si="0"/>
        <v>0</v>
      </c>
    </row>
    <row r="27" spans="1:15" ht="12" customHeight="1">
      <c r="A27" s="50"/>
      <c r="B27" s="48"/>
      <c r="C27" s="139"/>
      <c r="D27" s="144"/>
      <c r="E27" s="144"/>
      <c r="F27" s="155"/>
      <c r="G27" s="155"/>
      <c r="H27" s="65">
        <v>0</v>
      </c>
      <c r="I27" s="66">
        <f t="shared" si="0"/>
        <v>0</v>
      </c>
    </row>
    <row r="28" spans="1:15" s="6" customFormat="1" ht="12" customHeight="1">
      <c r="A28" s="50"/>
      <c r="B28" s="48"/>
      <c r="C28" s="67"/>
      <c r="D28" s="68"/>
      <c r="E28" s="68"/>
      <c r="F28" s="68"/>
      <c r="G28" s="68"/>
      <c r="H28" s="69"/>
      <c r="I28" s="70"/>
    </row>
    <row r="29" spans="1:15" s="6" customFormat="1" ht="12" customHeight="1" thickBot="1">
      <c r="A29" s="50"/>
      <c r="B29" s="48"/>
      <c r="C29" s="71"/>
      <c r="D29" s="72"/>
      <c r="E29" s="72"/>
      <c r="F29" s="72"/>
      <c r="G29" s="72"/>
      <c r="H29" s="73" t="s">
        <v>22</v>
      </c>
      <c r="I29" s="74">
        <f>SUM(I16:I27)</f>
        <v>34100</v>
      </c>
    </row>
    <row r="30" spans="1:15" s="6" customFormat="1" ht="12" customHeight="1">
      <c r="A30" s="50"/>
      <c r="B30" s="48"/>
      <c r="C30" s="47"/>
      <c r="D30" s="47"/>
      <c r="E30" s="47"/>
      <c r="F30" s="47"/>
      <c r="G30" s="47"/>
      <c r="H30" s="75"/>
      <c r="I30" s="76"/>
    </row>
    <row r="31" spans="1:15" ht="12" customHeight="1" thickBot="1">
      <c r="A31" s="77"/>
      <c r="B31" s="78"/>
      <c r="C31" s="47"/>
      <c r="D31" s="47"/>
      <c r="E31" s="47"/>
      <c r="F31" s="47"/>
      <c r="G31" s="47"/>
      <c r="H31" s="75"/>
      <c r="I31" s="76"/>
      <c r="J31" s="7"/>
      <c r="K31" s="7"/>
      <c r="L31" s="7"/>
      <c r="M31" s="7"/>
      <c r="N31" s="7"/>
      <c r="O31" s="7"/>
    </row>
    <row r="32" spans="1:15" ht="15" customHeight="1" thickBot="1">
      <c r="A32" s="77"/>
      <c r="B32" s="78"/>
      <c r="C32" s="47"/>
      <c r="D32" s="47"/>
      <c r="E32" s="47"/>
      <c r="F32" s="47"/>
      <c r="G32" s="175" t="s">
        <v>62</v>
      </c>
      <c r="H32" s="176"/>
      <c r="I32" s="12">
        <f>I29</f>
        <v>34100</v>
      </c>
      <c r="J32" s="7"/>
      <c r="K32" s="7"/>
      <c r="L32" s="7"/>
      <c r="M32" s="7"/>
      <c r="N32" s="7"/>
      <c r="O32" s="7"/>
    </row>
    <row r="33" spans="1:15" ht="12" customHeight="1" thickBot="1">
      <c r="A33" s="77"/>
      <c r="B33" s="78"/>
      <c r="C33" s="47"/>
      <c r="D33" s="47"/>
      <c r="E33" s="47"/>
      <c r="F33" s="47"/>
      <c r="G33" s="69"/>
      <c r="H33" s="75"/>
      <c r="I33" s="13"/>
      <c r="J33" s="7"/>
      <c r="K33" s="7"/>
      <c r="L33" s="7"/>
      <c r="M33" s="7"/>
      <c r="N33" s="7"/>
      <c r="O33" s="7"/>
    </row>
    <row r="34" spans="1:15" ht="16.5" customHeight="1" thickBot="1">
      <c r="A34" s="52" t="s">
        <v>20</v>
      </c>
      <c r="B34" s="53"/>
      <c r="C34" s="41"/>
      <c r="D34" s="41"/>
      <c r="E34" s="41"/>
      <c r="F34" s="41"/>
      <c r="G34" s="41"/>
      <c r="H34" s="42"/>
      <c r="I34" s="43"/>
      <c r="J34" s="7"/>
      <c r="K34" s="7"/>
      <c r="L34" s="7"/>
      <c r="M34" s="7"/>
      <c r="N34" s="7"/>
      <c r="O34" s="7"/>
    </row>
    <row r="35" spans="1:15" ht="12" customHeight="1" thickBot="1">
      <c r="A35" s="54"/>
      <c r="B35" s="55"/>
      <c r="C35" s="14"/>
      <c r="D35" s="14"/>
      <c r="E35" s="14"/>
      <c r="F35" s="14"/>
      <c r="G35" s="14"/>
      <c r="H35" s="15"/>
      <c r="I35" s="16"/>
      <c r="J35" s="7"/>
      <c r="K35" s="7"/>
      <c r="L35" s="7"/>
      <c r="M35" s="7"/>
      <c r="N35" s="7"/>
      <c r="O35" s="7"/>
    </row>
    <row r="36" spans="1:15" ht="123.75" customHeight="1" thickBot="1">
      <c r="A36" s="50"/>
      <c r="B36" s="9"/>
      <c r="C36" s="164" t="s">
        <v>70</v>
      </c>
      <c r="D36" s="165"/>
      <c r="E36" s="165"/>
      <c r="F36" s="165"/>
      <c r="G36" s="165"/>
      <c r="H36" s="165"/>
      <c r="I36" s="166"/>
      <c r="J36" s="7"/>
      <c r="K36" s="7"/>
      <c r="L36" s="7"/>
      <c r="M36" s="7"/>
      <c r="N36" s="7"/>
      <c r="O36" s="7"/>
    </row>
    <row r="37" spans="1:15" ht="12" customHeight="1" thickBot="1">
      <c r="A37" s="50"/>
      <c r="B37" s="9"/>
      <c r="C37" s="56"/>
      <c r="D37" s="56"/>
      <c r="E37" s="56"/>
      <c r="F37" s="56"/>
      <c r="G37" s="56"/>
      <c r="H37" s="56"/>
      <c r="I37" s="51"/>
      <c r="J37" s="7"/>
      <c r="K37" s="7"/>
      <c r="L37" s="7"/>
      <c r="M37" s="7"/>
      <c r="N37" s="7"/>
      <c r="O37" s="7"/>
    </row>
    <row r="38" spans="1:15" ht="13.5" thickBot="1">
      <c r="A38" s="50"/>
      <c r="B38" s="9"/>
      <c r="C38" s="172" t="s">
        <v>79</v>
      </c>
      <c r="D38" s="173"/>
      <c r="E38" s="173"/>
      <c r="F38" s="173"/>
      <c r="G38" s="173"/>
      <c r="H38" s="173"/>
      <c r="I38" s="174"/>
      <c r="J38" s="7"/>
      <c r="K38" s="7"/>
      <c r="L38" s="7"/>
      <c r="M38" s="7"/>
      <c r="N38" s="7"/>
      <c r="O38" s="7"/>
    </row>
    <row r="39" spans="1:15" ht="12" customHeight="1">
      <c r="A39" s="50"/>
      <c r="B39" s="48"/>
      <c r="C39" s="57" t="s">
        <v>2</v>
      </c>
      <c r="D39" s="58" t="s">
        <v>12</v>
      </c>
      <c r="E39" s="58" t="s">
        <v>8</v>
      </c>
      <c r="F39" s="58" t="s">
        <v>5</v>
      </c>
      <c r="G39" s="58" t="s">
        <v>3</v>
      </c>
      <c r="H39" s="58" t="s">
        <v>7</v>
      </c>
      <c r="I39" s="59" t="s">
        <v>0</v>
      </c>
      <c r="J39" s="7"/>
      <c r="K39" s="7"/>
      <c r="L39" s="7"/>
      <c r="M39" s="7"/>
      <c r="N39" s="7"/>
      <c r="O39" s="7"/>
    </row>
    <row r="40" spans="1:15" ht="12" customHeight="1" thickBot="1">
      <c r="A40" s="50"/>
      <c r="B40" s="48"/>
      <c r="C40" s="60" t="s">
        <v>6</v>
      </c>
      <c r="D40" s="58"/>
      <c r="E40" s="61"/>
      <c r="F40" s="58"/>
      <c r="G40" s="61" t="s">
        <v>11</v>
      </c>
      <c r="H40" s="58"/>
      <c r="I40" s="59"/>
      <c r="J40" s="7"/>
      <c r="K40" s="7"/>
      <c r="L40" s="7"/>
      <c r="M40" s="7"/>
      <c r="N40" s="7"/>
      <c r="O40" s="7"/>
    </row>
    <row r="41" spans="1:15" ht="12" customHeight="1">
      <c r="A41" s="50"/>
      <c r="B41" s="48"/>
      <c r="C41" s="169" t="s">
        <v>80</v>
      </c>
      <c r="D41" s="170"/>
      <c r="E41" s="170"/>
      <c r="F41" s="170"/>
      <c r="G41" s="170"/>
      <c r="H41" s="170"/>
      <c r="I41" s="171"/>
      <c r="J41" s="7"/>
      <c r="K41" s="7"/>
      <c r="L41" s="7"/>
      <c r="M41" s="7"/>
      <c r="N41" s="7"/>
      <c r="O41" s="7"/>
    </row>
    <row r="42" spans="1:15" ht="12" customHeight="1">
      <c r="A42" s="50"/>
      <c r="B42" s="48"/>
      <c r="C42" s="145" t="s">
        <v>25</v>
      </c>
      <c r="D42" s="63"/>
      <c r="E42" s="63"/>
      <c r="F42" s="106">
        <v>1</v>
      </c>
      <c r="G42" s="106" t="s">
        <v>15</v>
      </c>
      <c r="H42" s="65">
        <v>1000</v>
      </c>
      <c r="I42" s="66">
        <f>H42*F42</f>
        <v>1000</v>
      </c>
      <c r="J42" s="7"/>
      <c r="K42" s="7"/>
      <c r="L42" s="7"/>
      <c r="M42" s="7"/>
      <c r="N42" s="7"/>
      <c r="O42" s="7"/>
    </row>
    <row r="43" spans="1:15" ht="12" customHeight="1">
      <c r="A43" s="50"/>
      <c r="B43" s="48"/>
      <c r="C43" s="145" t="s">
        <v>26</v>
      </c>
      <c r="D43" s="63"/>
      <c r="E43" s="63"/>
      <c r="F43" s="106">
        <v>1</v>
      </c>
      <c r="G43" s="106" t="s">
        <v>15</v>
      </c>
      <c r="H43" s="65">
        <v>2000</v>
      </c>
      <c r="I43" s="66">
        <f t="shared" ref="I43:I50" si="1">H43*F43</f>
        <v>2000</v>
      </c>
      <c r="J43" s="7"/>
      <c r="K43" s="7"/>
      <c r="L43" s="7"/>
      <c r="M43" s="7"/>
      <c r="N43" s="7"/>
      <c r="O43" s="7"/>
    </row>
    <row r="44" spans="1:15" ht="12" customHeight="1">
      <c r="A44" s="50"/>
      <c r="B44" s="48"/>
      <c r="C44" s="145" t="s">
        <v>27</v>
      </c>
      <c r="D44" s="63"/>
      <c r="E44" s="63"/>
      <c r="F44" s="106">
        <v>1</v>
      </c>
      <c r="G44" s="106" t="s">
        <v>15</v>
      </c>
      <c r="H44" s="65">
        <v>3500</v>
      </c>
      <c r="I44" s="66">
        <f t="shared" si="1"/>
        <v>3500</v>
      </c>
      <c r="J44" s="7"/>
      <c r="K44" s="7"/>
      <c r="L44" s="7"/>
      <c r="M44" s="7"/>
      <c r="N44" s="7"/>
      <c r="O44" s="7"/>
    </row>
    <row r="45" spans="1:15" ht="12" customHeight="1">
      <c r="A45" s="50"/>
      <c r="B45" s="48"/>
      <c r="C45" s="145" t="s">
        <v>17</v>
      </c>
      <c r="D45" s="63"/>
      <c r="E45" s="63"/>
      <c r="F45" s="106">
        <v>500</v>
      </c>
      <c r="G45" s="106" t="s">
        <v>19</v>
      </c>
      <c r="H45" s="65">
        <v>10</v>
      </c>
      <c r="I45" s="66">
        <f t="shared" si="1"/>
        <v>5000</v>
      </c>
      <c r="J45" s="7"/>
      <c r="K45" s="7"/>
      <c r="L45" s="7"/>
      <c r="M45" s="7"/>
      <c r="N45" s="7"/>
      <c r="O45" s="7"/>
    </row>
    <row r="46" spans="1:15" ht="12" customHeight="1">
      <c r="A46" s="50"/>
      <c r="B46" s="48"/>
      <c r="C46" s="145" t="s">
        <v>18</v>
      </c>
      <c r="D46" s="63"/>
      <c r="E46" s="63"/>
      <c r="F46" s="106">
        <v>200</v>
      </c>
      <c r="G46" s="106" t="s">
        <v>19</v>
      </c>
      <c r="H46" s="65">
        <v>10</v>
      </c>
      <c r="I46" s="66">
        <f t="shared" si="1"/>
        <v>2000</v>
      </c>
      <c r="J46" s="7"/>
      <c r="K46" s="7"/>
      <c r="L46" s="7"/>
      <c r="M46" s="7"/>
      <c r="N46" s="7"/>
      <c r="O46" s="7"/>
    </row>
    <row r="47" spans="1:15" ht="12" customHeight="1">
      <c r="A47" s="50"/>
      <c r="B47" s="48"/>
      <c r="C47" s="145" t="s">
        <v>44</v>
      </c>
      <c r="D47" s="63"/>
      <c r="E47" s="63"/>
      <c r="F47" s="106">
        <v>800</v>
      </c>
      <c r="G47" s="106" t="s">
        <v>19</v>
      </c>
      <c r="H47" s="65">
        <v>2.5</v>
      </c>
      <c r="I47" s="66">
        <f t="shared" si="1"/>
        <v>2000</v>
      </c>
      <c r="J47" s="7"/>
      <c r="K47" s="7"/>
      <c r="L47" s="7"/>
      <c r="M47" s="7"/>
      <c r="N47" s="7"/>
      <c r="O47" s="7"/>
    </row>
    <row r="48" spans="1:15" ht="12" customHeight="1">
      <c r="A48" s="50"/>
      <c r="B48" s="48"/>
      <c r="C48" s="145" t="s">
        <v>45</v>
      </c>
      <c r="D48" s="63"/>
      <c r="E48" s="63"/>
      <c r="F48" s="106">
        <v>400</v>
      </c>
      <c r="G48" s="106" t="s">
        <v>19</v>
      </c>
      <c r="H48" s="65">
        <v>3.8</v>
      </c>
      <c r="I48" s="66">
        <f t="shared" si="1"/>
        <v>1520</v>
      </c>
      <c r="J48" s="7"/>
      <c r="K48" s="7"/>
      <c r="L48" s="7"/>
      <c r="M48" s="7"/>
      <c r="N48" s="7"/>
      <c r="O48" s="7"/>
    </row>
    <row r="49" spans="1:15" ht="12" customHeight="1">
      <c r="A49" s="50"/>
      <c r="B49" s="48"/>
      <c r="C49" s="139" t="s">
        <v>85</v>
      </c>
      <c r="D49" s="63"/>
      <c r="E49" s="63"/>
      <c r="F49" s="64"/>
      <c r="G49" s="64"/>
      <c r="H49" s="65">
        <v>0</v>
      </c>
      <c r="I49" s="66">
        <f t="shared" si="1"/>
        <v>0</v>
      </c>
      <c r="J49" s="7"/>
      <c r="K49" s="7"/>
      <c r="L49" s="7"/>
      <c r="M49" s="7"/>
      <c r="N49" s="7"/>
      <c r="O49" s="7"/>
    </row>
    <row r="50" spans="1:15" ht="12" customHeight="1">
      <c r="A50" s="50"/>
      <c r="B50" s="48"/>
      <c r="C50" s="139"/>
      <c r="D50" s="63"/>
      <c r="E50" s="63"/>
      <c r="F50" s="64"/>
      <c r="G50" s="64"/>
      <c r="H50" s="65">
        <v>0</v>
      </c>
      <c r="I50" s="66">
        <f t="shared" si="1"/>
        <v>0</v>
      </c>
      <c r="J50" s="7"/>
      <c r="K50" s="7"/>
      <c r="L50" s="7"/>
      <c r="M50" s="7"/>
      <c r="N50" s="7"/>
      <c r="O50" s="7"/>
    </row>
    <row r="51" spans="1:15" ht="12" customHeight="1">
      <c r="A51" s="50"/>
      <c r="B51" s="48"/>
      <c r="C51" s="79"/>
      <c r="D51" s="80"/>
      <c r="E51" s="80"/>
      <c r="F51" s="81"/>
      <c r="G51" s="81"/>
      <c r="H51" s="82"/>
      <c r="I51" s="83"/>
      <c r="J51" s="7"/>
      <c r="K51" s="7"/>
      <c r="L51" s="7"/>
      <c r="M51" s="7"/>
      <c r="N51" s="7"/>
      <c r="O51" s="7"/>
    </row>
    <row r="52" spans="1:15" ht="12" customHeight="1" thickBot="1">
      <c r="A52" s="50"/>
      <c r="B52" s="48"/>
      <c r="C52" s="84"/>
      <c r="D52" s="85"/>
      <c r="E52" s="85"/>
      <c r="F52" s="86"/>
      <c r="G52" s="87"/>
      <c r="H52" s="151" t="s">
        <v>21</v>
      </c>
      <c r="I52" s="88">
        <f>SUM(I42:I50)</f>
        <v>17020</v>
      </c>
      <c r="J52" s="7"/>
      <c r="K52" s="7"/>
      <c r="L52" s="7"/>
      <c r="M52" s="7"/>
      <c r="N52" s="7"/>
      <c r="O52" s="7"/>
    </row>
    <row r="53" spans="1:15" ht="12" customHeight="1" thickBot="1">
      <c r="A53" s="50"/>
      <c r="B53" s="48"/>
      <c r="C53" s="79"/>
      <c r="D53" s="80"/>
      <c r="E53" s="80"/>
      <c r="F53" s="152"/>
      <c r="G53" s="152"/>
      <c r="H53" s="153"/>
      <c r="I53" s="154"/>
      <c r="J53" s="7"/>
      <c r="K53" s="7"/>
      <c r="L53" s="7"/>
      <c r="M53" s="7"/>
      <c r="N53" s="7"/>
      <c r="O53" s="7"/>
    </row>
    <row r="54" spans="1:15" ht="12" customHeight="1">
      <c r="A54" s="50"/>
      <c r="B54" s="48"/>
      <c r="C54" s="177" t="s">
        <v>81</v>
      </c>
      <c r="D54" s="178"/>
      <c r="E54" s="178"/>
      <c r="F54" s="178"/>
      <c r="G54" s="178"/>
      <c r="H54" s="178"/>
      <c r="I54" s="179"/>
      <c r="J54" s="7"/>
      <c r="K54" s="7"/>
      <c r="L54" s="7"/>
      <c r="M54" s="7"/>
      <c r="N54" s="7"/>
      <c r="O54" s="7"/>
    </row>
    <row r="55" spans="1:15" ht="12" customHeight="1">
      <c r="A55" s="50"/>
      <c r="B55" s="48"/>
      <c r="C55" s="139" t="s">
        <v>24</v>
      </c>
      <c r="D55" s="63"/>
      <c r="E55" s="63"/>
      <c r="F55" s="106">
        <v>1</v>
      </c>
      <c r="G55" s="106" t="s">
        <v>15</v>
      </c>
      <c r="H55" s="65">
        <v>2000</v>
      </c>
      <c r="I55" s="66">
        <f>H55*F55</f>
        <v>2000</v>
      </c>
      <c r="J55" s="7"/>
      <c r="K55" s="7"/>
      <c r="L55" s="7"/>
      <c r="M55" s="7"/>
      <c r="N55" s="7"/>
      <c r="O55" s="7"/>
    </row>
    <row r="56" spans="1:15" ht="12" customHeight="1">
      <c r="A56" s="50"/>
      <c r="B56" s="48"/>
      <c r="C56" s="139" t="s">
        <v>85</v>
      </c>
      <c r="D56" s="63"/>
      <c r="E56" s="63"/>
      <c r="F56" s="64"/>
      <c r="G56" s="64"/>
      <c r="H56" s="65">
        <v>0</v>
      </c>
      <c r="I56" s="66">
        <f t="shared" ref="I56:I59" si="2">H56*F56</f>
        <v>0</v>
      </c>
      <c r="J56" s="7"/>
      <c r="K56" s="7"/>
      <c r="L56" s="7"/>
      <c r="M56" s="7"/>
      <c r="N56" s="7"/>
      <c r="O56" s="7"/>
    </row>
    <row r="57" spans="1:15" ht="12" customHeight="1">
      <c r="A57" s="50"/>
      <c r="B57" s="48"/>
      <c r="C57" s="62"/>
      <c r="D57" s="63"/>
      <c r="E57" s="63"/>
      <c r="F57" s="64"/>
      <c r="G57" s="64"/>
      <c r="H57" s="65">
        <v>0</v>
      </c>
      <c r="I57" s="66">
        <f t="shared" si="2"/>
        <v>0</v>
      </c>
      <c r="J57" s="7"/>
      <c r="K57" s="7"/>
      <c r="L57" s="7"/>
      <c r="M57" s="7"/>
      <c r="N57" s="7"/>
      <c r="O57" s="7"/>
    </row>
    <row r="58" spans="1:15" ht="12" customHeight="1">
      <c r="A58" s="50"/>
      <c r="B58" s="48"/>
      <c r="C58" s="62"/>
      <c r="D58" s="63"/>
      <c r="E58" s="63"/>
      <c r="F58" s="64"/>
      <c r="G58" s="64"/>
      <c r="H58" s="65">
        <v>0</v>
      </c>
      <c r="I58" s="66">
        <f t="shared" si="2"/>
        <v>0</v>
      </c>
      <c r="J58" s="7"/>
      <c r="K58" s="7"/>
      <c r="L58" s="7"/>
      <c r="M58" s="7"/>
      <c r="N58" s="7"/>
      <c r="O58" s="7"/>
    </row>
    <row r="59" spans="1:15" ht="12" customHeight="1">
      <c r="A59" s="50"/>
      <c r="B59" s="48"/>
      <c r="C59" s="62"/>
      <c r="D59" s="63"/>
      <c r="E59" s="63"/>
      <c r="F59" s="64"/>
      <c r="G59" s="64"/>
      <c r="H59" s="65">
        <v>0</v>
      </c>
      <c r="I59" s="66">
        <f t="shared" si="2"/>
        <v>0</v>
      </c>
      <c r="J59" s="7"/>
      <c r="K59" s="7"/>
      <c r="L59" s="7"/>
      <c r="M59" s="7"/>
      <c r="N59" s="7"/>
      <c r="O59" s="7"/>
    </row>
    <row r="60" spans="1:15" ht="12" customHeight="1">
      <c r="A60" s="50"/>
      <c r="B60" s="48"/>
      <c r="C60" s="79"/>
      <c r="D60" s="80"/>
      <c r="E60" s="80"/>
      <c r="F60" s="81"/>
      <c r="G60" s="81"/>
      <c r="H60" s="82"/>
      <c r="I60" s="83"/>
      <c r="J60" s="7"/>
      <c r="K60" s="7"/>
      <c r="L60" s="7"/>
      <c r="M60" s="7"/>
      <c r="N60" s="7"/>
      <c r="O60" s="7"/>
    </row>
    <row r="61" spans="1:15" ht="12" customHeight="1" thickBot="1">
      <c r="A61" s="50"/>
      <c r="B61" s="48"/>
      <c r="C61" s="84"/>
      <c r="D61" s="85"/>
      <c r="E61" s="85"/>
      <c r="F61" s="86"/>
      <c r="G61" s="87"/>
      <c r="H61" s="151" t="s">
        <v>23</v>
      </c>
      <c r="I61" s="88">
        <f>SUM(I55:I59)</f>
        <v>2000</v>
      </c>
      <c r="J61" s="7"/>
      <c r="K61" s="7"/>
      <c r="L61" s="7"/>
      <c r="M61" s="7"/>
      <c r="N61" s="7"/>
      <c r="O61" s="7"/>
    </row>
    <row r="62" spans="1:15" ht="12" customHeight="1">
      <c r="A62" s="50"/>
      <c r="B62" s="48"/>
      <c r="C62" s="177" t="s">
        <v>82</v>
      </c>
      <c r="D62" s="178"/>
      <c r="E62" s="178"/>
      <c r="F62" s="178"/>
      <c r="G62" s="178"/>
      <c r="H62" s="178"/>
      <c r="I62" s="179"/>
      <c r="J62" s="7"/>
      <c r="K62" s="7"/>
      <c r="L62" s="7"/>
      <c r="M62" s="7"/>
      <c r="N62" s="7"/>
      <c r="O62" s="7"/>
    </row>
    <row r="63" spans="1:15" ht="12" customHeight="1">
      <c r="A63" s="50"/>
      <c r="B63" s="48"/>
      <c r="C63" s="139" t="s">
        <v>30</v>
      </c>
      <c r="D63" s="63"/>
      <c r="E63" s="63"/>
      <c r="F63" s="106">
        <v>1</v>
      </c>
      <c r="G63" s="106" t="s">
        <v>15</v>
      </c>
      <c r="H63" s="65">
        <v>2105</v>
      </c>
      <c r="I63" s="66">
        <f>H63*F63</f>
        <v>2105</v>
      </c>
      <c r="J63" s="7"/>
      <c r="K63" s="7"/>
      <c r="L63" s="7"/>
      <c r="M63" s="7"/>
      <c r="N63" s="7"/>
      <c r="O63" s="7"/>
    </row>
    <row r="64" spans="1:15" ht="12" customHeight="1">
      <c r="A64" s="50"/>
      <c r="B64" s="48"/>
      <c r="C64" s="139" t="s">
        <v>85</v>
      </c>
      <c r="D64" s="63"/>
      <c r="E64" s="63"/>
      <c r="F64" s="64"/>
      <c r="G64" s="64"/>
      <c r="H64" s="65">
        <v>0</v>
      </c>
      <c r="I64" s="66">
        <f t="shared" ref="I64:I67" si="3">H64*F64</f>
        <v>0</v>
      </c>
      <c r="J64" s="7"/>
      <c r="K64" s="7"/>
      <c r="L64" s="7"/>
      <c r="M64" s="7"/>
      <c r="N64" s="7"/>
      <c r="O64" s="7"/>
    </row>
    <row r="65" spans="1:15" ht="12" customHeight="1">
      <c r="A65" s="50"/>
      <c r="B65" s="48"/>
      <c r="C65" s="62"/>
      <c r="D65" s="63"/>
      <c r="E65" s="63"/>
      <c r="F65" s="64"/>
      <c r="G65" s="64"/>
      <c r="H65" s="65">
        <v>0</v>
      </c>
      <c r="I65" s="66">
        <f t="shared" si="3"/>
        <v>0</v>
      </c>
      <c r="J65" s="7"/>
      <c r="K65" s="7"/>
      <c r="L65" s="7"/>
      <c r="M65" s="7"/>
      <c r="N65" s="7"/>
      <c r="O65" s="7"/>
    </row>
    <row r="66" spans="1:15" ht="12" customHeight="1">
      <c r="A66" s="50"/>
      <c r="B66" s="48"/>
      <c r="C66" s="62"/>
      <c r="D66" s="63"/>
      <c r="E66" s="63"/>
      <c r="F66" s="64"/>
      <c r="G66" s="64"/>
      <c r="H66" s="65">
        <v>0</v>
      </c>
      <c r="I66" s="66">
        <f t="shared" si="3"/>
        <v>0</v>
      </c>
      <c r="J66" s="7"/>
      <c r="K66" s="7"/>
      <c r="L66" s="7"/>
      <c r="M66" s="7"/>
      <c r="N66" s="7"/>
      <c r="O66" s="7"/>
    </row>
    <row r="67" spans="1:15" ht="12" customHeight="1">
      <c r="A67" s="50"/>
      <c r="B67" s="48"/>
      <c r="C67" s="62"/>
      <c r="D67" s="63"/>
      <c r="E67" s="63"/>
      <c r="F67" s="64"/>
      <c r="G67" s="64"/>
      <c r="H67" s="65">
        <v>0</v>
      </c>
      <c r="I67" s="66">
        <f t="shared" si="3"/>
        <v>0</v>
      </c>
      <c r="J67" s="7"/>
      <c r="K67" s="7"/>
      <c r="L67" s="7"/>
      <c r="M67" s="7"/>
      <c r="N67" s="7"/>
      <c r="O67" s="7"/>
    </row>
    <row r="68" spans="1:15" ht="12" customHeight="1">
      <c r="A68" s="50"/>
      <c r="B68" s="48"/>
      <c r="C68" s="79"/>
      <c r="D68" s="80"/>
      <c r="E68" s="80"/>
      <c r="F68" s="81"/>
      <c r="G68" s="81"/>
      <c r="H68" s="82"/>
      <c r="I68" s="83"/>
      <c r="J68" s="7"/>
      <c r="K68" s="7"/>
      <c r="L68" s="7"/>
      <c r="M68" s="7"/>
      <c r="N68" s="7"/>
      <c r="O68" s="7"/>
    </row>
    <row r="69" spans="1:15" ht="12" customHeight="1" thickBot="1">
      <c r="A69" s="50"/>
      <c r="B69" s="48"/>
      <c r="C69" s="84"/>
      <c r="D69" s="85"/>
      <c r="E69" s="85"/>
      <c r="F69" s="86"/>
      <c r="G69" s="87"/>
      <c r="H69" s="151" t="s">
        <v>28</v>
      </c>
      <c r="I69" s="88">
        <f>SUM(I63:I67)</f>
        <v>2105</v>
      </c>
      <c r="J69" s="7"/>
      <c r="K69" s="7"/>
      <c r="L69" s="7"/>
      <c r="M69" s="7"/>
      <c r="N69" s="7"/>
      <c r="O69" s="7"/>
    </row>
    <row r="70" spans="1:15" ht="12" customHeight="1">
      <c r="A70" s="50"/>
      <c r="B70" s="48"/>
      <c r="C70" s="177" t="s">
        <v>83</v>
      </c>
      <c r="D70" s="178"/>
      <c r="E70" s="178"/>
      <c r="F70" s="178"/>
      <c r="G70" s="178"/>
      <c r="H70" s="178"/>
      <c r="I70" s="179"/>
      <c r="J70" s="7"/>
      <c r="K70" s="7"/>
      <c r="L70" s="7"/>
      <c r="M70" s="7"/>
      <c r="N70" s="7"/>
      <c r="O70" s="7"/>
    </row>
    <row r="71" spans="1:15" ht="12" customHeight="1">
      <c r="A71" s="50"/>
      <c r="B71" s="48"/>
      <c r="C71" s="139" t="s">
        <v>71</v>
      </c>
      <c r="D71" s="63"/>
      <c r="E71" s="63"/>
      <c r="F71" s="106">
        <v>1</v>
      </c>
      <c r="G71" s="106" t="s">
        <v>15</v>
      </c>
      <c r="H71" s="65">
        <v>2200</v>
      </c>
      <c r="I71" s="66">
        <f>H71*F71</f>
        <v>2200</v>
      </c>
      <c r="J71" s="7"/>
      <c r="K71" s="7"/>
      <c r="L71" s="7"/>
      <c r="M71" s="7"/>
      <c r="N71" s="7"/>
      <c r="O71" s="7"/>
    </row>
    <row r="72" spans="1:15" ht="12" customHeight="1">
      <c r="A72" s="50"/>
      <c r="B72" s="48"/>
      <c r="C72" s="139" t="s">
        <v>85</v>
      </c>
      <c r="D72" s="63"/>
      <c r="E72" s="63"/>
      <c r="F72" s="64"/>
      <c r="G72" s="64"/>
      <c r="H72" s="65">
        <v>0</v>
      </c>
      <c r="I72" s="66">
        <f t="shared" ref="I72:I75" si="4">H72*F72</f>
        <v>0</v>
      </c>
      <c r="J72" s="7"/>
      <c r="K72" s="7"/>
      <c r="L72" s="7"/>
      <c r="M72" s="7"/>
      <c r="N72" s="7"/>
      <c r="O72" s="7"/>
    </row>
    <row r="73" spans="1:15" ht="12" customHeight="1">
      <c r="A73" s="50"/>
      <c r="B73" s="48"/>
      <c r="C73" s="62"/>
      <c r="D73" s="63"/>
      <c r="E73" s="63"/>
      <c r="F73" s="64"/>
      <c r="G73" s="64"/>
      <c r="H73" s="65">
        <v>0</v>
      </c>
      <c r="I73" s="66">
        <f t="shared" si="4"/>
        <v>0</v>
      </c>
      <c r="J73" s="7"/>
      <c r="K73" s="7"/>
      <c r="L73" s="7"/>
      <c r="M73" s="7"/>
      <c r="N73" s="7"/>
      <c r="O73" s="7"/>
    </row>
    <row r="74" spans="1:15" ht="12" customHeight="1">
      <c r="A74" s="50"/>
      <c r="B74" s="48"/>
      <c r="C74" s="62"/>
      <c r="D74" s="63"/>
      <c r="E74" s="63"/>
      <c r="F74" s="64"/>
      <c r="G74" s="64"/>
      <c r="H74" s="65">
        <v>0</v>
      </c>
      <c r="I74" s="66">
        <f t="shared" si="4"/>
        <v>0</v>
      </c>
      <c r="J74" s="7"/>
      <c r="K74" s="7"/>
      <c r="L74" s="7"/>
      <c r="M74" s="7"/>
      <c r="N74" s="7"/>
      <c r="O74" s="7"/>
    </row>
    <row r="75" spans="1:15" ht="12" customHeight="1">
      <c r="A75" s="50"/>
      <c r="B75" s="48"/>
      <c r="C75" s="62"/>
      <c r="D75" s="63"/>
      <c r="E75" s="63"/>
      <c r="F75" s="64"/>
      <c r="G75" s="64"/>
      <c r="H75" s="65">
        <v>0</v>
      </c>
      <c r="I75" s="66">
        <f t="shared" si="4"/>
        <v>0</v>
      </c>
      <c r="J75" s="7"/>
      <c r="K75" s="7"/>
      <c r="L75" s="7"/>
      <c r="M75" s="7"/>
      <c r="N75" s="7"/>
      <c r="O75" s="7"/>
    </row>
    <row r="76" spans="1:15" ht="12" customHeight="1">
      <c r="A76" s="50"/>
      <c r="B76" s="48"/>
      <c r="C76" s="79"/>
      <c r="D76" s="80"/>
      <c r="E76" s="80"/>
      <c r="F76" s="81"/>
      <c r="G76" s="81"/>
      <c r="H76" s="82"/>
      <c r="I76" s="83"/>
      <c r="J76" s="7"/>
      <c r="K76" s="7"/>
      <c r="L76" s="7"/>
      <c r="M76" s="7"/>
      <c r="N76" s="7"/>
      <c r="O76" s="7"/>
    </row>
    <row r="77" spans="1:15" ht="12" customHeight="1" thickBot="1">
      <c r="A77" s="50"/>
      <c r="B77" s="48"/>
      <c r="C77" s="84"/>
      <c r="D77" s="85"/>
      <c r="E77" s="85"/>
      <c r="F77" s="86"/>
      <c r="G77" s="89"/>
      <c r="H77" s="150" t="s">
        <v>29</v>
      </c>
      <c r="I77" s="90">
        <f>SUM(I71:I75)</f>
        <v>2200</v>
      </c>
      <c r="J77" s="7"/>
      <c r="K77" s="7"/>
      <c r="L77" s="7"/>
      <c r="M77" s="7"/>
      <c r="N77" s="7"/>
      <c r="O77" s="7"/>
    </row>
    <row r="78" spans="1:15" ht="12" customHeight="1">
      <c r="A78" s="50"/>
      <c r="B78" s="48"/>
      <c r="C78" s="47"/>
      <c r="D78" s="47"/>
      <c r="E78" s="47"/>
      <c r="F78" s="47"/>
      <c r="G78" s="47"/>
      <c r="H78" s="75"/>
      <c r="I78" s="76"/>
    </row>
    <row r="79" spans="1:15" ht="12" customHeight="1" thickBot="1">
      <c r="A79" s="50"/>
      <c r="B79" s="91"/>
      <c r="C79" s="50"/>
      <c r="D79" s="50"/>
      <c r="E79" s="50"/>
      <c r="F79" s="50"/>
      <c r="G79" s="50"/>
      <c r="H79" s="77"/>
      <c r="I79" s="77"/>
    </row>
    <row r="80" spans="1:15" ht="20.25" customHeight="1" thickBot="1">
      <c r="A80" s="50"/>
      <c r="B80" s="91"/>
      <c r="C80" s="50"/>
      <c r="D80" s="50"/>
      <c r="E80" s="50"/>
      <c r="F80" s="50"/>
      <c r="G80" s="167" t="s">
        <v>63</v>
      </c>
      <c r="H80" s="168"/>
      <c r="I80" s="12">
        <f>I52+I61+I69+I77</f>
        <v>23325</v>
      </c>
    </row>
    <row r="81" spans="1:9" ht="12" customHeight="1" thickBot="1">
      <c r="A81" s="50"/>
      <c r="B81" s="91"/>
      <c r="C81" s="50"/>
      <c r="D81" s="50"/>
      <c r="E81" s="50"/>
      <c r="F81" s="50"/>
      <c r="G81" s="50"/>
      <c r="H81" s="77"/>
      <c r="I81" s="77"/>
    </row>
    <row r="82" spans="1:9" ht="13.5" thickBot="1">
      <c r="A82" s="50"/>
      <c r="B82" s="91"/>
      <c r="C82" s="50"/>
      <c r="D82" s="50"/>
      <c r="E82" s="50"/>
      <c r="F82" s="50"/>
      <c r="G82" s="167" t="s">
        <v>36</v>
      </c>
      <c r="H82" s="168"/>
      <c r="I82" s="92">
        <f>I80+I32</f>
        <v>57425</v>
      </c>
    </row>
    <row r="83" spans="1:9" ht="12" customHeight="1">
      <c r="A83" s="50"/>
      <c r="B83" s="91"/>
      <c r="C83" s="50"/>
      <c r="D83" s="50"/>
      <c r="E83" s="50"/>
      <c r="F83" s="50"/>
      <c r="G83" s="50"/>
      <c r="H83" s="77"/>
      <c r="I83" s="77"/>
    </row>
    <row r="84" spans="1:9" ht="17.25" customHeight="1">
      <c r="A84" s="50"/>
      <c r="B84" s="91"/>
      <c r="C84" s="93" t="s">
        <v>31</v>
      </c>
      <c r="D84" s="94"/>
      <c r="E84" s="18"/>
      <c r="F84" s="95"/>
      <c r="G84" s="96"/>
      <c r="H84" s="77"/>
      <c r="I84" s="77"/>
    </row>
    <row r="85" spans="1:9" ht="17.25" customHeight="1">
      <c r="A85" s="50"/>
      <c r="B85" s="91"/>
      <c r="C85" s="93" t="s">
        <v>32</v>
      </c>
      <c r="D85" s="97"/>
      <c r="E85" s="17"/>
      <c r="F85" s="98"/>
      <c r="G85" s="99"/>
      <c r="H85" s="77"/>
      <c r="I85" s="77"/>
    </row>
    <row r="86" spans="1:9" ht="16.5" customHeight="1">
      <c r="A86" s="50"/>
      <c r="B86" s="91"/>
      <c r="C86" s="93" t="s">
        <v>33</v>
      </c>
      <c r="D86" s="100"/>
      <c r="E86" s="101"/>
      <c r="F86" s="102"/>
      <c r="G86" s="103"/>
      <c r="H86" s="77"/>
      <c r="I86" s="77"/>
    </row>
    <row r="87" spans="1:9" ht="16.5" customHeight="1">
      <c r="A87" s="50"/>
      <c r="B87" s="91"/>
      <c r="C87" s="93" t="s">
        <v>34</v>
      </c>
      <c r="D87" s="104"/>
      <c r="E87" s="98"/>
      <c r="F87" s="98"/>
      <c r="G87" s="99"/>
      <c r="H87" s="77"/>
      <c r="I87" s="77"/>
    </row>
    <row r="88" spans="1:9" ht="54" customHeight="1">
      <c r="A88" s="50"/>
      <c r="B88" s="91"/>
      <c r="C88" s="93" t="s">
        <v>35</v>
      </c>
      <c r="D88" s="104"/>
      <c r="E88" s="98"/>
      <c r="F88" s="98"/>
      <c r="G88" s="99"/>
      <c r="H88" s="77"/>
      <c r="I88" s="77"/>
    </row>
    <row r="89" spans="1:9" ht="12" customHeight="1">
      <c r="A89" s="50"/>
      <c r="B89" s="91"/>
      <c r="C89" s="77"/>
      <c r="D89" s="77"/>
      <c r="E89" s="77"/>
      <c r="F89" s="77"/>
      <c r="G89" s="77"/>
      <c r="H89" s="77"/>
      <c r="I89" s="105"/>
    </row>
  </sheetData>
  <mergeCells count="14">
    <mergeCell ref="G82:H82"/>
    <mergeCell ref="C54:I54"/>
    <mergeCell ref="C62:I62"/>
    <mergeCell ref="C70:I70"/>
    <mergeCell ref="C13:I13"/>
    <mergeCell ref="A3:I3"/>
    <mergeCell ref="A5:I5"/>
    <mergeCell ref="A7:I7"/>
    <mergeCell ref="C11:I11"/>
    <mergeCell ref="G80:H80"/>
    <mergeCell ref="C41:I41"/>
    <mergeCell ref="C38:I38"/>
    <mergeCell ref="G32:H32"/>
    <mergeCell ref="C36:I36"/>
  </mergeCells>
  <pageMargins left="0.7" right="0.7" top="0.75" bottom="0.75" header="0.3" footer="0.3"/>
  <pageSetup paperSize="8" scale="90" fitToHeight="0" orientation="landscape" r:id="rId1"/>
  <headerFooter alignWithMargins="0">
    <oddHeader>&amp;C&amp;A</oddHeader>
    <oddFooter>&amp;C&amp;P van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workbookViewId="0">
      <selection activeCell="A13" sqref="A13"/>
    </sheetView>
  </sheetViews>
  <sheetFormatPr defaultRowHeight="15"/>
  <cols>
    <col min="1" max="1" width="58.5703125" customWidth="1"/>
    <col min="2" max="2" width="24.85546875" customWidth="1"/>
    <col min="3" max="3" width="26.42578125" customWidth="1"/>
    <col min="5" max="5" width="19.28515625" bestFit="1" customWidth="1"/>
    <col min="6" max="6" width="16.5703125" customWidth="1"/>
    <col min="7" max="7" width="12.140625" customWidth="1"/>
  </cols>
  <sheetData>
    <row r="1" spans="1:11" s="2" customFormat="1" ht="20.25">
      <c r="A1" s="159" t="s">
        <v>88</v>
      </c>
      <c r="B1" s="26"/>
      <c r="C1" s="27"/>
      <c r="D1" s="27"/>
      <c r="E1" s="28"/>
      <c r="F1" s="29"/>
      <c r="G1" s="30"/>
      <c r="H1" s="1"/>
      <c r="I1" s="1"/>
      <c r="J1" s="1"/>
      <c r="K1" s="1"/>
    </row>
    <row r="2" spans="1:11" s="4" customFormat="1" ht="15.75">
      <c r="A2" s="31"/>
      <c r="B2" s="21"/>
      <c r="C2" s="22"/>
      <c r="D2" s="22"/>
      <c r="E2" s="23"/>
      <c r="F2" s="24"/>
      <c r="G2" s="32"/>
      <c r="H2" s="5"/>
      <c r="I2" s="5"/>
      <c r="J2" s="5"/>
      <c r="K2" s="3"/>
    </row>
    <row r="3" spans="1:11" s="4" customFormat="1">
      <c r="A3" s="107" t="s">
        <v>86</v>
      </c>
      <c r="B3" s="108"/>
      <c r="C3" s="109"/>
      <c r="D3" s="108"/>
      <c r="E3" s="110"/>
      <c r="F3" s="111"/>
      <c r="G3" s="112"/>
      <c r="H3" s="5"/>
      <c r="I3" s="5"/>
      <c r="J3" s="5"/>
      <c r="K3" s="3"/>
    </row>
    <row r="4" spans="1:11" s="4" customFormat="1">
      <c r="A4" s="107"/>
      <c r="B4" s="108"/>
      <c r="C4" s="109"/>
      <c r="D4" s="108"/>
      <c r="E4" s="110"/>
      <c r="F4" s="111"/>
      <c r="G4" s="112"/>
      <c r="H4" s="5"/>
      <c r="I4" s="5"/>
      <c r="J4" s="5"/>
      <c r="K4" s="3"/>
    </row>
    <row r="5" spans="1:11" s="4" customFormat="1">
      <c r="A5" s="107" t="s">
        <v>1</v>
      </c>
      <c r="B5" s="108"/>
      <c r="C5" s="109"/>
      <c r="D5" s="108"/>
      <c r="E5" s="110"/>
      <c r="F5" s="111"/>
      <c r="G5" s="112"/>
      <c r="H5" s="5"/>
      <c r="I5" s="5"/>
      <c r="J5" s="5"/>
      <c r="K5" s="3"/>
    </row>
    <row r="6" spans="1:11" s="4" customFormat="1">
      <c r="A6" s="107"/>
      <c r="B6" s="108"/>
      <c r="C6" s="109"/>
      <c r="D6" s="108"/>
      <c r="E6" s="110"/>
      <c r="F6" s="111"/>
      <c r="G6" s="112"/>
      <c r="H6" s="5"/>
      <c r="I6" s="5"/>
      <c r="J6" s="5"/>
      <c r="K6" s="3"/>
    </row>
    <row r="7" spans="1:11" s="4" customFormat="1">
      <c r="A7" s="107" t="s">
        <v>87</v>
      </c>
      <c r="B7" s="108"/>
      <c r="C7" s="109"/>
      <c r="D7" s="108"/>
      <c r="E7" s="110"/>
      <c r="F7" s="111"/>
      <c r="G7" s="112"/>
      <c r="H7" s="5"/>
      <c r="I7" s="5"/>
      <c r="J7" s="5"/>
      <c r="K7" s="3"/>
    </row>
    <row r="8" spans="1:11" s="6" customFormat="1" ht="12.75">
      <c r="A8" s="113"/>
      <c r="B8" s="114"/>
      <c r="C8" s="115"/>
      <c r="D8" s="116"/>
      <c r="E8" s="117"/>
      <c r="F8" s="116"/>
      <c r="G8" s="118"/>
    </row>
    <row r="9" spans="1:11" s="7" customFormat="1" ht="12.75">
      <c r="A9" s="119" t="s">
        <v>46</v>
      </c>
      <c r="B9" s="120"/>
      <c r="C9" s="158" t="s">
        <v>5</v>
      </c>
      <c r="D9" s="36" t="s">
        <v>3</v>
      </c>
      <c r="E9" s="36" t="s">
        <v>7</v>
      </c>
      <c r="F9" s="36" t="s">
        <v>0</v>
      </c>
      <c r="G9" s="37"/>
      <c r="H9" s="8"/>
      <c r="I9" s="8"/>
      <c r="J9" s="8"/>
      <c r="K9" s="6"/>
    </row>
    <row r="10" spans="1:11" s="19" customFormat="1" ht="12.75">
      <c r="A10" s="33" t="s">
        <v>59</v>
      </c>
      <c r="B10" s="156" t="s">
        <v>57</v>
      </c>
      <c r="C10" s="122"/>
      <c r="D10" s="122"/>
      <c r="E10" s="123">
        <v>0</v>
      </c>
      <c r="F10" s="123">
        <f t="shared" ref="F10:F17" si="0">E10*C10</f>
        <v>0</v>
      </c>
      <c r="G10" s="157" t="s">
        <v>65</v>
      </c>
    </row>
    <row r="11" spans="1:11" s="19" customFormat="1" ht="12.75">
      <c r="A11" s="33" t="s">
        <v>59</v>
      </c>
      <c r="B11" s="156" t="s">
        <v>58</v>
      </c>
      <c r="C11" s="122"/>
      <c r="D11" s="122"/>
      <c r="E11" s="123">
        <v>0</v>
      </c>
      <c r="F11" s="123">
        <f t="shared" si="0"/>
        <v>0</v>
      </c>
      <c r="G11" s="157" t="s">
        <v>64</v>
      </c>
    </row>
    <row r="12" spans="1:11" s="19" customFormat="1" ht="12.75">
      <c r="A12" s="33" t="s">
        <v>56</v>
      </c>
      <c r="B12" s="156" t="s">
        <v>57</v>
      </c>
      <c r="C12" s="122"/>
      <c r="D12" s="122"/>
      <c r="E12" s="123">
        <v>0</v>
      </c>
      <c r="F12" s="123">
        <f t="shared" si="0"/>
        <v>0</v>
      </c>
      <c r="G12" s="157" t="s">
        <v>65</v>
      </c>
    </row>
    <row r="13" spans="1:11" s="19" customFormat="1" ht="12.75">
      <c r="A13" s="33" t="s">
        <v>56</v>
      </c>
      <c r="B13" s="156" t="s">
        <v>58</v>
      </c>
      <c r="C13" s="122"/>
      <c r="D13" s="122"/>
      <c r="E13" s="123">
        <v>0</v>
      </c>
      <c r="F13" s="123">
        <f t="shared" si="0"/>
        <v>0</v>
      </c>
      <c r="G13" s="157" t="s">
        <v>64</v>
      </c>
    </row>
    <row r="14" spans="1:11" s="19" customFormat="1" ht="12.75">
      <c r="A14" s="33" t="s">
        <v>60</v>
      </c>
      <c r="B14" s="156" t="s">
        <v>57</v>
      </c>
      <c r="C14" s="122"/>
      <c r="D14" s="122"/>
      <c r="E14" s="123">
        <v>0</v>
      </c>
      <c r="F14" s="123">
        <f t="shared" si="0"/>
        <v>0</v>
      </c>
      <c r="G14" s="157" t="s">
        <v>65</v>
      </c>
    </row>
    <row r="15" spans="1:11" s="19" customFormat="1" ht="12.75">
      <c r="A15" s="33" t="s">
        <v>60</v>
      </c>
      <c r="B15" s="156" t="s">
        <v>58</v>
      </c>
      <c r="C15" s="122"/>
      <c r="D15" s="122"/>
      <c r="E15" s="123">
        <v>0</v>
      </c>
      <c r="F15" s="123">
        <f t="shared" si="0"/>
        <v>0</v>
      </c>
      <c r="G15" s="157" t="s">
        <v>64</v>
      </c>
    </row>
    <row r="16" spans="1:11" s="19" customFormat="1" ht="12.75">
      <c r="A16" s="33" t="s">
        <v>67</v>
      </c>
      <c r="B16" s="156" t="s">
        <v>57</v>
      </c>
      <c r="C16" s="122"/>
      <c r="D16" s="122"/>
      <c r="E16" s="123">
        <v>0</v>
      </c>
      <c r="F16" s="123">
        <f t="shared" si="0"/>
        <v>0</v>
      </c>
      <c r="G16" s="157" t="s">
        <v>65</v>
      </c>
    </row>
    <row r="17" spans="1:11" s="19" customFormat="1" ht="12.75">
      <c r="A17" s="33" t="s">
        <v>67</v>
      </c>
      <c r="B17" s="156" t="s">
        <v>58</v>
      </c>
      <c r="C17" s="122"/>
      <c r="D17" s="122"/>
      <c r="E17" s="123">
        <v>0</v>
      </c>
      <c r="F17" s="123">
        <f t="shared" si="0"/>
        <v>0</v>
      </c>
      <c r="G17" s="157" t="s">
        <v>64</v>
      </c>
    </row>
    <row r="18" spans="1:11" s="19" customFormat="1" ht="12.75">
      <c r="A18" s="33" t="s">
        <v>66</v>
      </c>
      <c r="B18" s="156" t="s">
        <v>57</v>
      </c>
      <c r="C18" s="122"/>
      <c r="D18" s="122"/>
      <c r="E18" s="123">
        <v>0</v>
      </c>
      <c r="F18" s="123">
        <f t="shared" ref="F18:F21" si="1">E18*C18</f>
        <v>0</v>
      </c>
      <c r="G18" s="157" t="s">
        <v>65</v>
      </c>
    </row>
    <row r="19" spans="1:11" s="19" customFormat="1" ht="12.75">
      <c r="A19" s="33" t="s">
        <v>66</v>
      </c>
      <c r="B19" s="156" t="s">
        <v>58</v>
      </c>
      <c r="C19" s="122"/>
      <c r="D19" s="122"/>
      <c r="E19" s="123">
        <v>0</v>
      </c>
      <c r="F19" s="123">
        <f t="shared" si="1"/>
        <v>0</v>
      </c>
      <c r="G19" s="157" t="s">
        <v>64</v>
      </c>
    </row>
    <row r="20" spans="1:11" s="19" customFormat="1" ht="12.75">
      <c r="A20" s="33" t="s">
        <v>69</v>
      </c>
      <c r="B20" s="156" t="s">
        <v>57</v>
      </c>
      <c r="C20" s="122"/>
      <c r="D20" s="122"/>
      <c r="E20" s="123">
        <v>0</v>
      </c>
      <c r="F20" s="123">
        <f t="shared" si="1"/>
        <v>0</v>
      </c>
      <c r="G20" s="157" t="s">
        <v>65</v>
      </c>
    </row>
    <row r="21" spans="1:11" s="19" customFormat="1" ht="12.75">
      <c r="A21" s="33" t="s">
        <v>69</v>
      </c>
      <c r="B21" s="156" t="s">
        <v>58</v>
      </c>
      <c r="C21" s="122"/>
      <c r="D21" s="122"/>
      <c r="E21" s="123">
        <v>0</v>
      </c>
      <c r="F21" s="123">
        <f t="shared" si="1"/>
        <v>0</v>
      </c>
      <c r="G21" s="157" t="s">
        <v>64</v>
      </c>
    </row>
    <row r="22" spans="1:11" s="19" customFormat="1" ht="12.75">
      <c r="A22" s="33" t="s">
        <v>68</v>
      </c>
      <c r="B22" s="156" t="s">
        <v>57</v>
      </c>
      <c r="C22" s="122"/>
      <c r="D22" s="122"/>
      <c r="E22" s="123">
        <v>0</v>
      </c>
      <c r="F22" s="123">
        <f t="shared" ref="F22:F23" si="2">E22*C22</f>
        <v>0</v>
      </c>
      <c r="G22" s="157" t="s">
        <v>65</v>
      </c>
    </row>
    <row r="23" spans="1:11" s="19" customFormat="1" ht="12.75">
      <c r="A23" s="33" t="s">
        <v>68</v>
      </c>
      <c r="B23" s="156" t="s">
        <v>58</v>
      </c>
      <c r="C23" s="122"/>
      <c r="D23" s="122"/>
      <c r="E23" s="123">
        <v>0</v>
      </c>
      <c r="F23" s="123">
        <f t="shared" si="2"/>
        <v>0</v>
      </c>
      <c r="G23" s="157" t="s">
        <v>64</v>
      </c>
    </row>
    <row r="24" spans="1:11" s="20" customFormat="1" ht="14.25">
      <c r="A24" s="124"/>
      <c r="B24" s="121"/>
      <c r="C24" s="123"/>
      <c r="D24" s="123"/>
      <c r="E24" s="123"/>
      <c r="F24" s="121"/>
      <c r="G24" s="34"/>
    </row>
    <row r="25" spans="1:11" s="19" customFormat="1" ht="12.75">
      <c r="A25" s="124"/>
      <c r="B25" s="121"/>
      <c r="C25" s="121"/>
      <c r="D25" s="121"/>
      <c r="E25" s="121"/>
      <c r="F25" s="121"/>
      <c r="G25" s="34"/>
    </row>
    <row r="26" spans="1:11" s="19" customFormat="1" ht="13.5" thickBot="1">
      <c r="A26" s="125"/>
      <c r="B26" s="126"/>
      <c r="C26" s="126"/>
      <c r="D26" s="126"/>
      <c r="E26" s="126"/>
      <c r="F26" s="126"/>
      <c r="G26" s="127"/>
    </row>
    <row r="27" spans="1:11" s="7" customFormat="1" ht="12.75">
      <c r="A27" s="128" t="s">
        <v>47</v>
      </c>
      <c r="B27" s="129"/>
      <c r="C27" s="130"/>
      <c r="D27" s="38"/>
      <c r="E27" s="39"/>
      <c r="F27" s="39"/>
      <c r="G27" s="40"/>
      <c r="H27" s="8"/>
      <c r="I27" s="8"/>
      <c r="J27" s="8"/>
      <c r="K27" s="6"/>
    </row>
    <row r="28" spans="1:11" ht="38.25">
      <c r="A28" s="35" t="s">
        <v>48</v>
      </c>
      <c r="B28" s="25" t="s">
        <v>49</v>
      </c>
      <c r="C28" s="25" t="s">
        <v>50</v>
      </c>
      <c r="D28" s="131"/>
      <c r="E28" s="131"/>
      <c r="F28" s="131"/>
      <c r="G28" s="132"/>
    </row>
    <row r="29" spans="1:11" ht="25.5">
      <c r="A29" s="133" t="s">
        <v>61</v>
      </c>
      <c r="B29" s="134" t="s">
        <v>51</v>
      </c>
      <c r="C29" s="134" t="s">
        <v>51</v>
      </c>
      <c r="D29" s="131"/>
      <c r="E29" s="131"/>
      <c r="F29" s="131"/>
      <c r="G29" s="132"/>
    </row>
    <row r="30" spans="1:11" ht="25.5">
      <c r="A30" s="133" t="s">
        <v>52</v>
      </c>
      <c r="B30" s="134" t="s">
        <v>51</v>
      </c>
      <c r="C30" s="134" t="s">
        <v>51</v>
      </c>
      <c r="D30" s="131"/>
      <c r="E30" s="131"/>
      <c r="F30" s="131"/>
      <c r="G30" s="132"/>
    </row>
    <row r="31" spans="1:11">
      <c r="A31" s="133" t="s">
        <v>53</v>
      </c>
      <c r="B31" s="134" t="s">
        <v>51</v>
      </c>
      <c r="C31" s="134" t="s">
        <v>51</v>
      </c>
      <c r="D31" s="131"/>
      <c r="E31" s="131"/>
      <c r="F31" s="131"/>
      <c r="G31" s="132"/>
    </row>
    <row r="32" spans="1:11">
      <c r="A32" s="133" t="s">
        <v>54</v>
      </c>
      <c r="B32" s="134" t="s">
        <v>51</v>
      </c>
      <c r="C32" s="134" t="s">
        <v>51</v>
      </c>
      <c r="D32" s="131"/>
      <c r="E32" s="131"/>
      <c r="F32" s="131"/>
      <c r="G32" s="132"/>
    </row>
    <row r="33" spans="1:7" ht="15.75" thickBot="1">
      <c r="A33" s="135" t="s">
        <v>55</v>
      </c>
      <c r="B33" s="136" t="s">
        <v>51</v>
      </c>
      <c r="C33" s="136" t="s">
        <v>51</v>
      </c>
      <c r="D33" s="137"/>
      <c r="E33" s="137"/>
      <c r="F33" s="137"/>
      <c r="G33" s="138"/>
    </row>
    <row r="37" spans="1:7" ht="18.75" customHeight="1">
      <c r="A37" s="93" t="s">
        <v>31</v>
      </c>
      <c r="B37" s="94"/>
      <c r="C37" s="18"/>
      <c r="D37" s="95"/>
      <c r="E37" s="96"/>
    </row>
    <row r="38" spans="1:7" ht="18" customHeight="1">
      <c r="A38" s="93" t="s">
        <v>32</v>
      </c>
      <c r="B38" s="97"/>
      <c r="C38" s="17"/>
      <c r="D38" s="98"/>
      <c r="E38" s="99"/>
    </row>
    <row r="39" spans="1:7" ht="19.5" customHeight="1">
      <c r="A39" s="93" t="s">
        <v>33</v>
      </c>
      <c r="B39" s="100"/>
      <c r="C39" s="101"/>
      <c r="D39" s="102"/>
      <c r="E39" s="103"/>
    </row>
    <row r="40" spans="1:7" ht="19.5" customHeight="1">
      <c r="A40" s="93" t="s">
        <v>34</v>
      </c>
      <c r="B40" s="104"/>
      <c r="C40" s="98"/>
      <c r="D40" s="98"/>
      <c r="E40" s="99"/>
    </row>
    <row r="41" spans="1:7" ht="48" customHeight="1">
      <c r="A41" s="93" t="s">
        <v>35</v>
      </c>
      <c r="B41" s="104"/>
      <c r="C41" s="98"/>
      <c r="D41" s="98"/>
      <c r="E41" s="99"/>
    </row>
  </sheetData>
  <pageMargins left="0.7" right="0.7" top="0.75" bottom="0.75" header="0.3" footer="0.3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55EB25A2D285408E2B018F80DF2D95" ma:contentTypeVersion="6" ma:contentTypeDescription="Een nieuw document maken." ma:contentTypeScope="" ma:versionID="6f1d70417d22ea82cb531b7d3f1a6934">
  <xsd:schema xmlns:xsd="http://www.w3.org/2001/XMLSchema" xmlns:xs="http://www.w3.org/2001/XMLSchema" xmlns:p="http://schemas.microsoft.com/office/2006/metadata/properties" xmlns:ns2="e6003208-dc34-4566-bb6c-150caa9556fe" xmlns:ns3="a04a1cf1-99ae-4d18-a438-de0a9f49be64" targetNamespace="http://schemas.microsoft.com/office/2006/metadata/properties" ma:root="true" ma:fieldsID="c8172bb7e8dd1be57a302785dcb4d333" ns2:_="" ns3:_="">
    <xsd:import namespace="e6003208-dc34-4566-bb6c-150caa9556fe"/>
    <xsd:import namespace="a04a1cf1-99ae-4d18-a438-de0a9f49be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03208-dc34-4566-bb6c-150caa9556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4a1cf1-99ae-4d18-a438-de0a9f49be6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4676AE-213E-4073-8F31-28806EEA40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CACBF69-3A77-4B12-A072-1AEDC26FC7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B989FC-BB50-4E1A-BFBE-2ACE16F0EC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03208-dc34-4566-bb6c-150caa9556fe"/>
    <ds:schemaRef ds:uri="a04a1cf1-99ae-4d18-a438-de0a9f49be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Standaardformulier TCO</vt:lpstr>
      <vt:lpstr>Aanvullende info TCO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 Smedema</dc:creator>
  <cp:lastModifiedBy>Kremer, Roger (BRWZL)</cp:lastModifiedBy>
  <cp:lastPrinted>2023-03-27T09:30:49Z</cp:lastPrinted>
  <dcterms:created xsi:type="dcterms:W3CDTF">2012-01-27T16:30:15Z</dcterms:created>
  <dcterms:modified xsi:type="dcterms:W3CDTF">2023-03-27T11:46:42Z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0x0101009255EB25A2D285408E2B018F80DF2D95</vt:lpwstr>
  </property>
  <property fmtid="{D5CDD505-2E9C-101B-9397-08002B2CF9AE}" pid="3" name="Order">
    <vt:r8>136200</vt:r8>
  </property>
</Properties>
</file>