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ggv-fs08\I&amp;C\2. Inkoop Fysiek &amp; Bedrijfsvoering Domein\2023 GAD Versnelling OVC\4. Aanbesteding\4.1 Bestek\Bijlagen\"/>
    </mc:Choice>
  </mc:AlternateContent>
  <xr:revisionPtr revIDLastSave="0" documentId="13_ncr:1_{3CC55C2B-E43E-4982-99BF-CF466192D99C}" xr6:coauthVersionLast="47" xr6:coauthVersionMax="47" xr10:uidLastSave="{00000000-0000-0000-0000-000000000000}"/>
  <bookViews>
    <workbookView xWindow="-120" yWindow="-120" windowWidth="29040" windowHeight="17640" activeTab="1" xr2:uid="{5B19323C-76AD-4162-B40E-C70D877115AB}"/>
  </bookViews>
  <sheets>
    <sheet name="Blad1" sheetId="1" r:id="rId1"/>
    <sheet name="Prijsuitvraag" sheetId="2" r:id="rId2"/>
  </sheets>
  <definedNames>
    <definedName name="_xlnm.Print_Area" localSheetId="0">Blad1!$A$1:$D$93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 l="1"/>
  <c r="F40" i="2"/>
  <c r="D40" i="2"/>
  <c r="C40" i="2"/>
  <c r="H63" i="2"/>
  <c r="E63" i="2"/>
  <c r="E52" i="2"/>
  <c r="E48" i="2"/>
  <c r="H60" i="2"/>
  <c r="H61" i="2"/>
  <c r="H62" i="2"/>
  <c r="H59" i="2"/>
  <c r="E60" i="2"/>
  <c r="E61" i="2"/>
  <c r="E62" i="2"/>
  <c r="E59" i="2"/>
  <c r="E28" i="2"/>
  <c r="H36" i="2"/>
  <c r="E36" i="2"/>
  <c r="E32" i="2"/>
  <c r="H32" i="2"/>
  <c r="H24" i="2"/>
  <c r="E24" i="2"/>
  <c r="H40" i="2" l="1"/>
  <c r="H42" i="2" s="1"/>
  <c r="E40" i="2"/>
  <c r="E42" i="2" s="1"/>
  <c r="E64" i="2"/>
  <c r="H64" i="2"/>
  <c r="C4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tc={06926CDE-83AD-4281-B7DF-87BAE174A671}</author>
    <author>Alice van 't Klooster (P&amp;J)</author>
  </authors>
  <commentList>
    <comment ref="B22" authorId="0" shapeId="0" xr:uid="{06926CDE-83AD-4281-B7DF-87BAE174A671}">
      <text>
        <t>[Opmerkingenthread]
U kunt deze opmerkingenthread lezen in uw versie van Excel. Eventuele wijzigingen aan de thread gaan echter verloren als het bestand wordt geopend in een nieuwere versie van Excel. Meer informatie: https://go.microsoft.com/fwlink/?linkid=870924
Opmerking:
    Welke aannemer doet dit en wie huurt hem in? Wij of het bureau?
Beantwoorden:
    Er is nu nog ruimte in huidige opdracht Knipscheer maar die zal niet volledig toereikend zijn. Waarschijnlijk aansluitende aanbesteding
Beantwoorden:
    We hebben wel behoefte aan een onderhandse versnelling voor het graven van proefsleuven. Deze moet gedaan (verplicht ivm nieuwe wetgeving) Voorkeur voor huidige aannemer (Dit betreft werken: volgens Marco snap je dit dan wel)</t>
      </text>
    </comment>
    <comment ref="B23" authorId="1" shapeId="0" xr:uid="{FA5A3059-0BB9-4B33-AEBD-613DAB52B030}">
      <text>
        <r>
          <rPr>
            <b/>
            <sz val="9"/>
            <color indexed="81"/>
            <rFont val="Tahoma"/>
            <charset val="1"/>
          </rPr>
          <t>Alice van 't Klooster (P&amp;J):</t>
        </r>
        <r>
          <rPr>
            <sz val="9"/>
            <color indexed="81"/>
            <rFont val="Tahoma"/>
            <charset val="1"/>
          </rPr>
          <t xml:space="preserve">
Toestemming grondeigenaar vooraf voor proefsleuf. Is verplicht vooronderzoek. Dit ook communiceren met omgeving. (vb brief Wijdemeren)</t>
        </r>
      </text>
    </comment>
  </commentList>
</comments>
</file>

<file path=xl/sharedStrings.xml><?xml version="1.0" encoding="utf-8"?>
<sst xmlns="http://schemas.openxmlformats.org/spreadsheetml/2006/main" count="203" uniqueCount="119">
  <si>
    <t xml:space="preserve">U vult alleen de gele velden in. </t>
  </si>
  <si>
    <t>Uw prijzen zijn in euro's, exclusief btw en inclusief alle kosten, zoals reis- en parkeerkosten, administratie- en telefoonkosten, nazorg en overhead.</t>
  </si>
  <si>
    <t>Uw prijzen staan vast t/m 31 december 2023</t>
  </si>
  <si>
    <t>Fasen opdracht 'Locatieonderzoek t/m realisatie ondergrondse verzamelcontainers'</t>
  </si>
  <si>
    <t>De werkzaamheden die hieronder vallen zijn:</t>
  </si>
  <si>
    <t>Locatieplan: de bureaustudie en het locatiebezoek worden samen verwerkt in een locatieplan. Op dit plan wordt met stippen aangegeven waar welke afvalvoorziening, ondergronds en/ of bovengronds, wordt geplaatst. Iedere voorziening wordt voorzien van een unieke (werk)code, welke leidend is in de communicatie. Van de restcontainers wordt op het locatieplan aangegeven voor welke bewoners deze bedoeld is.</t>
  </si>
  <si>
    <t>Locatieplan bespreken met interne stakeholders.</t>
  </si>
  <si>
    <t>Locatieplan bespreken met externe stakeholders (nutsvoorzieningen, grondeigenaren, waterschap, archeologie).</t>
  </si>
  <si>
    <t>Voorbereiden bewonersavond: uitnodigingen sturen, adreslijsten opstellen, bewonerskaarten per container opstellen.</t>
  </si>
  <si>
    <t>2. Ontwerp</t>
  </si>
  <si>
    <t>Uitvoeringstekening bespreken met interne stakeholders en externe stakeholders.</t>
  </si>
  <si>
    <t>3. Onderzoek</t>
  </si>
  <si>
    <t>Boom Effect Analyse</t>
  </si>
  <si>
    <t>Archeologie</t>
  </si>
  <si>
    <t>4. Juridisch</t>
  </si>
  <si>
    <t>Binnen deze fase vallen de volgende werkzaamheden:</t>
  </si>
  <si>
    <t>Vergunningen aanvraag (bijv. kap en omgevingsvergunning): NB deze is niet nodig voor alle afvalvoorzieningen i.h.k.v. kenmerken bovengronds versus ondergronds.</t>
  </si>
  <si>
    <t>5. Uitvoering</t>
  </si>
  <si>
    <t>Binnen deze fase worden de volgende werkzaamheden uitgevoerd:</t>
  </si>
  <si>
    <t>Stukken delen met de aannemer.</t>
  </si>
  <si>
    <t>Bewaken van de voortgang, veiligheid en kwaliteit van het werk.</t>
  </si>
  <si>
    <t>Deze werkzaamheden zijn nodig voor alle locaties. Hierin heb je wel verschillende gradaties. Voor containers die in schone grond staan zijn minder werkzaamheden benodigd.</t>
  </si>
  <si>
    <t>6. Oplevering</t>
  </si>
  <si>
    <t>Afhandelen financiën met aannemer en betaling vrijgeven</t>
  </si>
  <si>
    <t>1. Inventarisatie en eerste onderzoek locaties</t>
  </si>
  <si>
    <t>a</t>
  </si>
  <si>
    <t>c</t>
  </si>
  <si>
    <t>g</t>
  </si>
  <si>
    <t>b</t>
  </si>
  <si>
    <t>e</t>
  </si>
  <si>
    <t xml:space="preserve">d </t>
  </si>
  <si>
    <t xml:space="preserve">f </t>
  </si>
  <si>
    <t>h</t>
  </si>
  <si>
    <t>i</t>
  </si>
  <si>
    <t>j</t>
  </si>
  <si>
    <t>k</t>
  </si>
  <si>
    <t>l</t>
  </si>
  <si>
    <t>d</t>
  </si>
  <si>
    <t xml:space="preserve">a </t>
  </si>
  <si>
    <t xml:space="preserve">b </t>
  </si>
  <si>
    <t>Opstellen uitvoeringstekeningen met daarop:</t>
  </si>
  <si>
    <t>- versturen en publiceren van besluiten</t>
  </si>
  <si>
    <t xml:space="preserve">- Ontvangstbevestiging sturen naar bewoners welke een zienswijze hebben ingediend met hierin een identiek kenmerk van hun zienswijze. Hiermee kunnen zij hun bezwaar en het antwoordt hierop terugvinden in het anonieme zienswijzeverslag </t>
  </si>
  <si>
    <t>- Opstellen zienswijzeverslag met geformuleerde antwoorden</t>
  </si>
  <si>
    <t>- Doorvoeren van eventuele aanpassingen vanuit ingediende zienswijzen (circa 5% van de totale hoeveelheid locaties)</t>
  </si>
  <si>
    <t>- Bezwaarschrift beantwoorden</t>
  </si>
  <si>
    <t>Subtotaal fase 4</t>
  </si>
  <si>
    <t>Subtotaal fase 3</t>
  </si>
  <si>
    <t>Subtotaal fase 1</t>
  </si>
  <si>
    <t>Inschrijfsom totaal alle fasen</t>
  </si>
  <si>
    <t>Prijs complex traject</t>
  </si>
  <si>
    <t>Uw prijs is een prijs per locatie, gebaseerd op ca 210 locaties verspreid over de jaren 2023 t/m 2026</t>
  </si>
  <si>
    <t xml:space="preserve">Klant Eisen Specificatie (KES) opstellen: alle randvoorwaarden bepalen zoals loopafstanden, afstand tot K&amp;L, afstand tot woningen etc. </t>
  </si>
  <si>
    <t>Nadat in de inventarisatiefase alle stakeholders hun reactie hebben gegeven staan de locaties vast en volgt de ontwerpfase. Deze dienen voor alle afvalvoorzieningen per wijk uitgevoerd te worden. In deze fase worden de volgende werkzaamheden uitgevoerd:</t>
  </si>
  <si>
    <t>- een foto van de bestaande situatie;</t>
  </si>
  <si>
    <t>- de locatie van de ondergrondse afvalvoorzieningen ten opzichte van de aanwezige kabels en leidingen;</t>
  </si>
  <si>
    <t>Begeleiden graven proefsleuven en globaal bodemonderzoek uitvoeren.</t>
  </si>
  <si>
    <t>- de locatie van de ondergrondse afvalvoorzieningen met de wijze waarop het straatwerk wordt aangebracht;</t>
  </si>
  <si>
    <r>
      <t xml:space="preserve">Als alle uitvoeringstekeningen gereed zijn dan wordt bepaald of nader onderzoek benodigd is </t>
    </r>
    <r>
      <rPr>
        <sz val="11"/>
        <color rgb="FFFF0000"/>
        <rFont val="Calibri"/>
        <family val="2"/>
        <scheme val="minor"/>
      </rPr>
      <t>voor containers.</t>
    </r>
    <r>
      <rPr>
        <sz val="11"/>
        <color theme="1"/>
        <rFont val="Calibri"/>
        <family val="2"/>
        <scheme val="minor"/>
      </rPr>
      <t xml:space="preserve"> De volgende onderzoeken vallen onder de onderzoeksfase:</t>
    </r>
  </si>
  <si>
    <t>Indien nodig begeleiden van het verleggen van kabels en leidingen vanuit eerdere analyse proefsleuven</t>
  </si>
  <si>
    <t>Niet Gesprongen Explosieven (NGE)</t>
  </si>
  <si>
    <t>Besluit uniforme saneringen (BUS) melding indien er vervuilde grond aanwezig is;</t>
  </si>
  <si>
    <r>
      <t xml:space="preserve">Het </t>
    </r>
    <r>
      <rPr>
        <sz val="11"/>
        <color rgb="FFFF0000"/>
        <rFont val="Calibri"/>
        <family val="2"/>
        <scheme val="minor"/>
      </rPr>
      <t>bodemonderzoek</t>
    </r>
    <r>
      <rPr>
        <sz val="11"/>
        <color theme="1"/>
        <rFont val="Calibri"/>
        <family val="2"/>
        <scheme val="minor"/>
      </rPr>
      <t xml:space="preserve"> is in ieder geval benodigd voor alle ondergrondse afvalvoorzieningen.</t>
    </r>
  </si>
  <si>
    <t>Het toezicht op de uitvoering en controles uit de overeenkomst/uitvoeringstekeningen en de dagelijkse gang van zaken.</t>
  </si>
  <si>
    <t>Bijlage 1 Invulformulier prijsbijlage aanbesteding locatieonderzoek GAD</t>
  </si>
  <si>
    <t>Prijs regulier traject</t>
  </si>
  <si>
    <r>
      <t xml:space="preserve">Locatiebezoek: op locatie worden foto’s gemaakt, nieuwe locaties worden beoordeeld. </t>
    </r>
    <r>
      <rPr>
        <sz val="11"/>
        <color rgb="FFFF0000"/>
        <rFont val="Calibri"/>
        <family val="2"/>
        <scheme val="minor"/>
      </rPr>
      <t>Dit wordt afgestemd met inzameling en/of chauffeur.</t>
    </r>
  </si>
  <si>
    <t>Locatieplannen updaten: n.a.v. reacties interne en externe stakeholders. Akkoord grondeigenaar voor plan en partcipatie.</t>
  </si>
  <si>
    <t>Ontwerp-locatieplan laten akkoderen door grondeigenaar</t>
  </si>
  <si>
    <t>Zienswijze. Binnen zes weken hebben bewoners de kans reactie te geven op de ontwerp-locaties door middel van een zienswijze:</t>
  </si>
  <si>
    <t>Bureaustudie: waarin de huidige afvalvoorzieningen in kaart worden gebracht, KLIC wordt opgevraagd, analyse van mogelijke nieuwe locaties worden geïnventariseerd. Grondeigenaar etc.</t>
  </si>
  <si>
    <t>Bewonersavond (online/offline): locatieplannen bespreken met bewoners en mogelijkheid voor inspraak. Digitaal en /of schriftelijk en indien nodig informatie ophalen.</t>
  </si>
  <si>
    <t>Locatieplannen updaten: n.a.v. reacties bewoners en/of belanghebbenden.</t>
  </si>
  <si>
    <r>
      <rPr>
        <sz val="11"/>
        <color rgb="FFFF0000"/>
        <rFont val="Calibri"/>
        <family val="2"/>
        <scheme val="minor"/>
      </rPr>
      <t>Aanwijsbesluitprocedure (ontwerp-locatiebesluit)</t>
    </r>
    <r>
      <rPr>
        <sz val="11"/>
        <color theme="1"/>
        <rFont val="Calibri"/>
        <family val="2"/>
        <scheme val="minor"/>
      </rPr>
      <t xml:space="preserve">. Deze is voor elke locatie waar afvalvoorzieningen staan benodigd. Binnen deze procedure vallen verschillende sub-fases; </t>
    </r>
  </si>
  <si>
    <r>
      <rPr>
        <sz val="11"/>
        <color rgb="FFFF0000"/>
        <rFont val="Calibri"/>
        <family val="2"/>
        <scheme val="minor"/>
      </rPr>
      <t>Ontwerp aanwijzingsbesluiten (ontwerp locatiebesluit)</t>
    </r>
    <r>
      <rPr>
        <sz val="11"/>
        <color theme="1"/>
        <rFont val="Calibri"/>
        <family val="2"/>
        <scheme val="minor"/>
      </rPr>
      <t>. Deze liggen zes weken ter inzage.</t>
    </r>
  </si>
  <si>
    <r>
      <t xml:space="preserve">- </t>
    </r>
    <r>
      <rPr>
        <sz val="11"/>
        <color rgb="FFFF0000"/>
        <rFont val="Calibri"/>
        <family val="2"/>
        <scheme val="minor"/>
      </rPr>
      <t>opstellen ontwerp locatiebesluiten /ontwerp aanwijzingsbesluiten</t>
    </r>
    <r>
      <rPr>
        <sz val="11"/>
        <color theme="1"/>
        <rFont val="Calibri"/>
        <family val="2"/>
        <scheme val="minor"/>
      </rPr>
      <t xml:space="preserve"> en begeleidend schrijven</t>
    </r>
  </si>
  <si>
    <t xml:space="preserve">- Ongewijzigde locaties en/of aanpassing ontwerp locatiebesluittekening (aanwijzingsbesluittekeningen) vaststellen </t>
  </si>
  <si>
    <t>Opstellen definitieve locatiebesluiten / aanwijzingsbesluiten. Wanneer de ter inzage periode is verlopen kunnen de definitieve (geen zienswijze ingediend)locatiebesluiten / aanwijzingsbesluiten opgesteld worden. Bij wel zienswijzen maar geen wijziging van ondergondse locatie volgt eveneens definitief locatiebesluit.Wanneer de zienswijzen aanleiding zijn voor nader onderzoek naar een alternatieve locatie start de planvorming opnieuw (dan nog geen definitief besluit)</t>
  </si>
  <si>
    <r>
      <rPr>
        <sz val="11"/>
        <color rgb="FFFF0000"/>
        <rFont val="Calibri"/>
        <family val="2"/>
        <scheme val="minor"/>
      </rPr>
      <t>- Opstellen definitieve locatiebesluiten / aanwijzingsbesluiten</t>
    </r>
    <r>
      <rPr>
        <sz val="11"/>
        <color theme="1"/>
        <rFont val="Calibri"/>
        <family val="2"/>
        <scheme val="minor"/>
      </rPr>
      <t xml:space="preserve"> en begeleidende brief schrijven</t>
    </r>
  </si>
  <si>
    <r>
      <rPr>
        <sz val="11"/>
        <color rgb="FFFF0000"/>
        <rFont val="Calibri"/>
        <family val="2"/>
        <scheme val="minor"/>
      </rPr>
      <t>- Versturen en publiceren van definitieve locatie besluiten / aanwijzingsbesluiten</t>
    </r>
  </si>
  <si>
    <t>Beroepsprocedure. Mochten bewoners na het vaststellen van het definitieve locatiebesluit / aanwijzingsbesluit bezwaar hebben kunnen zij binnen zes weken bezwaar indienen bij de Raad van State (circa 1% van de totale hoeveelheid locaties). Hierin worden de volgende werkzaamheden uitgevoerd:</t>
  </si>
  <si>
    <t>Grondafvoeren regelen in situaties van vervuilde grond (BUS melding) anders regelt aannemer grondafvoer zelf.</t>
  </si>
  <si>
    <t>Geografisch (d.o. tekening met coordinaten) uitzetten van de locaties en/of samen met de aannemer.</t>
  </si>
  <si>
    <t>Afspraken met gemeente (eventueel grondeigenaar e.t.) verkeerssituaties/verkeersveiligheid (afzetten werkterrein, inzet verkeersregelaar(s) of verkeersomleiding met bebording na overleg gemeente).</t>
  </si>
  <si>
    <t>f</t>
  </si>
  <si>
    <t>Adressen aanleveren gebruikers i.v.m. aanmaak toegangstags en ingebruikname brief.</t>
  </si>
  <si>
    <r>
      <t xml:space="preserve">Nadat de containers zijn geplaatst dienen de containers opgeleverd (aanemer naar GAD, GAD naar gemeente en/of grondeigenaar) te worden. </t>
    </r>
    <r>
      <rPr>
        <sz val="11"/>
        <color rgb="FFFF0000"/>
        <rFont val="Calibri"/>
        <family val="2"/>
        <scheme val="minor"/>
      </rPr>
      <t>De werkzaamheden die hierbinnen vallen???</t>
    </r>
  </si>
  <si>
    <t>Aanmelden containers (mutatieformulier ingebruikname)</t>
  </si>
  <si>
    <t>ID-codes koppelen systeem met containernummer</t>
  </si>
  <si>
    <t>Vanaf hier retour GAD:</t>
  </si>
  <si>
    <t>- weinig instanties te betrekken (eenvoudig), veel instanties zoals waterschap, archeologie, netwerkbeheerders (complexer)</t>
  </si>
  <si>
    <t>Afhankelijk van een aantal factoren is een traject eenvoudig of complex. Deze factoren zijn o.a.:</t>
  </si>
  <si>
    <t>- gemeentegrond (complexer) versus eigen terrein (eenvoudig)</t>
  </si>
  <si>
    <t>- weinig zienswijzen (eenvoudig), tot veel zienswijzen (complexer)</t>
  </si>
  <si>
    <t>Prijs eenvoudig traject</t>
  </si>
  <si>
    <t>De inschatting is dat circa 60% eenvoudige trajecten zijn en circa 40% complex.</t>
  </si>
  <si>
    <t>Subtotaal fase 2</t>
  </si>
  <si>
    <t>Fictieve inschrijfsom totaal alle fasen</t>
  </si>
  <si>
    <t>Gemiddelde ureninzet</t>
  </si>
  <si>
    <t>Gemiddeld uurtarief</t>
  </si>
  <si>
    <t>Totaal</t>
  </si>
  <si>
    <t>Fictieve inschrijfsom eenvoudig en complex</t>
  </si>
  <si>
    <t>Totale fictieve inschrijfsom 210 locaties t.b.v. de beoordeling</t>
  </si>
  <si>
    <t>Alleen fase 2 is altijd eenvoudig</t>
  </si>
  <si>
    <t>Eenvoudig traject</t>
  </si>
  <si>
    <t>Complex traject</t>
  </si>
  <si>
    <t>Uurtarief</t>
  </si>
  <si>
    <t>Uur inzet</t>
  </si>
  <si>
    <t xml:space="preserve"> Invulformulier prijsbijlage aanbesteding locatieonderzoek GAD</t>
  </si>
  <si>
    <t>Bijlage 1</t>
  </si>
  <si>
    <t>Totaal prijs eenvoudig traject</t>
  </si>
  <si>
    <t>Totaal prijs complex traject</t>
  </si>
  <si>
    <t>Totaal fase 5</t>
  </si>
  <si>
    <t>Totaal fase 6</t>
  </si>
  <si>
    <t>Geef hieronder uw uurtarieven op van de verschillende medewerkers incl de verwachtte uur inzet voor de fase 1 t/m 4</t>
  </si>
  <si>
    <t>additioneel prijs per locatie</t>
  </si>
  <si>
    <t>Uw prijs is een prijs per locatie, gebaseerd op ca 210 locaties verspreid over de jaren 2023 t/m 2025 voor de fases 1 t/m 4</t>
  </si>
  <si>
    <t>Uw prijs voor de additionele fasen 5 en 6 is een prijs per locatie voor de jaren 2023 t/m/2027</t>
  </si>
  <si>
    <t>U vult alleen de gele velden in. De blauwe velden zijn automatische rekenvelden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</si>
</sst>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scheme val="minor"/>
    </font>
    <font>
      <b/>
      <strike/>
      <sz val="11"/>
      <color theme="1"/>
      <name val="Calibri"/>
      <family val="2"/>
      <scheme val="minor"/>
    </font>
    <font>
      <sz val="9"/>
      <color indexed="81"/>
      <name val="Tahoma"/>
      <charset val="1"/>
    </font>
    <font>
      <b/>
      <sz val="9"/>
      <color indexed="81"/>
      <name val="Tahoma"/>
      <charset val="1"/>
    </font>
    <font>
      <b/>
      <sz val="11"/>
      <color rgb="FFFF0000"/>
      <name val="Calibri"/>
      <family val="2"/>
      <scheme val="minor"/>
    </font>
    <font>
      <sz val="10"/>
      <color theme="1"/>
      <name val="Roboto"/>
    </font>
    <font>
      <b/>
      <sz val="10"/>
      <color theme="1"/>
      <name val="Roboto"/>
    </font>
    <font>
      <b/>
      <strike/>
      <sz val="10"/>
      <color theme="1"/>
      <name val="Roboto"/>
    </font>
    <font>
      <b/>
      <sz val="10"/>
      <name val="Roboto"/>
    </font>
    <font>
      <b/>
      <sz val="14"/>
      <color theme="8" tint="-0.249977111117893"/>
      <name val="Roboto"/>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76">
    <xf numFmtId="0" fontId="0" fillId="0" borderId="0" xfId="0"/>
    <xf numFmtId="0" fontId="2" fillId="0" borderId="0" xfId="0" applyFont="1"/>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horizontal="right" vertical="top" wrapText="1"/>
    </xf>
    <xf numFmtId="0" fontId="2" fillId="0" borderId="0" xfId="0" quotePrefix="1" applyFont="1" applyAlignment="1">
      <alignment horizontal="right" vertical="top" wrapText="1"/>
    </xf>
    <xf numFmtId="0" fontId="2" fillId="0" borderId="0" xfId="0" applyFont="1" applyAlignment="1">
      <alignment horizontal="right"/>
    </xf>
    <xf numFmtId="0" fontId="2" fillId="0" borderId="0" xfId="0" applyFont="1" applyAlignment="1">
      <alignment vertical="top"/>
    </xf>
    <xf numFmtId="0" fontId="0" fillId="0" borderId="0" xfId="0" applyAlignment="1">
      <alignment vertical="top"/>
    </xf>
    <xf numFmtId="0" fontId="2" fillId="0" borderId="0" xfId="0" applyFont="1" applyAlignment="1">
      <alignment horizontal="right" vertical="top"/>
    </xf>
    <xf numFmtId="0" fontId="2" fillId="0" borderId="1" xfId="0" applyFont="1" applyBorder="1" applyAlignment="1">
      <alignment wrapText="1"/>
    </xf>
    <xf numFmtId="0" fontId="0" fillId="0" borderId="1" xfId="0" applyBorder="1"/>
    <xf numFmtId="0" fontId="2" fillId="0" borderId="1" xfId="0" applyFont="1" applyBorder="1" applyAlignment="1">
      <alignment vertical="top" wrapText="1"/>
    </xf>
    <xf numFmtId="0" fontId="0" fillId="0" borderId="1" xfId="0" applyBorder="1" applyAlignment="1">
      <alignment vertical="top" wrapText="1"/>
    </xf>
    <xf numFmtId="0" fontId="0" fillId="0" borderId="2" xfId="0" applyBorder="1"/>
    <xf numFmtId="0" fontId="2" fillId="0" borderId="3" xfId="0" applyFont="1" applyBorder="1" applyAlignment="1">
      <alignment vertical="top" wrapText="1"/>
    </xf>
    <xf numFmtId="0" fontId="0" fillId="0" borderId="3" xfId="0" applyBorder="1" applyAlignment="1">
      <alignment vertical="top" wrapText="1"/>
    </xf>
    <xf numFmtId="0" fontId="0" fillId="0" borderId="4" xfId="0" applyBorder="1"/>
    <xf numFmtId="0" fontId="0" fillId="0" borderId="5" xfId="0" applyBorder="1"/>
    <xf numFmtId="0" fontId="0" fillId="0" borderId="6" xfId="0" applyBorder="1"/>
    <xf numFmtId="0" fontId="0" fillId="0" borderId="1" xfId="0" applyBorder="1" applyAlignment="1">
      <alignment vertical="top"/>
    </xf>
    <xf numFmtId="0" fontId="0" fillId="0" borderId="1" xfId="0" quotePrefix="1" applyBorder="1" applyAlignment="1">
      <alignment vertical="top" wrapText="1"/>
    </xf>
    <xf numFmtId="0" fontId="1" fillId="0" borderId="1" xfId="0" applyFont="1" applyBorder="1" applyAlignment="1">
      <alignment vertical="top" wrapText="1"/>
    </xf>
    <xf numFmtId="0" fontId="0" fillId="0" borderId="0" xfId="0" quotePrefix="1" applyAlignment="1">
      <alignment vertical="top" wrapText="1"/>
    </xf>
    <xf numFmtId="0" fontId="0" fillId="0" borderId="1" xfId="0" quotePrefix="1" applyBorder="1" applyAlignment="1">
      <alignment horizontal="left" vertical="top" wrapText="1"/>
    </xf>
    <xf numFmtId="0" fontId="0" fillId="2" borderId="1" xfId="0" applyFill="1" applyBorder="1"/>
    <xf numFmtId="0" fontId="2" fillId="0" borderId="3" xfId="0" applyFont="1" applyBorder="1" applyAlignment="1">
      <alignment wrapText="1"/>
    </xf>
    <xf numFmtId="0" fontId="0" fillId="0" borderId="7" xfId="0" applyBorder="1"/>
    <xf numFmtId="0" fontId="0" fillId="2" borderId="3" xfId="0" applyFill="1" applyBorder="1"/>
    <xf numFmtId="0" fontId="3" fillId="0" borderId="0" xfId="0" applyFont="1" applyAlignment="1">
      <alignment wrapText="1"/>
    </xf>
    <xf numFmtId="0" fontId="3" fillId="0" borderId="8" xfId="0" applyFont="1" applyBorder="1" applyAlignment="1">
      <alignment wrapText="1"/>
    </xf>
    <xf numFmtId="0" fontId="0" fillId="0" borderId="8" xfId="0" applyBorder="1"/>
    <xf numFmtId="0" fontId="1" fillId="0" borderId="3" xfId="0" applyFont="1" applyBorder="1" applyAlignment="1">
      <alignment vertical="top" wrapText="1"/>
    </xf>
    <xf numFmtId="0" fontId="2" fillId="0" borderId="8" xfId="0" applyFont="1" applyBorder="1"/>
    <xf numFmtId="0" fontId="0" fillId="2" borderId="1" xfId="0" applyFill="1" applyBorder="1" applyAlignment="1">
      <alignment vertical="top"/>
    </xf>
    <xf numFmtId="0" fontId="0" fillId="2" borderId="1" xfId="0" applyFill="1" applyBorder="1" applyAlignment="1">
      <alignment vertical="top" wrapText="1"/>
    </xf>
    <xf numFmtId="0" fontId="6" fillId="0" borderId="0" xfId="0" applyFont="1" applyAlignment="1">
      <alignment horizontal="left" vertical="top" wrapText="1"/>
    </xf>
    <xf numFmtId="0" fontId="0" fillId="0" borderId="0" xfId="0" applyAlignment="1">
      <alignment horizontal="left" vertical="top" wrapText="1"/>
    </xf>
    <xf numFmtId="0" fontId="6" fillId="0" borderId="0" xfId="0" quotePrefix="1" applyFont="1" applyAlignment="1">
      <alignment horizontal="center" vertical="top" wrapText="1"/>
    </xf>
    <xf numFmtId="0" fontId="0" fillId="0" borderId="0" xfId="0" quotePrefix="1" applyAlignment="1">
      <alignment horizontal="left" vertical="top" wrapText="1"/>
    </xf>
    <xf numFmtId="0" fontId="0" fillId="3" borderId="0" xfId="0" applyFill="1"/>
    <xf numFmtId="0" fontId="7" fillId="0" borderId="0" xfId="0" applyFont="1" applyAlignment="1">
      <alignment vertical="top"/>
    </xf>
    <xf numFmtId="0" fontId="7" fillId="0" borderId="0" xfId="0" applyFont="1" applyAlignment="1">
      <alignment vertical="top" wrapText="1"/>
    </xf>
    <xf numFmtId="0" fontId="7" fillId="0" borderId="0" xfId="0" applyFont="1"/>
    <xf numFmtId="0" fontId="8" fillId="0" borderId="0" xfId="0" applyFont="1"/>
    <xf numFmtId="0" fontId="8" fillId="0" borderId="0" xfId="0" applyFont="1" applyAlignment="1">
      <alignment vertical="top"/>
    </xf>
    <xf numFmtId="0" fontId="8" fillId="0" borderId="0" xfId="0" applyFont="1" applyAlignment="1">
      <alignment vertical="top" wrapText="1"/>
    </xf>
    <xf numFmtId="0" fontId="7" fillId="0" borderId="0" xfId="0" quotePrefix="1" applyFont="1" applyAlignment="1">
      <alignment vertical="top"/>
    </xf>
    <xf numFmtId="0" fontId="7" fillId="0" borderId="0" xfId="0" quotePrefix="1" applyFont="1" applyAlignment="1">
      <alignment vertical="top" wrapText="1"/>
    </xf>
    <xf numFmtId="0" fontId="8" fillId="0" borderId="1" xfId="0" applyFont="1" applyBorder="1" applyAlignment="1">
      <alignment horizontal="center" vertical="top" wrapText="1"/>
    </xf>
    <xf numFmtId="0" fontId="8" fillId="0" borderId="1" xfId="0" applyFont="1" applyBorder="1" applyAlignment="1">
      <alignment horizontal="center" vertical="top" wrapText="1"/>
    </xf>
    <xf numFmtId="0" fontId="8" fillId="0" borderId="3" xfId="0" applyFont="1" applyBorder="1" applyAlignment="1">
      <alignment vertical="top" wrapText="1"/>
    </xf>
    <xf numFmtId="0" fontId="7" fillId="0" borderId="1" xfId="0" applyFont="1" applyBorder="1" applyAlignment="1">
      <alignment vertical="top" wrapText="1"/>
    </xf>
    <xf numFmtId="0" fontId="8" fillId="0" borderId="0" xfId="0" applyFont="1" applyAlignment="1">
      <alignment horizontal="right" vertical="top" wrapText="1"/>
    </xf>
    <xf numFmtId="0" fontId="8" fillId="2" borderId="1" xfId="0" applyFont="1" applyFill="1" applyBorder="1" applyAlignment="1">
      <alignment horizontal="right" vertical="top" wrapText="1"/>
    </xf>
    <xf numFmtId="0" fontId="7" fillId="2" borderId="1" xfId="0" applyFont="1" applyFill="1" applyBorder="1" applyAlignment="1">
      <alignment vertical="top" wrapText="1"/>
    </xf>
    <xf numFmtId="0" fontId="9" fillId="0" borderId="0" xfId="0" applyFont="1" applyAlignment="1">
      <alignment vertical="top" wrapText="1"/>
    </xf>
    <xf numFmtId="0" fontId="10" fillId="0" borderId="0" xfId="0" applyFont="1" applyAlignment="1">
      <alignment horizontal="right" vertical="top" wrapText="1"/>
    </xf>
    <xf numFmtId="0" fontId="10" fillId="2" borderId="1" xfId="0" applyFont="1" applyFill="1" applyBorder="1" applyAlignment="1">
      <alignment horizontal="right" vertical="top" wrapText="1"/>
    </xf>
    <xf numFmtId="0" fontId="8" fillId="0" borderId="0" xfId="0" quotePrefix="1" applyFont="1" applyAlignment="1">
      <alignment horizontal="right" vertical="top" wrapText="1"/>
    </xf>
    <xf numFmtId="0" fontId="7" fillId="2" borderId="1" xfId="0" applyFont="1" applyFill="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vertical="top" wrapText="1"/>
    </xf>
    <xf numFmtId="0" fontId="7" fillId="2" borderId="1" xfId="0" applyFont="1" applyFill="1" applyBorder="1"/>
    <xf numFmtId="0" fontId="7" fillId="0" borderId="1" xfId="0" applyFont="1" applyBorder="1"/>
    <xf numFmtId="0" fontId="7" fillId="0" borderId="9" xfId="0" applyFont="1" applyBorder="1" applyAlignment="1">
      <alignment vertical="top" wrapText="1"/>
    </xf>
    <xf numFmtId="0" fontId="8" fillId="0" borderId="10" xfId="0" applyFont="1" applyBorder="1" applyAlignment="1">
      <alignment horizontal="center" vertical="top" wrapText="1"/>
    </xf>
    <xf numFmtId="0" fontId="8" fillId="0" borderId="10" xfId="0" applyFont="1" applyBorder="1" applyAlignment="1">
      <alignment horizontal="center" vertical="top" wrapText="1"/>
    </xf>
    <xf numFmtId="0" fontId="7" fillId="0" borderId="1" xfId="0" applyFont="1" applyBorder="1" applyAlignment="1">
      <alignment vertical="top"/>
    </xf>
    <xf numFmtId="0" fontId="8" fillId="0" borderId="1" xfId="0" applyFont="1" applyBorder="1" applyAlignment="1">
      <alignment horizontal="right" vertical="top" wrapText="1"/>
    </xf>
    <xf numFmtId="0" fontId="11" fillId="0" borderId="0" xfId="0" applyFont="1" applyAlignment="1">
      <alignment vertical="top"/>
    </xf>
    <xf numFmtId="0" fontId="11" fillId="0" borderId="0" xfId="0" applyFont="1" applyAlignment="1">
      <alignment vertical="top" wrapText="1"/>
    </xf>
    <xf numFmtId="0" fontId="11" fillId="0" borderId="0" xfId="0" applyFont="1"/>
    <xf numFmtId="0" fontId="7" fillId="4" borderId="1" xfId="0" applyFont="1" applyFill="1" applyBorder="1" applyAlignment="1">
      <alignment vertical="top" wrapText="1"/>
    </xf>
    <xf numFmtId="0" fontId="7" fillId="4" borderId="1" xfId="0" applyFont="1" applyFill="1" applyBorder="1"/>
    <xf numFmtId="0" fontId="7" fillId="4" borderId="1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104775</xdr:rowOff>
    </xdr:from>
    <xdr:to>
      <xdr:col>1</xdr:col>
      <xdr:colOff>2108200</xdr:colOff>
      <xdr:row>3</xdr:row>
      <xdr:rowOff>71755</xdr:rowOff>
    </xdr:to>
    <xdr:pic>
      <xdr:nvPicPr>
        <xdr:cNvPr id="2" name="Afbeelding 1">
          <a:extLst>
            <a:ext uri="{FF2B5EF4-FFF2-40B4-BE49-F238E27FC236}">
              <a16:creationId xmlns:a16="http://schemas.microsoft.com/office/drawing/2014/main" id="{6B148F45-84E2-9E74-E5ED-DA64DE504E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104775"/>
          <a:ext cx="2098675" cy="452755"/>
        </a:xfrm>
        <a:prstGeom prst="rect">
          <a:avLst/>
        </a:prstGeom>
        <a:noFill/>
      </xdr:spPr>
    </xdr:pic>
    <xdr:clientData/>
  </xdr:twoCellAnchor>
  <xdr:twoCellAnchor editAs="oneCell">
    <xdr:from>
      <xdr:col>6</xdr:col>
      <xdr:colOff>28574</xdr:colOff>
      <xdr:row>1</xdr:row>
      <xdr:rowOff>9525</xdr:rowOff>
    </xdr:from>
    <xdr:to>
      <xdr:col>7</xdr:col>
      <xdr:colOff>598826</xdr:colOff>
      <xdr:row>4</xdr:row>
      <xdr:rowOff>47625</xdr:rowOff>
    </xdr:to>
    <xdr:pic>
      <xdr:nvPicPr>
        <xdr:cNvPr id="3" name="Afbeelding 2">
          <a:extLst>
            <a:ext uri="{FF2B5EF4-FFF2-40B4-BE49-F238E27FC236}">
              <a16:creationId xmlns:a16="http://schemas.microsoft.com/office/drawing/2014/main" id="{2B0AD06E-DB37-7075-ED1C-DE53BA6DFE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48624" y="171450"/>
          <a:ext cx="1818027" cy="523875"/>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Pascale Konings" id="{EAB2E720-8E60-450E-9AEF-EAC24B9BBEED}" userId="S::p.konings@regiogv.nl::2ba3f194-0bc5-4735-9ab8-85fd24dc2154" providerId="AD"/>
  <person displayName="Alice van 't Klooster (P&amp;J)" id="{EB7CC0A4-DE4F-44C3-992B-8D3F11044EE7}" userId="S::a.vantklooster@regiogv.nl::a8c22db2-8a06-4162-ad16-d294b98eb96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2" dT="2023-01-19T13:28:48.89" personId="{EAB2E720-8E60-450E-9AEF-EAC24B9BBEED}" id="{06926CDE-83AD-4281-B7DF-87BAE174A671}">
    <text>Welke aannemer doet dit en wie huurt hem in? Wij of het bureau?</text>
  </threadedComment>
  <threadedComment ref="B22" dT="2023-01-31T15:34:34.51" personId="{EB7CC0A4-DE4F-44C3-992B-8D3F11044EE7}" id="{BE22A9D7-BD0B-4A91-BBA4-198844279862}" parentId="{06926CDE-83AD-4281-B7DF-87BAE174A671}">
    <text>Er is nu nog ruimte in huidige opdracht Knipscheer maar die zal niet volledig toereikend zijn. Waarschijnlijk aansluitende aanbesteding</text>
  </threadedComment>
  <threadedComment ref="B22" dT="2023-01-31T15:43:54.49" personId="{EB7CC0A4-DE4F-44C3-992B-8D3F11044EE7}" id="{F87E8BDC-E783-466C-9A38-E30E56C8087A}" parentId="{06926CDE-83AD-4281-B7DF-87BAE174A671}">
    <text>We hebben wel behoefte aan een onderhandse versnelling voor het graven van proefsleuven. Deze moet gedaan (verplicht ivm nieuwe wetgeving) Voorkeur voor huidige aannemer (Dit betreft werken: volgens Marco snap je dit dan wel)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7E2A-4AB9-4346-A82D-1BF016BCE52E}">
  <dimension ref="A1:E92"/>
  <sheetViews>
    <sheetView zoomScale="90" zoomScaleNormal="90" workbookViewId="0">
      <selection sqref="A1:XFD1048576"/>
    </sheetView>
  </sheetViews>
  <sheetFormatPr defaultRowHeight="15" x14ac:dyDescent="0.25"/>
  <cols>
    <col min="1" max="1" width="3.5703125" style="8" customWidth="1"/>
    <col min="2" max="2" width="134.42578125" style="3" customWidth="1"/>
    <col min="3" max="4" width="17.28515625" customWidth="1"/>
  </cols>
  <sheetData>
    <row r="1" spans="1:4" s="1" customFormat="1" x14ac:dyDescent="0.25">
      <c r="A1" s="7" t="s">
        <v>64</v>
      </c>
      <c r="B1" s="2"/>
    </row>
    <row r="2" spans="1:4" s="1" customFormat="1" x14ac:dyDescent="0.25">
      <c r="A2" s="7"/>
      <c r="B2" s="2"/>
    </row>
    <row r="3" spans="1:4" x14ac:dyDescent="0.25">
      <c r="B3" s="3" t="s">
        <v>0</v>
      </c>
      <c r="C3" s="3"/>
    </row>
    <row r="4" spans="1:4" x14ac:dyDescent="0.25">
      <c r="B4" s="3" t="s">
        <v>51</v>
      </c>
      <c r="C4" s="3"/>
    </row>
    <row r="5" spans="1:4" ht="30" x14ac:dyDescent="0.25">
      <c r="B5" s="3" t="s">
        <v>1</v>
      </c>
      <c r="C5" s="3"/>
    </row>
    <row r="6" spans="1:4" x14ac:dyDescent="0.25">
      <c r="B6" s="3" t="s">
        <v>2</v>
      </c>
      <c r="C6" s="3"/>
    </row>
    <row r="7" spans="1:4" x14ac:dyDescent="0.25">
      <c r="B7" s="3" t="s">
        <v>91</v>
      </c>
      <c r="C7" s="3"/>
    </row>
    <row r="8" spans="1:4" x14ac:dyDescent="0.25">
      <c r="B8" s="23" t="s">
        <v>92</v>
      </c>
      <c r="C8" s="3"/>
    </row>
    <row r="9" spans="1:4" x14ac:dyDescent="0.25">
      <c r="B9" s="23" t="s">
        <v>90</v>
      </c>
      <c r="C9" s="3"/>
    </row>
    <row r="10" spans="1:4" x14ac:dyDescent="0.25">
      <c r="B10" s="23" t="s">
        <v>93</v>
      </c>
      <c r="C10" s="3"/>
    </row>
    <row r="11" spans="1:4" x14ac:dyDescent="0.25">
      <c r="B11" s="23"/>
      <c r="C11" s="3"/>
    </row>
    <row r="12" spans="1:4" x14ac:dyDescent="0.25">
      <c r="B12" s="23" t="s">
        <v>95</v>
      </c>
      <c r="C12" s="3"/>
    </row>
    <row r="14" spans="1:4" s="1" customFormat="1" x14ac:dyDescent="0.25">
      <c r="A14" s="7" t="s">
        <v>3</v>
      </c>
      <c r="B14" s="2"/>
    </row>
    <row r="15" spans="1:4" s="1" customFormat="1" ht="30" x14ac:dyDescent="0.25">
      <c r="A15" s="7"/>
      <c r="B15" s="2"/>
      <c r="C15" s="10" t="s">
        <v>94</v>
      </c>
      <c r="D15" s="10" t="s">
        <v>50</v>
      </c>
    </row>
    <row r="16" spans="1:4" s="1" customFormat="1" x14ac:dyDescent="0.25">
      <c r="A16" s="7"/>
      <c r="B16" s="12" t="s">
        <v>24</v>
      </c>
    </row>
    <row r="17" spans="1:4" x14ac:dyDescent="0.25">
      <c r="B17" s="13" t="s">
        <v>4</v>
      </c>
    </row>
    <row r="18" spans="1:4" x14ac:dyDescent="0.25">
      <c r="A18" s="20" t="s">
        <v>25</v>
      </c>
      <c r="B18" s="13" t="s">
        <v>52</v>
      </c>
      <c r="C18" s="11"/>
      <c r="D18" s="11"/>
    </row>
    <row r="19" spans="1:4" ht="30" x14ac:dyDescent="0.25">
      <c r="A19" s="20" t="s">
        <v>28</v>
      </c>
      <c r="B19" s="13" t="s">
        <v>70</v>
      </c>
      <c r="C19" s="11"/>
      <c r="D19" s="11"/>
    </row>
    <row r="20" spans="1:4" x14ac:dyDescent="0.25">
      <c r="A20" s="20" t="s">
        <v>26</v>
      </c>
      <c r="B20" s="13" t="s">
        <v>66</v>
      </c>
      <c r="C20" s="11"/>
      <c r="D20" s="11"/>
    </row>
    <row r="21" spans="1:4" ht="45" customHeight="1" x14ac:dyDescent="0.25">
      <c r="A21" s="20" t="s">
        <v>30</v>
      </c>
      <c r="B21" s="13" t="s">
        <v>5</v>
      </c>
      <c r="C21" s="11"/>
      <c r="D21" s="11"/>
    </row>
    <row r="22" spans="1:4" x14ac:dyDescent="0.25">
      <c r="A22" s="34" t="s">
        <v>29</v>
      </c>
      <c r="B22" s="35" t="s">
        <v>56</v>
      </c>
      <c r="C22" s="11"/>
      <c r="D22" s="11"/>
    </row>
    <row r="23" spans="1:4" x14ac:dyDescent="0.25">
      <c r="A23" s="34" t="s">
        <v>31</v>
      </c>
      <c r="B23" s="35" t="s">
        <v>6</v>
      </c>
      <c r="C23" s="11"/>
      <c r="D23" s="11"/>
    </row>
    <row r="24" spans="1:4" x14ac:dyDescent="0.25">
      <c r="A24" s="20" t="s">
        <v>27</v>
      </c>
      <c r="B24" s="13" t="s">
        <v>7</v>
      </c>
      <c r="C24" s="11"/>
      <c r="D24" s="11"/>
    </row>
    <row r="25" spans="1:4" x14ac:dyDescent="0.25">
      <c r="A25" s="20" t="s">
        <v>32</v>
      </c>
      <c r="B25" s="13" t="s">
        <v>67</v>
      </c>
      <c r="C25" s="11"/>
      <c r="D25" s="11"/>
    </row>
    <row r="26" spans="1:4" x14ac:dyDescent="0.25">
      <c r="A26" s="20" t="s">
        <v>33</v>
      </c>
      <c r="B26" s="13" t="s">
        <v>8</v>
      </c>
      <c r="C26" s="11"/>
      <c r="D26" s="11"/>
    </row>
    <row r="27" spans="1:4" ht="30" x14ac:dyDescent="0.25">
      <c r="A27" s="20" t="s">
        <v>34</v>
      </c>
      <c r="B27" s="13" t="s">
        <v>71</v>
      </c>
      <c r="C27" s="11"/>
      <c r="D27" s="11"/>
    </row>
    <row r="28" spans="1:4" x14ac:dyDescent="0.25">
      <c r="A28" s="20" t="s">
        <v>35</v>
      </c>
      <c r="B28" s="13" t="s">
        <v>72</v>
      </c>
      <c r="C28" s="11"/>
      <c r="D28" s="11"/>
    </row>
    <row r="29" spans="1:4" x14ac:dyDescent="0.25">
      <c r="A29" s="20" t="s">
        <v>36</v>
      </c>
      <c r="B29" s="22" t="s">
        <v>68</v>
      </c>
      <c r="C29" s="11"/>
      <c r="D29" s="11"/>
    </row>
    <row r="30" spans="1:4" x14ac:dyDescent="0.25">
      <c r="B30" s="4" t="s">
        <v>48</v>
      </c>
      <c r="C30" s="25"/>
      <c r="D30" s="25"/>
    </row>
    <row r="32" spans="1:4" s="1" customFormat="1" ht="30" x14ac:dyDescent="0.25">
      <c r="A32" s="7"/>
      <c r="B32" s="12" t="s">
        <v>9</v>
      </c>
      <c r="C32" s="26" t="s">
        <v>65</v>
      </c>
      <c r="D32" s="30"/>
    </row>
    <row r="33" spans="1:4" ht="30" x14ac:dyDescent="0.25">
      <c r="B33" s="16" t="s">
        <v>53</v>
      </c>
      <c r="C33" s="18"/>
      <c r="D33" s="31"/>
    </row>
    <row r="34" spans="1:4" x14ac:dyDescent="0.25">
      <c r="A34" s="20" t="s">
        <v>25</v>
      </c>
      <c r="B34" s="13" t="s">
        <v>40</v>
      </c>
      <c r="C34" s="19"/>
      <c r="D34" s="31"/>
    </row>
    <row r="35" spans="1:4" x14ac:dyDescent="0.25">
      <c r="B35" s="21" t="s">
        <v>54</v>
      </c>
      <c r="C35" s="27"/>
      <c r="D35" s="31"/>
    </row>
    <row r="36" spans="1:4" x14ac:dyDescent="0.25">
      <c r="B36" s="21" t="s">
        <v>55</v>
      </c>
      <c r="C36" s="27"/>
      <c r="D36" s="31"/>
    </row>
    <row r="37" spans="1:4" x14ac:dyDescent="0.25">
      <c r="B37" s="21" t="s">
        <v>57</v>
      </c>
      <c r="C37" s="27"/>
      <c r="D37" s="31"/>
    </row>
    <row r="38" spans="1:4" x14ac:dyDescent="0.25">
      <c r="A38" s="20" t="s">
        <v>28</v>
      </c>
      <c r="B38" s="13" t="s">
        <v>10</v>
      </c>
      <c r="C38" s="27"/>
      <c r="D38" s="31"/>
    </row>
    <row r="39" spans="1:4" x14ac:dyDescent="0.25">
      <c r="A39" s="8" t="s">
        <v>26</v>
      </c>
      <c r="B39" s="36" t="s">
        <v>68</v>
      </c>
      <c r="C39" s="28"/>
      <c r="D39" s="31"/>
    </row>
    <row r="41" spans="1:4" s="1" customFormat="1" ht="30" x14ac:dyDescent="0.25">
      <c r="A41" s="7"/>
      <c r="B41" s="15" t="s">
        <v>11</v>
      </c>
      <c r="C41" s="10" t="s">
        <v>65</v>
      </c>
      <c r="D41" s="10" t="s">
        <v>50</v>
      </c>
    </row>
    <row r="42" spans="1:4" ht="30" x14ac:dyDescent="0.25">
      <c r="B42" s="16" t="s">
        <v>58</v>
      </c>
      <c r="C42" s="18"/>
      <c r="D42" s="19"/>
    </row>
    <row r="43" spans="1:4" x14ac:dyDescent="0.25">
      <c r="A43" s="20" t="s">
        <v>38</v>
      </c>
      <c r="B43" s="16" t="s">
        <v>61</v>
      </c>
      <c r="C43" s="17"/>
      <c r="D43" s="17"/>
    </row>
    <row r="44" spans="1:4" x14ac:dyDescent="0.25">
      <c r="A44" s="20" t="s">
        <v>28</v>
      </c>
      <c r="B44" s="16" t="s">
        <v>59</v>
      </c>
      <c r="C44" s="11"/>
      <c r="D44" s="11"/>
    </row>
    <row r="45" spans="1:4" x14ac:dyDescent="0.25">
      <c r="A45" s="20" t="s">
        <v>26</v>
      </c>
      <c r="B45" s="16" t="s">
        <v>12</v>
      </c>
      <c r="C45" s="11"/>
      <c r="D45" s="11"/>
    </row>
    <row r="46" spans="1:4" x14ac:dyDescent="0.25">
      <c r="A46" s="20" t="s">
        <v>37</v>
      </c>
      <c r="B46" s="16" t="s">
        <v>60</v>
      </c>
      <c r="C46" s="11"/>
      <c r="D46" s="11"/>
    </row>
    <row r="47" spans="1:4" x14ac:dyDescent="0.25">
      <c r="A47" s="20" t="s">
        <v>29</v>
      </c>
      <c r="B47" s="16" t="s">
        <v>13</v>
      </c>
      <c r="C47" s="11"/>
      <c r="D47" s="11"/>
    </row>
    <row r="48" spans="1:4" x14ac:dyDescent="0.25">
      <c r="B48" s="16" t="s">
        <v>62</v>
      </c>
      <c r="C48" s="11"/>
      <c r="D48" s="11"/>
    </row>
    <row r="49" spans="1:4" x14ac:dyDescent="0.25">
      <c r="B49" s="4" t="s">
        <v>47</v>
      </c>
      <c r="C49" s="25"/>
      <c r="D49" s="25"/>
    </row>
    <row r="51" spans="1:4" s="1" customFormat="1" ht="30" x14ac:dyDescent="0.25">
      <c r="A51" s="7"/>
      <c r="B51" s="12" t="s">
        <v>14</v>
      </c>
      <c r="C51" s="10" t="s">
        <v>65</v>
      </c>
      <c r="D51" s="10" t="s">
        <v>50</v>
      </c>
    </row>
    <row r="52" spans="1:4" x14ac:dyDescent="0.25">
      <c r="B52" s="13" t="s">
        <v>15</v>
      </c>
    </row>
    <row r="53" spans="1:4" ht="30" x14ac:dyDescent="0.25">
      <c r="A53" s="20" t="s">
        <v>25</v>
      </c>
      <c r="B53" s="13" t="s">
        <v>16</v>
      </c>
      <c r="C53" s="14"/>
      <c r="D53" s="11"/>
    </row>
    <row r="54" spans="1:4" ht="30" x14ac:dyDescent="0.25">
      <c r="A54" s="20" t="s">
        <v>39</v>
      </c>
      <c r="B54" s="13" t="s">
        <v>73</v>
      </c>
      <c r="C54" s="14"/>
      <c r="D54" s="11"/>
    </row>
    <row r="55" spans="1:4" x14ac:dyDescent="0.25">
      <c r="B55" s="13" t="s">
        <v>74</v>
      </c>
      <c r="C55" s="14"/>
      <c r="D55" s="11"/>
    </row>
    <row r="56" spans="1:4" x14ac:dyDescent="0.25">
      <c r="B56" s="24" t="s">
        <v>75</v>
      </c>
      <c r="C56" s="14"/>
      <c r="D56" s="11"/>
    </row>
    <row r="57" spans="1:4" x14ac:dyDescent="0.25">
      <c r="B57" s="24" t="s">
        <v>41</v>
      </c>
      <c r="C57" s="14"/>
      <c r="D57" s="11"/>
    </row>
    <row r="58" spans="1:4" x14ac:dyDescent="0.25">
      <c r="A58" s="20"/>
      <c r="B58" s="13" t="s">
        <v>69</v>
      </c>
      <c r="C58" s="14"/>
      <c r="D58" s="11"/>
    </row>
    <row r="59" spans="1:4" ht="30" x14ac:dyDescent="0.25">
      <c r="B59" s="24" t="s">
        <v>42</v>
      </c>
      <c r="C59" s="14"/>
      <c r="D59" s="11"/>
    </row>
    <row r="60" spans="1:4" x14ac:dyDescent="0.25">
      <c r="B60" s="24" t="s">
        <v>76</v>
      </c>
      <c r="C60" s="14"/>
      <c r="D60" s="11"/>
    </row>
    <row r="61" spans="1:4" x14ac:dyDescent="0.25">
      <c r="B61" s="24" t="s">
        <v>43</v>
      </c>
      <c r="C61" s="14"/>
      <c r="D61" s="11"/>
    </row>
    <row r="62" spans="1:4" ht="60" x14ac:dyDescent="0.25">
      <c r="A62" s="20"/>
      <c r="B62" s="13" t="s">
        <v>77</v>
      </c>
      <c r="C62" s="14"/>
      <c r="D62" s="11"/>
    </row>
    <row r="63" spans="1:4" x14ac:dyDescent="0.25">
      <c r="B63" s="24" t="s">
        <v>44</v>
      </c>
      <c r="C63" s="14"/>
      <c r="D63" s="11"/>
    </row>
    <row r="64" spans="1:4" x14ac:dyDescent="0.25">
      <c r="B64" s="24" t="s">
        <v>78</v>
      </c>
      <c r="C64" s="14"/>
      <c r="D64" s="11"/>
    </row>
    <row r="65" spans="1:5" x14ac:dyDescent="0.25">
      <c r="B65" s="24" t="s">
        <v>79</v>
      </c>
      <c r="C65" s="14"/>
      <c r="D65" s="11"/>
    </row>
    <row r="66" spans="1:5" ht="45" x14ac:dyDescent="0.25">
      <c r="A66" s="20"/>
      <c r="B66" s="13" t="s">
        <v>80</v>
      </c>
      <c r="C66" s="14"/>
      <c r="D66" s="11"/>
    </row>
    <row r="67" spans="1:5" x14ac:dyDescent="0.25">
      <c r="B67" s="24" t="s">
        <v>45</v>
      </c>
      <c r="C67" s="14"/>
      <c r="D67" s="11"/>
    </row>
    <row r="68" spans="1:5" x14ac:dyDescent="0.25">
      <c r="B68" s="39"/>
      <c r="C68" s="14"/>
      <c r="D68" s="11"/>
    </row>
    <row r="69" spans="1:5" x14ac:dyDescent="0.25">
      <c r="B69" s="5" t="s">
        <v>46</v>
      </c>
      <c r="C69" s="25"/>
      <c r="D69" s="25"/>
    </row>
    <row r="70" spans="1:5" x14ac:dyDescent="0.25">
      <c r="B70" s="5"/>
      <c r="C70" s="40"/>
      <c r="D70" s="40"/>
    </row>
    <row r="71" spans="1:5" x14ac:dyDescent="0.25">
      <c r="B71" s="38" t="s">
        <v>89</v>
      </c>
      <c r="C71" s="40"/>
      <c r="D71" s="40"/>
      <c r="E71" s="40"/>
    </row>
    <row r="73" spans="1:5" s="1" customFormat="1" x14ac:dyDescent="0.25">
      <c r="A73" s="7"/>
      <c r="B73" s="15" t="s">
        <v>17</v>
      </c>
      <c r="C73" s="30"/>
      <c r="D73" s="29"/>
    </row>
    <row r="74" spans="1:5" x14ac:dyDescent="0.25">
      <c r="B74" s="16" t="s">
        <v>18</v>
      </c>
      <c r="C74" s="31"/>
    </row>
    <row r="75" spans="1:5" x14ac:dyDescent="0.25">
      <c r="A75" s="20" t="s">
        <v>25</v>
      </c>
      <c r="B75" s="16" t="s">
        <v>19</v>
      </c>
      <c r="C75" s="31"/>
    </row>
    <row r="76" spans="1:5" x14ac:dyDescent="0.25">
      <c r="A76" s="20" t="s">
        <v>39</v>
      </c>
      <c r="B76" s="16" t="s">
        <v>81</v>
      </c>
      <c r="C76" s="31"/>
    </row>
    <row r="77" spans="1:5" x14ac:dyDescent="0.25">
      <c r="A77" s="20" t="s">
        <v>26</v>
      </c>
      <c r="B77" s="16" t="s">
        <v>82</v>
      </c>
      <c r="C77" s="31"/>
    </row>
    <row r="78" spans="1:5" ht="30" x14ac:dyDescent="0.25">
      <c r="A78" s="20" t="s">
        <v>37</v>
      </c>
      <c r="B78" s="16" t="s">
        <v>83</v>
      </c>
      <c r="C78" s="31"/>
    </row>
    <row r="79" spans="1:5" x14ac:dyDescent="0.25">
      <c r="A79" s="20" t="s">
        <v>29</v>
      </c>
      <c r="B79" s="16" t="s">
        <v>63</v>
      </c>
      <c r="C79" s="31"/>
    </row>
    <row r="80" spans="1:5" x14ac:dyDescent="0.25">
      <c r="A80" s="20" t="s">
        <v>84</v>
      </c>
      <c r="B80" s="16" t="s">
        <v>20</v>
      </c>
      <c r="C80" s="31"/>
    </row>
    <row r="81" spans="1:4" ht="30" x14ac:dyDescent="0.25">
      <c r="B81" s="32" t="s">
        <v>21</v>
      </c>
      <c r="C81" s="31"/>
    </row>
    <row r="82" spans="1:4" s="6" customFormat="1" x14ac:dyDescent="0.25">
      <c r="A82" s="9"/>
      <c r="B82" s="4"/>
    </row>
    <row r="84" spans="1:4" s="1" customFormat="1" x14ac:dyDescent="0.25">
      <c r="A84" s="7"/>
      <c r="B84" s="15" t="s">
        <v>22</v>
      </c>
      <c r="C84" s="33"/>
    </row>
    <row r="85" spans="1:4" ht="30" x14ac:dyDescent="0.25">
      <c r="B85" s="16" t="s">
        <v>86</v>
      </c>
      <c r="C85" s="30"/>
      <c r="D85" s="29"/>
    </row>
    <row r="86" spans="1:4" x14ac:dyDescent="0.25">
      <c r="A86" s="20" t="s">
        <v>25</v>
      </c>
      <c r="B86" s="16" t="s">
        <v>23</v>
      </c>
      <c r="C86" s="31"/>
    </row>
    <row r="87" spans="1:4" x14ac:dyDescent="0.25">
      <c r="A87" s="20" t="s">
        <v>28</v>
      </c>
      <c r="B87" s="16" t="s">
        <v>87</v>
      </c>
      <c r="C87" s="31"/>
    </row>
    <row r="88" spans="1:4" x14ac:dyDescent="0.25">
      <c r="A88" s="20" t="s">
        <v>26</v>
      </c>
      <c r="B88" s="16" t="s">
        <v>88</v>
      </c>
      <c r="C88" s="31"/>
    </row>
    <row r="89" spans="1:4" x14ac:dyDescent="0.25">
      <c r="A89" s="8" t="s">
        <v>37</v>
      </c>
      <c r="B89" s="37" t="s">
        <v>85</v>
      </c>
    </row>
    <row r="90" spans="1:4" x14ac:dyDescent="0.25">
      <c r="B90" s="37"/>
    </row>
    <row r="91" spans="1:4" ht="30" x14ac:dyDescent="0.25">
      <c r="C91" s="10" t="s">
        <v>65</v>
      </c>
      <c r="D91" s="10" t="s">
        <v>50</v>
      </c>
    </row>
    <row r="92" spans="1:4" x14ac:dyDescent="0.25">
      <c r="B92" s="4" t="s">
        <v>49</v>
      </c>
      <c r="C92" s="11"/>
      <c r="D92" s="11"/>
    </row>
  </sheetData>
  <pageMargins left="0.70866141732283472" right="0.70866141732283472" top="0.74803149606299213" bottom="0.74803149606299213" header="0.31496062992125984" footer="0.31496062992125984"/>
  <pageSetup paperSize="9" scale="75" orientation="landscape" cellComments="atEn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0D16-BA12-4960-A2A4-3220C50F81F8}">
  <dimension ref="A5:H64"/>
  <sheetViews>
    <sheetView tabSelected="1" workbookViewId="0">
      <selection activeCell="B12" sqref="B12"/>
    </sheetView>
  </sheetViews>
  <sheetFormatPr defaultRowHeight="12.75" x14ac:dyDescent="0.2"/>
  <cols>
    <col min="1" max="1" width="3.5703125" style="41" customWidth="1"/>
    <col min="2" max="2" width="41.85546875" style="42" customWidth="1"/>
    <col min="3" max="3" width="18.7109375" style="42" customWidth="1"/>
    <col min="4" max="8" width="18.7109375" style="43" customWidth="1"/>
    <col min="9" max="16384" width="9.140625" style="43"/>
  </cols>
  <sheetData>
    <row r="5" spans="1:5" s="72" customFormat="1" ht="18.75" x14ac:dyDescent="0.3">
      <c r="A5" s="70"/>
      <c r="B5" s="71" t="s">
        <v>109</v>
      </c>
      <c r="C5" s="71"/>
    </row>
    <row r="7" spans="1:5" s="44" customFormat="1" x14ac:dyDescent="0.2">
      <c r="B7" s="45" t="s">
        <v>108</v>
      </c>
      <c r="C7" s="46"/>
    </row>
    <row r="8" spans="1:5" s="44" customFormat="1" ht="14.25" customHeight="1" x14ac:dyDescent="0.2">
      <c r="A8" s="45"/>
      <c r="B8" s="46"/>
      <c r="C8" s="46"/>
    </row>
    <row r="9" spans="1:5" x14ac:dyDescent="0.2">
      <c r="B9" s="41" t="s">
        <v>118</v>
      </c>
      <c r="D9" s="42"/>
      <c r="E9" s="42"/>
    </row>
    <row r="10" spans="1:5" x14ac:dyDescent="0.2">
      <c r="B10" s="41" t="s">
        <v>116</v>
      </c>
      <c r="D10" s="42"/>
      <c r="E10" s="42"/>
    </row>
    <row r="11" spans="1:5" x14ac:dyDescent="0.2">
      <c r="B11" s="41" t="s">
        <v>117</v>
      </c>
      <c r="D11" s="42"/>
      <c r="E11" s="42"/>
    </row>
    <row r="12" spans="1:5" x14ac:dyDescent="0.2">
      <c r="B12" s="41" t="s">
        <v>1</v>
      </c>
      <c r="D12" s="42"/>
      <c r="E12" s="42"/>
    </row>
    <row r="13" spans="1:5" x14ac:dyDescent="0.2">
      <c r="B13" s="41" t="s">
        <v>2</v>
      </c>
      <c r="D13" s="42"/>
      <c r="E13" s="42"/>
    </row>
    <row r="14" spans="1:5" x14ac:dyDescent="0.2">
      <c r="B14" s="41" t="s">
        <v>91</v>
      </c>
      <c r="D14" s="42"/>
      <c r="E14" s="42"/>
    </row>
    <row r="15" spans="1:5" x14ac:dyDescent="0.2">
      <c r="B15" s="47" t="s">
        <v>92</v>
      </c>
      <c r="C15" s="48"/>
      <c r="D15" s="42"/>
      <c r="E15" s="42"/>
    </row>
    <row r="16" spans="1:5" x14ac:dyDescent="0.2">
      <c r="B16" s="47" t="s">
        <v>90</v>
      </c>
      <c r="C16" s="48"/>
      <c r="D16" s="42"/>
      <c r="E16" s="42"/>
    </row>
    <row r="17" spans="1:8" x14ac:dyDescent="0.2">
      <c r="B17" s="47" t="s">
        <v>93</v>
      </c>
      <c r="C17" s="48"/>
      <c r="D17" s="42"/>
      <c r="E17" s="42"/>
    </row>
    <row r="18" spans="1:8" x14ac:dyDescent="0.2">
      <c r="B18" s="47" t="s">
        <v>103</v>
      </c>
      <c r="C18" s="48"/>
      <c r="D18" s="42"/>
      <c r="E18" s="42"/>
    </row>
    <row r="19" spans="1:8" x14ac:dyDescent="0.2">
      <c r="B19" s="47" t="s">
        <v>95</v>
      </c>
      <c r="C19" s="48"/>
      <c r="D19" s="42"/>
      <c r="E19" s="42"/>
    </row>
    <row r="21" spans="1:8" s="44" customFormat="1" x14ac:dyDescent="0.2">
      <c r="A21" s="45" t="s">
        <v>3</v>
      </c>
      <c r="B21" s="46"/>
      <c r="C21" s="46"/>
    </row>
    <row r="22" spans="1:8" s="44" customFormat="1" ht="30" customHeight="1" x14ac:dyDescent="0.2">
      <c r="A22" s="45"/>
      <c r="B22" s="46"/>
      <c r="C22" s="49" t="s">
        <v>94</v>
      </c>
      <c r="D22" s="49"/>
      <c r="E22" s="50"/>
      <c r="F22" s="49" t="s">
        <v>50</v>
      </c>
      <c r="G22" s="49"/>
      <c r="H22" s="50"/>
    </row>
    <row r="23" spans="1:8" s="44" customFormat="1" ht="25.5" x14ac:dyDescent="0.2">
      <c r="A23" s="45"/>
      <c r="B23" s="51" t="s">
        <v>24</v>
      </c>
      <c r="C23" s="52" t="s">
        <v>98</v>
      </c>
      <c r="D23" s="52" t="s">
        <v>99</v>
      </c>
      <c r="E23" s="52" t="s">
        <v>100</v>
      </c>
      <c r="F23" s="52" t="s">
        <v>98</v>
      </c>
      <c r="G23" s="52" t="s">
        <v>99</v>
      </c>
      <c r="H23" s="52" t="s">
        <v>100</v>
      </c>
    </row>
    <row r="24" spans="1:8" x14ac:dyDescent="0.2">
      <c r="B24" s="53" t="s">
        <v>48</v>
      </c>
      <c r="C24" s="54"/>
      <c r="D24" s="55"/>
      <c r="E24" s="73">
        <f>C24*D24</f>
        <v>0</v>
      </c>
      <c r="F24" s="55"/>
      <c r="G24" s="55"/>
      <c r="H24" s="73">
        <f>F24*G24</f>
        <v>0</v>
      </c>
    </row>
    <row r="25" spans="1:8" x14ac:dyDescent="0.2">
      <c r="B25" s="53"/>
      <c r="C25" s="53"/>
      <c r="D25" s="42"/>
      <c r="E25" s="42"/>
      <c r="F25" s="42"/>
      <c r="G25" s="42"/>
      <c r="H25" s="42"/>
    </row>
    <row r="26" spans="1:8" x14ac:dyDescent="0.2">
      <c r="C26" s="49" t="s">
        <v>94</v>
      </c>
      <c r="D26" s="49"/>
      <c r="E26" s="50"/>
      <c r="F26" s="42"/>
      <c r="G26" s="42"/>
      <c r="H26" s="42"/>
    </row>
    <row r="27" spans="1:8" s="44" customFormat="1" ht="25.5" x14ac:dyDescent="0.2">
      <c r="A27" s="45"/>
      <c r="B27" s="51" t="s">
        <v>9</v>
      </c>
      <c r="C27" s="52" t="s">
        <v>98</v>
      </c>
      <c r="D27" s="52" t="s">
        <v>99</v>
      </c>
      <c r="E27" s="52" t="s">
        <v>100</v>
      </c>
      <c r="F27" s="56"/>
      <c r="G27" s="46"/>
      <c r="H27" s="46"/>
    </row>
    <row r="28" spans="1:8" x14ac:dyDescent="0.2">
      <c r="B28" s="57" t="s">
        <v>96</v>
      </c>
      <c r="C28" s="58"/>
      <c r="D28" s="55"/>
      <c r="E28" s="73">
        <f>C28*D28</f>
        <v>0</v>
      </c>
      <c r="F28" s="42"/>
      <c r="G28" s="42"/>
      <c r="H28" s="42"/>
    </row>
    <row r="29" spans="1:8" x14ac:dyDescent="0.2">
      <c r="B29" s="57"/>
      <c r="C29" s="57"/>
      <c r="D29" s="42"/>
      <c r="E29" s="42"/>
      <c r="F29" s="42"/>
      <c r="G29" s="42"/>
      <c r="H29" s="42"/>
    </row>
    <row r="30" spans="1:8" ht="30" customHeight="1" x14ac:dyDescent="0.2">
      <c r="C30" s="49" t="s">
        <v>94</v>
      </c>
      <c r="D30" s="49"/>
      <c r="E30" s="50"/>
      <c r="F30" s="49" t="s">
        <v>50</v>
      </c>
      <c r="G30" s="49"/>
      <c r="H30" s="50"/>
    </row>
    <row r="31" spans="1:8" s="44" customFormat="1" ht="25.5" x14ac:dyDescent="0.2">
      <c r="A31" s="45"/>
      <c r="B31" s="51" t="s">
        <v>11</v>
      </c>
      <c r="C31" s="52" t="s">
        <v>98</v>
      </c>
      <c r="D31" s="52" t="s">
        <v>99</v>
      </c>
      <c r="E31" s="52" t="s">
        <v>100</v>
      </c>
      <c r="F31" s="52" t="s">
        <v>98</v>
      </c>
      <c r="G31" s="52" t="s">
        <v>99</v>
      </c>
      <c r="H31" s="52" t="s">
        <v>100</v>
      </c>
    </row>
    <row r="32" spans="1:8" x14ac:dyDescent="0.2">
      <c r="B32" s="53" t="s">
        <v>47</v>
      </c>
      <c r="C32" s="54"/>
      <c r="D32" s="55"/>
      <c r="E32" s="73">
        <f>C32*D32</f>
        <v>0</v>
      </c>
      <c r="F32" s="55"/>
      <c r="G32" s="55"/>
      <c r="H32" s="73">
        <f>F32*G32</f>
        <v>0</v>
      </c>
    </row>
    <row r="33" spans="1:8" x14ac:dyDescent="0.2">
      <c r="D33" s="42"/>
      <c r="E33" s="42"/>
      <c r="F33" s="42"/>
      <c r="G33" s="42"/>
      <c r="H33" s="42"/>
    </row>
    <row r="34" spans="1:8" s="44" customFormat="1" ht="30" customHeight="1" x14ac:dyDescent="0.2">
      <c r="A34" s="45"/>
      <c r="C34" s="49" t="s">
        <v>94</v>
      </c>
      <c r="D34" s="49"/>
      <c r="E34" s="50"/>
      <c r="F34" s="49" t="s">
        <v>50</v>
      </c>
      <c r="G34" s="49"/>
      <c r="H34" s="50"/>
    </row>
    <row r="35" spans="1:8" ht="25.5" x14ac:dyDescent="0.2">
      <c r="B35" s="51" t="s">
        <v>14</v>
      </c>
      <c r="C35" s="52" t="s">
        <v>98</v>
      </c>
      <c r="D35" s="52" t="s">
        <v>99</v>
      </c>
      <c r="E35" s="52" t="s">
        <v>100</v>
      </c>
      <c r="F35" s="52" t="s">
        <v>98</v>
      </c>
      <c r="G35" s="52" t="s">
        <v>99</v>
      </c>
      <c r="H35" s="52" t="s">
        <v>100</v>
      </c>
    </row>
    <row r="36" spans="1:8" x14ac:dyDescent="0.2">
      <c r="B36" s="59" t="s">
        <v>46</v>
      </c>
      <c r="C36" s="60"/>
      <c r="D36" s="55"/>
      <c r="E36" s="73">
        <f>C36*D36</f>
        <v>0</v>
      </c>
      <c r="F36" s="55"/>
      <c r="G36" s="55"/>
      <c r="H36" s="73">
        <f>F36*G36</f>
        <v>0</v>
      </c>
    </row>
    <row r="37" spans="1:8" x14ac:dyDescent="0.2">
      <c r="B37" s="61"/>
      <c r="C37" s="61"/>
      <c r="D37" s="42"/>
      <c r="E37" s="42"/>
      <c r="F37" s="42"/>
      <c r="G37" s="42"/>
      <c r="H37" s="42"/>
    </row>
    <row r="38" spans="1:8" ht="30" customHeight="1" x14ac:dyDescent="0.2">
      <c r="C38" s="49" t="s">
        <v>110</v>
      </c>
      <c r="D38" s="49"/>
      <c r="E38" s="50"/>
      <c r="F38" s="49" t="s">
        <v>111</v>
      </c>
      <c r="G38" s="49"/>
      <c r="H38" s="50"/>
    </row>
    <row r="39" spans="1:8" ht="25.5" x14ac:dyDescent="0.2">
      <c r="C39" s="52" t="s">
        <v>98</v>
      </c>
      <c r="D39" s="52" t="s">
        <v>99</v>
      </c>
      <c r="E39" s="52" t="s">
        <v>100</v>
      </c>
      <c r="F39" s="52" t="s">
        <v>98</v>
      </c>
      <c r="G39" s="52" t="s">
        <v>99</v>
      </c>
      <c r="H39" s="62" t="s">
        <v>100</v>
      </c>
    </row>
    <row r="40" spans="1:8" x14ac:dyDescent="0.2">
      <c r="B40" s="53" t="s">
        <v>97</v>
      </c>
      <c r="C40" s="73">
        <f>C24+C28+C32+C36</f>
        <v>0</v>
      </c>
      <c r="D40" s="74">
        <f>(D24+D28+D32+D36)/4</f>
        <v>0</v>
      </c>
      <c r="E40" s="73">
        <f>C40*D40</f>
        <v>0</v>
      </c>
      <c r="F40" s="73">
        <f>F24+F28+F32+F36</f>
        <v>0</v>
      </c>
      <c r="G40" s="73">
        <f>G24+G28+G32+G36</f>
        <v>0</v>
      </c>
      <c r="H40" s="73">
        <f>F40*G40</f>
        <v>0</v>
      </c>
    </row>
    <row r="42" spans="1:8" ht="13.5" thickBot="1" x14ac:dyDescent="0.25">
      <c r="B42" s="62" t="s">
        <v>101</v>
      </c>
      <c r="E42" s="74">
        <f>E40*210*0.6</f>
        <v>0</v>
      </c>
      <c r="H42" s="74">
        <f>H40*210*0.4</f>
        <v>0</v>
      </c>
    </row>
    <row r="43" spans="1:8" ht="26.25" thickBot="1" x14ac:dyDescent="0.25">
      <c r="B43" s="65" t="s">
        <v>102</v>
      </c>
      <c r="C43" s="75">
        <f>(E42+H42)*210</f>
        <v>0</v>
      </c>
    </row>
    <row r="45" spans="1:8" x14ac:dyDescent="0.2">
      <c r="B45" s="42" t="s">
        <v>115</v>
      </c>
    </row>
    <row r="46" spans="1:8" x14ac:dyDescent="0.2">
      <c r="C46" s="49" t="s">
        <v>94</v>
      </c>
      <c r="D46" s="49"/>
      <c r="E46" s="50"/>
    </row>
    <row r="47" spans="1:8" ht="25.5" x14ac:dyDescent="0.2">
      <c r="B47" s="51" t="s">
        <v>17</v>
      </c>
      <c r="C47" s="52" t="s">
        <v>98</v>
      </c>
      <c r="D47" s="52" t="s">
        <v>99</v>
      </c>
      <c r="E47" s="52" t="s">
        <v>100</v>
      </c>
    </row>
    <row r="48" spans="1:8" x14ac:dyDescent="0.2">
      <c r="B48" s="53" t="s">
        <v>112</v>
      </c>
      <c r="C48" s="54"/>
      <c r="D48" s="55"/>
      <c r="E48" s="73">
        <f>C48*D48</f>
        <v>0</v>
      </c>
    </row>
    <row r="49" spans="1:8" x14ac:dyDescent="0.2">
      <c r="D49" s="42"/>
      <c r="E49" s="42"/>
    </row>
    <row r="50" spans="1:8" x14ac:dyDescent="0.2">
      <c r="B50" s="44"/>
      <c r="C50" s="49" t="s">
        <v>94</v>
      </c>
      <c r="D50" s="49"/>
      <c r="E50" s="50"/>
    </row>
    <row r="51" spans="1:8" ht="25.5" x14ac:dyDescent="0.2">
      <c r="B51" s="51" t="s">
        <v>22</v>
      </c>
      <c r="C51" s="52" t="s">
        <v>98</v>
      </c>
      <c r="D51" s="52" t="s">
        <v>99</v>
      </c>
      <c r="E51" s="52" t="s">
        <v>100</v>
      </c>
    </row>
    <row r="52" spans="1:8" x14ac:dyDescent="0.2">
      <c r="B52" s="59" t="s">
        <v>113</v>
      </c>
      <c r="C52" s="60"/>
      <c r="D52" s="55"/>
      <c r="E52" s="73">
        <f>C52*D52</f>
        <v>0</v>
      </c>
    </row>
    <row r="57" spans="1:8" ht="38.25" x14ac:dyDescent="0.2">
      <c r="B57" s="52" t="s">
        <v>114</v>
      </c>
      <c r="C57" s="66" t="s">
        <v>104</v>
      </c>
      <c r="D57" s="66"/>
      <c r="E57" s="67"/>
      <c r="F57" s="66" t="s">
        <v>105</v>
      </c>
      <c r="G57" s="66"/>
      <c r="H57" s="67"/>
    </row>
    <row r="58" spans="1:8" x14ac:dyDescent="0.2">
      <c r="B58" s="52"/>
      <c r="C58" s="52" t="s">
        <v>106</v>
      </c>
      <c r="D58" s="52" t="s">
        <v>107</v>
      </c>
      <c r="E58" s="52" t="s">
        <v>100</v>
      </c>
      <c r="F58" s="52" t="s">
        <v>106</v>
      </c>
      <c r="G58" s="52" t="s">
        <v>107</v>
      </c>
      <c r="H58" s="52" t="s">
        <v>100</v>
      </c>
    </row>
    <row r="59" spans="1:8" x14ac:dyDescent="0.2">
      <c r="A59" s="68">
        <v>1</v>
      </c>
      <c r="B59" s="52"/>
      <c r="C59" s="55"/>
      <c r="D59" s="63"/>
      <c r="E59" s="74">
        <f>C59*D59</f>
        <v>0</v>
      </c>
      <c r="F59" s="63"/>
      <c r="G59" s="63"/>
      <c r="H59" s="74">
        <f>F59*G59</f>
        <v>0</v>
      </c>
    </row>
    <row r="60" spans="1:8" x14ac:dyDescent="0.2">
      <c r="A60" s="68">
        <v>2</v>
      </c>
      <c r="B60" s="52"/>
      <c r="C60" s="55"/>
      <c r="D60" s="63"/>
      <c r="E60" s="74">
        <f t="shared" ref="E60:E62" si="0">C60*D60</f>
        <v>0</v>
      </c>
      <c r="F60" s="63"/>
      <c r="G60" s="63"/>
      <c r="H60" s="74">
        <f t="shared" ref="H60:H62" si="1">F60*G60</f>
        <v>0</v>
      </c>
    </row>
    <row r="61" spans="1:8" x14ac:dyDescent="0.2">
      <c r="A61" s="68">
        <v>3</v>
      </c>
      <c r="B61" s="52"/>
      <c r="C61" s="55"/>
      <c r="D61" s="63"/>
      <c r="E61" s="74">
        <f t="shared" si="0"/>
        <v>0</v>
      </c>
      <c r="F61" s="63"/>
      <c r="G61" s="63"/>
      <c r="H61" s="74">
        <f t="shared" si="1"/>
        <v>0</v>
      </c>
    </row>
    <row r="62" spans="1:8" x14ac:dyDescent="0.2">
      <c r="A62" s="68">
        <v>4</v>
      </c>
      <c r="B62" s="52"/>
      <c r="C62" s="55"/>
      <c r="D62" s="63"/>
      <c r="E62" s="74">
        <f t="shared" si="0"/>
        <v>0</v>
      </c>
      <c r="F62" s="63"/>
      <c r="G62" s="63"/>
      <c r="H62" s="74">
        <f t="shared" si="1"/>
        <v>0</v>
      </c>
    </row>
    <row r="63" spans="1:8" x14ac:dyDescent="0.2">
      <c r="A63" s="68">
        <v>5</v>
      </c>
      <c r="B63" s="52"/>
      <c r="C63" s="55"/>
      <c r="D63" s="63"/>
      <c r="E63" s="74">
        <f t="shared" ref="E63" si="2">C63*D63</f>
        <v>0</v>
      </c>
      <c r="F63" s="63"/>
      <c r="G63" s="63"/>
      <c r="H63" s="74">
        <f t="shared" ref="H63" si="3">F63*G63</f>
        <v>0</v>
      </c>
    </row>
    <row r="64" spans="1:8" x14ac:dyDescent="0.2">
      <c r="B64" s="69" t="s">
        <v>100</v>
      </c>
      <c r="C64" s="52"/>
      <c r="D64" s="64"/>
      <c r="E64" s="74">
        <f>SUM(E59:E63)</f>
        <v>0</v>
      </c>
      <c r="F64" s="64"/>
      <c r="G64" s="64"/>
      <c r="H64" s="74">
        <f>SUM(H59:H63)</f>
        <v>0</v>
      </c>
    </row>
  </sheetData>
  <mergeCells count="13">
    <mergeCell ref="C38:D38"/>
    <mergeCell ref="F38:G38"/>
    <mergeCell ref="C57:D57"/>
    <mergeCell ref="F57:G57"/>
    <mergeCell ref="C22:D22"/>
    <mergeCell ref="F22:G22"/>
    <mergeCell ref="C26:D26"/>
    <mergeCell ref="C30:D30"/>
    <mergeCell ref="F30:G30"/>
    <mergeCell ref="C34:D34"/>
    <mergeCell ref="F34:G34"/>
    <mergeCell ref="C46:D46"/>
    <mergeCell ref="C50:D5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Prijsuitvraag</vt:lpstr>
      <vt:lpstr>Blad1!Afdrukbereik</vt:lpstr>
    </vt:vector>
  </TitlesOfParts>
  <Company>Regio Gooi en Vechtstreek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Konings</dc:creator>
  <cp:lastModifiedBy>Marco van der Spek-Stikkelorum</cp:lastModifiedBy>
  <cp:lastPrinted>2023-02-07T10:00:32Z</cp:lastPrinted>
  <dcterms:created xsi:type="dcterms:W3CDTF">2023-01-19T12:41:42Z</dcterms:created>
  <dcterms:modified xsi:type="dcterms:W3CDTF">2023-03-01T13:55:16Z</dcterms:modified>
</cp:coreProperties>
</file>