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P:\Bureaublad\"/>
    </mc:Choice>
  </mc:AlternateContent>
  <xr:revisionPtr revIDLastSave="0" documentId="8_{C51FE27A-37A4-4624-8183-06EA232C93B9}" xr6:coauthVersionLast="47" xr6:coauthVersionMax="47" xr10:uidLastSave="{00000000-0000-0000-0000-000000000000}"/>
  <bookViews>
    <workbookView xWindow="28680" yWindow="-120" windowWidth="51840" windowHeight="21240" xr2:uid="{A2E41867-E7E5-4E37-8196-8B4D9DB423EF}"/>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K16" i="1"/>
  <c r="K15" i="1"/>
  <c r="K14" i="1"/>
  <c r="K13" i="1"/>
  <c r="K12" i="1"/>
  <c r="K11" i="1"/>
  <c r="K10" i="1"/>
  <c r="K30" i="1"/>
  <c r="K29" i="1"/>
  <c r="K28" i="1"/>
  <c r="K27" i="1"/>
  <c r="I54" i="1"/>
  <c r="K54" i="1" s="1"/>
  <c r="I53" i="1"/>
  <c r="K53" i="1" s="1"/>
  <c r="I52" i="1"/>
  <c r="K52" i="1" s="1"/>
  <c r="I51" i="1"/>
  <c r="K51" i="1" s="1"/>
  <c r="K50" i="1"/>
  <c r="I43" i="1"/>
  <c r="K43" i="1" s="1"/>
  <c r="I45" i="1"/>
  <c r="K45" i="1" s="1"/>
  <c r="I44" i="1"/>
  <c r="K44" i="1" s="1"/>
  <c r="I42" i="1"/>
  <c r="K42" i="1" s="1"/>
  <c r="K41" i="1"/>
  <c r="B86" i="1"/>
  <c r="B85" i="1"/>
  <c r="B84" i="1"/>
  <c r="K32" i="1" l="1"/>
  <c r="K31" i="1"/>
  <c r="K73" i="1"/>
  <c r="K72" i="1"/>
  <c r="K46" i="1" l="1"/>
  <c r="K74" i="1"/>
  <c r="K19" i="1"/>
  <c r="K34" i="1"/>
  <c r="J85" i="1" s="1"/>
  <c r="K55" i="1"/>
  <c r="J59" i="1" s="1"/>
  <c r="J84" i="1" l="1"/>
  <c r="K84" i="1" s="1"/>
  <c r="J58" i="1"/>
  <c r="J61" i="1" s="1"/>
  <c r="K85" i="1" l="1"/>
  <c r="J86" i="1"/>
  <c r="K86" i="1" s="1"/>
  <c r="K87" i="1" l="1"/>
  <c r="J91" i="1" l="1"/>
  <c r="J92" i="1" s="1"/>
</calcChain>
</file>

<file path=xl/sharedStrings.xml><?xml version="1.0" encoding="utf-8"?>
<sst xmlns="http://schemas.openxmlformats.org/spreadsheetml/2006/main" count="92" uniqueCount="66">
  <si>
    <t xml:space="preserve">Inschrijvers wordt verzocht dit Prijzenblad in te vullen met inachtneming van de voorschriften opgenomen in het Beschrijvend Document. 
Prijzen dienen te worden afgegeven in euro (€), exclusief omzetbelasting (btw) en inclusief alle overige kosten. Kosten die Inschrijvers maken maar niet verdisconteren in de door hen opgegeven tarieven komen niet separaat voor vergoeding in aanmerking. 
Inschrijvers wordt verzocht alle geel gemarkeerde verlden in dit Prijzenblad in te vullen. 
Het is niet toegestaan aanpassingen te verrichten in dit document, anders dan het invullen van de geel gemarkeerde velden. Indien Inschrijvers andersoortige wijzigingen verrichten kan dit leiden tot ongeldigheid van de Inschrijving. Indien de Inschrijving als ongeldig wordt gekenmerkt door Opdrachtgever, komt de Inschrijver niet langer voor gunning van de Opdracht in aanmerking. </t>
  </si>
  <si>
    <t>Prijselement</t>
  </si>
  <si>
    <t>Eenheid</t>
  </si>
  <si>
    <t>Aantallen</t>
  </si>
  <si>
    <t>Tarief per eenheid</t>
  </si>
  <si>
    <t>Uw aangeboden prijs</t>
  </si>
  <si>
    <t>Functietitel</t>
  </si>
  <si>
    <t>uurtarief</t>
  </si>
  <si>
    <t>Architect</t>
  </si>
  <si>
    <t>Developer</t>
  </si>
  <si>
    <t>Analist</t>
  </si>
  <si>
    <t>Tester</t>
  </si>
  <si>
    <t>Gebruikskosten</t>
  </si>
  <si>
    <t>Staffeltrede 1</t>
  </si>
  <si>
    <t>Staffeltrede 2</t>
  </si>
  <si>
    <t>Staffeltrede 3</t>
  </si>
  <si>
    <t>Staffeltrede 4</t>
  </si>
  <si>
    <t>Staffeltrede 5</t>
  </si>
  <si>
    <t>Gemiddelde jaarlijkse licentiekosten</t>
  </si>
  <si>
    <t>Uw fictieve totale kosten gedurende het gebruik van de dienstverlening</t>
  </si>
  <si>
    <t>Exitkosten</t>
  </si>
  <si>
    <t>Exit activiteiten</t>
  </si>
  <si>
    <t>Kosten voor Meerwerk</t>
  </si>
  <si>
    <t>Projectleider</t>
  </si>
  <si>
    <t>Consultant</t>
  </si>
  <si>
    <t>Bepaling van uw score voor Gunningscriterium Prijs</t>
  </si>
  <si>
    <t>Uw score voor Gunningscriterium Prijs wordt bepaald door de totale prijs van uw aanbod te bepalen. Deze wordt bepaald door de hierboven uitgevraagde kostprijselementen bij elkaar op te tellen. De som van bovenstaande kostprijselementen geldt als uw "fictieve totaalprijs". Op basis van de volgende formule wordt uw score berekend.</t>
  </si>
  <si>
    <t>Kostprijselementen</t>
  </si>
  <si>
    <t>Aantal</t>
  </si>
  <si>
    <t>Uw fictieve totalen</t>
  </si>
  <si>
    <t>Totaal:</t>
  </si>
  <si>
    <t>← Dit is uw "fictieve totaalprijs" en wordt gebruikt als waarde om de door u behaalde score voor Gunningscriterium 1 Prijs te berekenen.</t>
  </si>
  <si>
    <r>
      <t xml:space="preserve">Uw </t>
    </r>
    <r>
      <rPr>
        <b/>
        <u/>
        <sz val="14"/>
        <color theme="0"/>
        <rFont val="Calibri"/>
        <family val="2"/>
        <scheme val="minor"/>
      </rPr>
      <t>ongewogen</t>
    </r>
    <r>
      <rPr>
        <b/>
        <sz val="14"/>
        <color theme="0"/>
        <rFont val="Calibri"/>
        <family val="2"/>
        <scheme val="minor"/>
      </rPr>
      <t xml:space="preserve"> score voor Gunningscriterium Prijs</t>
    </r>
  </si>
  <si>
    <r>
      <t xml:space="preserve">Uw </t>
    </r>
    <r>
      <rPr>
        <b/>
        <u/>
        <sz val="14"/>
        <color theme="0"/>
        <rFont val="Calibri"/>
        <family val="2"/>
        <scheme val="minor"/>
      </rPr>
      <t>gewogen</t>
    </r>
    <r>
      <rPr>
        <b/>
        <sz val="14"/>
        <color theme="0"/>
        <rFont val="Calibri"/>
        <family val="2"/>
        <scheme val="minor"/>
      </rPr>
      <t xml:space="preserve"> score voor Gunningscriterium Prijs</t>
    </r>
  </si>
  <si>
    <t>Implementatie van Plateau 1</t>
  </si>
  <si>
    <t>Staffel voor opslag van diverse volumes</t>
  </si>
  <si>
    <t>Staffel voor licentiekosten bij diverse aantallen gebruikers</t>
  </si>
  <si>
    <t>Aantal gebruikers</t>
  </si>
  <si>
    <t>Volume (in Terrabyte)</t>
  </si>
  <si>
    <t>Uw gemiddelde jaarlijkse licentiekosten voor uw dienstverlening:</t>
  </si>
  <si>
    <t>Uw gemiddelde jaarlijkse kosten voor opslag van diverse volumes:</t>
  </si>
  <si>
    <t>Kosten voor het realiseren van een koppeling met een PPS</t>
  </si>
  <si>
    <t>Aantallen inzeturen</t>
  </si>
  <si>
    <t>(Fictieve) Kosten voor realisatie van een koppeling met een PPS</t>
  </si>
  <si>
    <t>Kosten voor uitvoering van uw exitstrategie</t>
  </si>
  <si>
    <t>Uw exitkosten</t>
  </si>
  <si>
    <t>Activiteit</t>
  </si>
  <si>
    <t>Uw kosten voor het koppelen met een PPS:</t>
  </si>
  <si>
    <t>Uw implementatiekosten:</t>
  </si>
  <si>
    <t>1 tot 50</t>
  </si>
  <si>
    <r>
      <t xml:space="preserve">Bij dit prijselement verzoekt Opdrachtgever Inschrijvers de totale kosten voor implementatie van Plateau 1 zoals omschreven in het Beschrijvend Document op te geven. Onder implementatiekosten verstaat Opdrachtgever alle kosten die gemaakt worden voor activiteiten de in redelijkheid verricht moeten worden om tot een niveau van dienstverlening te komen welke een accepatietest van Opdrachtgever kan doorstaan. Hieronder vallen in ieder geval: kosten voor ontsluiting van de dienstverlening aan de doelgroep, het trainen van gebruikers en feitelijke configuratie van de aangeboden oplossing, technische configuratie en optimalisatie van koppelingen met één (1) PPS, het DZD en CDD+, consultancykosten, testing, et cetera. Daarnaast is het mogelijk dat u overige activiteiten verricht en of overige kosten maakt bij aanvang van de gevraagde dienstverlening die Opdrachtgever hier niet specifiek benoemt. Opdrachtgever wijst erop dat u gevraagd wordt alle kosten die u in verband met de implementatie maakt hier op te geven, ook als die niet expliciet door Opdrachtgever zijn benoemd. In dit onderdeel van het Prijzenblad wordt Inschrijvers verzocht een opgave te doen van de implementatiekosten. 
</t>
    </r>
    <r>
      <rPr>
        <b/>
        <sz val="11"/>
        <rFont val="Calibri"/>
        <family val="2"/>
        <scheme val="minor"/>
      </rPr>
      <t>LET OP!</t>
    </r>
    <r>
      <rPr>
        <sz val="11"/>
        <rFont val="Calibri"/>
        <family val="2"/>
        <scheme val="minor"/>
      </rPr>
      <t xml:space="preserve"> De kosten voor het realiseren van een nieuwe koppeling met een PPS worden hieronder separaat uitgevraagd, deze hoeft u niet te verdisconteren in uw implementatiekosten. Alle overige kosten die samenhangen met de implementatie dient u wel te verdisconteren in uw implementatiekosten.</t>
    </r>
  </si>
  <si>
    <t>0 tot 5</t>
  </si>
  <si>
    <r>
      <t xml:space="preserve">Opdrachtgever verzoekt u de kosten voor uw Exitstrategie, dat wil zeggen de activiteiten die u uitvoert ten behoeve van de beëindiging van uw dienstverlening aan Opdrachtgever, op te geven. Een exit is aan de orde indien Opdrachtgever besluit de Overeenkomst na de initiële termijn van de Overeenkomst niet te verlengen of bijvoorbeeld vroegtijdig te beëindigen. U wordt verzocht de activiteiten thematisch te bundelen en per activiteit een prijsopgave te doen. Opdrachtgever hanteert een lumpsum benadering van de Exitkosten. Dit betekent dat u uw activiteiten niet hoeft uit te splitsen naar exacte aantallen uren, maar dat het draait om de prijs die u rekent om de desbetreffende activiteit te verrichten. Opdrachtgever acht het acceptabel dat indien een bepaalde activiteit minder inspanning vergt in de praktijk en een andere activiteit meer inspanning vergt in de praktijk, dat u zelfstandig kunt schuiven. Desondanks wenst Opdrachtgever enig inzicht in de activiteiten die u verricht en de verdeling van de totale inspanning over die activiteiten heen. 
Ten slotte merkt Opdrachtgever op dat de exacte kosten die u in rekening mag brengen afhangen van de daadwerkelijk geleverde dienstverlening, de aanwezigheid van eventueel meerwerk en eventuele ondersteuning bij een overstap van Opdrachtgever naar dienstverlening van een derde waarbij uw ondersteuning benodigd is om continuïteit van het primaire proces van Opdrachtgever mogelijk te maken. De hier gevraagde prijsopgave betreft dan ook een indicatie van de kosten die gemoeid zijn met uw exitstrategie. Opdrachtgever wenst desondanks zicht te krijgen op te verwachten kosten en deze mee te kunnen wegen bij het bepalen welke inschrijver in aanmerking komt voor gunning van de Opdracht.
</t>
    </r>
    <r>
      <rPr>
        <b/>
        <sz val="11"/>
        <color theme="1"/>
        <rFont val="Calibri"/>
        <family val="2"/>
        <scheme val="minor"/>
      </rPr>
      <t xml:space="preserve">LET OP! </t>
    </r>
    <r>
      <rPr>
        <sz val="11"/>
        <color theme="1"/>
        <rFont val="Calibri"/>
        <family val="2"/>
        <scheme val="minor"/>
      </rPr>
      <t>De kosten voor uitvoering van uw Exitstrategie worden niet meegenomen bij het bepalen van uw score voor Gunningscriterium P1 Prijs.</t>
    </r>
  </si>
  <si>
    <t>Uw tarief per jaar</t>
  </si>
  <si>
    <t>Uw korting en/of opslagpercentages</t>
  </si>
  <si>
    <r>
      <t xml:space="preserve">Opdrachtgever verzoekt u de jaarlijkse gebruikskosten voor het gebruik van uw oplossing op te geven op basis van de hieronder opgenomen staffel. Voor het berekenen van de jaarlijkse gebruikskosten gaat Opdrachtgever uit van een staffel voor de licentiekosten per gebruiker met per staffeltrede een toenemend aantal gebruikers enerzijds en een staffel voor opslag van diverse volumes anderzijds. Voor het bepalen van uw score voor dit gunningscriterium neemt Opdrachtgever de gemiddelde licentiekosten mee, vermenigvuldigd met 50 gebruikers per jaar (staffeltrede 1). Dit betreft een fictief aantal gebruikers per jaar. In de praktijk betaalt Opdrachtgever uitsluitend naar rato van het daadwerkelijk aantal gebruikers. Voor het bepalen van uw score voor dit gunningscriterium neemt Opdrachtgever voorts de kosten mee voor opslag van 5 Terrabyte. In de praktijk betaalt Opdrachtgever uitsluitend naar rato van het daadwerkelijke volume. De licentiekosten en de kosten voor opslag vormen samen de jaarlijkse gebruikskosten. 
U wordt verzocht de jaarlijkse licentiekosten per gebruiker op te geven in een all-in tarief, waarmee bedoeld wordt dat alle kosten behorend bij de levering van uw oplossing gedurende een periode van 12 maanden inbegrepen dienen te zijn.  Denk bij het all-in tarief aan (niet limitatief): </t>
    </r>
    <r>
      <rPr>
        <sz val="11"/>
        <rFont val="Calibri"/>
        <family val="2"/>
        <scheme val="minor"/>
      </rPr>
      <t>kosten voor onderhoud, support, hosting, beheer, database updates, uw overhead, alle gangbare jaarlijkse kosten die verband houden met een "Software-as-a-Service"-oplossing. Bovendi</t>
    </r>
    <r>
      <rPr>
        <sz val="11"/>
        <color theme="1"/>
        <rFont val="Calibri"/>
        <family val="2"/>
        <scheme val="minor"/>
      </rPr>
      <t xml:space="preserve">en geldt dat u rekening dient te houden met de eisen aan de oplossing zoals Opdrachtgever die stelt in het Programma van Eisen behorend bij de onderhavige aanbestedingsprocedure. 
U wordt verzocht voor staffeltrede 1 in beide tabellen hieronder uw all-in basistarief op te geven, dit wordt gelijk gesteld aan 100%. Voor de opvolgende staffeltreden (2, 3, 4 en 5) wordt u verzocht een opslagtarief en/of kortingstarief op te geven. Indien u bij een groter aantal gebruikers en/of groter volume een hoger tarief hanteert vult u in Kolom J een positief percentage in (dat wil zeggen groter dan nul). Indien u een korting hanteert vult u een negatief percentage in (dat wil zeggen kleiner dan nul, voorzien van een "min-teken"). De opslag- en/of kortingspercentages zijn van toepassing gedurende de looptijd van de Overeenkomst.
</t>
    </r>
  </si>
  <si>
    <t>Bijlage K Prijzenblad Europese aanbesteding RMA - IVO rechtspraak</t>
  </si>
  <si>
    <t>6 tot 25</t>
  </si>
  <si>
    <t>26 tot 50</t>
  </si>
  <si>
    <t>51 tot 100</t>
  </si>
  <si>
    <t>101 tot 150</t>
  </si>
  <si>
    <t>151 tot 200</t>
  </si>
  <si>
    <t>201 of meer</t>
  </si>
  <si>
    <t>101 en meer</t>
  </si>
  <si>
    <t>Ongewogen score voor Gunningscriterium Prijs = (-1/3500) X uw fictieve totaalprijs + 171,42</t>
  </si>
  <si>
    <r>
      <t>Opdrachtgever gaat er van uit dat de door Inschrijvers aangeboden oplossing zodanig geïmplementeerd wordt dat de gevraagde functionaliteite</t>
    </r>
    <r>
      <rPr>
        <sz val="11"/>
        <rFont val="Calibri"/>
        <family val="2"/>
        <scheme val="minor"/>
      </rPr>
      <t>n (zie Bijlage B</t>
    </r>
    <r>
      <rPr>
        <sz val="11"/>
        <color theme="1"/>
        <rFont val="Calibri"/>
        <family val="2"/>
        <scheme val="minor"/>
      </rPr>
      <t xml:space="preserve"> Programma van Eisen) werkend opgeleverd worden. Hiervoor dient een koppeling te worden gerealiseerd met een PPS. Om het voor Opdrachtgever mogelijk te maken grip te houden op kosten, wordt u verzocht een opgave te doen van plafondtarieven voor inzet van bepaalde typen functionarissen die betrokken zullen zijn bij het realiseren van overige koppelingen met PPS'en in nog nader te bepalen vervolgplateus. Ter verduidelijking. In het Beschrijvend document staat in Figuur 4 een lijn getekend tussen PPS en de RMA. Deze lijn heeft een nummer 4. Lijn nummer vier betreft de koppeling met een PPS. Omdat de Rechtspraak beschikt over meerdere PPS'en, is het op termijn noodzakelijk om ook die koppelingen te realiseren. Opdrachtgever verzoekt u de tarieven op te geven voor de inzet van de aangegeven functionarissen, welke tarieven vervolgens worden vermenigvuldigd met een door u aangegeven aantal uren. Tevens hanteert Opdrachtgever algemene functieaanduidingen voor gangbare typen functionarissen die betrokken kunnen zijn bij de realisatie van koppelingen met een PPS. 
Die hieronder opgegeven functieaanduidingen betreffen allen senior functionarissen met minimaal 5 jaar relevante werkervaring in de desbetreffende functie. In de praktijk kan het voorkomen dat eventueel te realiseren meerwerk uitgevoerd kan worden door een minder ervaren functionaris. In dat geval hanteert Opdrachtgever het uitgangspunt dat een junior functionaris niet duurder mag zijn dan een medior functionaris en een medior functionaris niet duurder mag zijn dan een senior functionaris, van hetzelfde functietype. 
De door u op te geven plafond tarieven betreffen uurtarieven die gedurende de looptijd van de Overeenkomst van toepassing blijven. </t>
    </r>
    <r>
      <rPr>
        <sz val="11"/>
        <rFont val="Calibri"/>
        <family val="2"/>
        <scheme val="minor"/>
      </rPr>
      <t>Opdrachtgever wijst er op dat er in het Concept van de Overeenkomst een indexeringsregeling opgenomen kan worden op basis waarvan tarieven gedurende de looptijd van de Overeenkomst geïndexeerd kunnen worden.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</si>
</sst>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sz val="11"/>
      <color rgb="FF006100"/>
      <name val="Calibri"/>
      <family val="2"/>
      <scheme val="minor"/>
    </font>
    <font>
      <sz val="11"/>
      <color rgb="FFFF0000"/>
      <name val="Calibri"/>
      <family val="2"/>
      <scheme val="minor"/>
    </font>
    <font>
      <sz val="11"/>
      <name val="Calibri"/>
      <family val="2"/>
      <scheme val="minor"/>
    </font>
    <font>
      <b/>
      <sz val="11"/>
      <name val="Calibri"/>
      <family val="2"/>
      <scheme val="minor"/>
    </font>
    <font>
      <b/>
      <sz val="16"/>
      <name val="Calibri"/>
      <family val="2"/>
      <scheme val="minor"/>
    </font>
    <font>
      <b/>
      <sz val="16"/>
      <color theme="1"/>
      <name val="Calibri"/>
      <family val="2"/>
      <scheme val="minor"/>
    </font>
    <font>
      <sz val="8"/>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u/>
      <sz val="14"/>
      <color theme="0"/>
      <name val="Calibri"/>
      <family val="2"/>
      <scheme val="minor"/>
    </font>
    <font>
      <b/>
      <sz val="14"/>
      <name val="Calibri"/>
      <family val="2"/>
      <scheme val="minor"/>
    </font>
    <font>
      <b/>
      <sz val="12"/>
      <color theme="0"/>
      <name val="Calibri"/>
      <family val="2"/>
      <scheme val="minor"/>
    </font>
    <font>
      <sz val="11"/>
      <color rgb="FF00B050"/>
      <name val="Calibri"/>
      <family val="2"/>
      <scheme val="minor"/>
    </font>
    <font>
      <b/>
      <sz val="11"/>
      <color rgb="FF00B050"/>
      <name val="Calibri"/>
      <family val="2"/>
      <scheme val="minor"/>
    </font>
  </fonts>
  <fills count="7">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84">
    <xf numFmtId="0" fontId="0" fillId="0" borderId="0" xfId="0"/>
    <xf numFmtId="0" fontId="0" fillId="0" borderId="0" xfId="0" applyAlignment="1">
      <alignment horizontal="center"/>
    </xf>
    <xf numFmtId="0" fontId="0" fillId="0" borderId="0" xfId="0" applyAlignment="1">
      <alignment horizontal="center" wrapText="1"/>
    </xf>
    <xf numFmtId="0" fontId="3" fillId="0" borderId="1" xfId="1" applyFont="1" applyFill="1" applyBorder="1"/>
    <xf numFmtId="44" fontId="3" fillId="3" borderId="1" xfId="1" applyNumberFormat="1" applyFont="1" applyFill="1" applyBorder="1"/>
    <xf numFmtId="0" fontId="3" fillId="0" borderId="1" xfId="1" applyFont="1" applyFill="1" applyBorder="1" applyAlignment="1">
      <alignment horizontal="center"/>
    </xf>
    <xf numFmtId="0" fontId="3" fillId="4" borderId="0" xfId="1" applyFont="1" applyFill="1"/>
    <xf numFmtId="44" fontId="3" fillId="5" borderId="1" xfId="1" applyNumberFormat="1" applyFont="1" applyFill="1" applyBorder="1"/>
    <xf numFmtId="0" fontId="8" fillId="6" borderId="1" xfId="1" applyFont="1" applyFill="1" applyBorder="1"/>
    <xf numFmtId="0" fontId="3" fillId="4" borderId="2" xfId="1" applyFont="1" applyFill="1" applyBorder="1" applyAlignment="1">
      <alignment horizontal="left" vertical="top" wrapText="1"/>
    </xf>
    <xf numFmtId="0" fontId="0" fillId="4" borderId="0" xfId="0" applyFill="1"/>
    <xf numFmtId="0" fontId="3" fillId="4" borderId="0" xfId="1" applyFont="1" applyFill="1" applyAlignment="1">
      <alignment horizontal="left" vertical="center"/>
    </xf>
    <xf numFmtId="0" fontId="3" fillId="4" borderId="0" xfId="1" applyFont="1" applyFill="1" applyAlignment="1">
      <alignment horizontal="center"/>
    </xf>
    <xf numFmtId="44" fontId="3" fillId="4" borderId="0" xfId="1" applyNumberFormat="1" applyFont="1" applyFill="1"/>
    <xf numFmtId="0" fontId="9" fillId="0" borderId="1" xfId="1" applyFont="1" applyFill="1" applyBorder="1"/>
    <xf numFmtId="0" fontId="0" fillId="4" borderId="0" xfId="0" applyFill="1" applyAlignment="1">
      <alignment vertical="top" wrapText="1"/>
    </xf>
    <xf numFmtId="0" fontId="10" fillId="4" borderId="0" xfId="0" applyFont="1" applyFill="1"/>
    <xf numFmtId="0" fontId="10" fillId="4" borderId="0" xfId="0" applyFont="1" applyFill="1" applyAlignment="1">
      <alignment horizontal="right"/>
    </xf>
    <xf numFmtId="0" fontId="6" fillId="4" borderId="0" xfId="0" applyFont="1" applyFill="1" applyAlignment="1">
      <alignment horizontal="center"/>
    </xf>
    <xf numFmtId="0" fontId="2" fillId="4" borderId="0" xfId="0" applyFont="1" applyFill="1" applyAlignment="1">
      <alignment vertical="top" wrapText="1"/>
    </xf>
    <xf numFmtId="0" fontId="8" fillId="6" borderId="1" xfId="0" applyFont="1" applyFill="1" applyBorder="1" applyAlignment="1">
      <alignment horizontal="center"/>
    </xf>
    <xf numFmtId="0" fontId="10" fillId="0" borderId="1" xfId="0" applyFont="1" applyBorder="1" applyAlignment="1">
      <alignment horizontal="right"/>
    </xf>
    <xf numFmtId="44" fontId="0" fillId="0" borderId="1" xfId="0" applyNumberFormat="1" applyBorder="1"/>
    <xf numFmtId="0" fontId="8" fillId="4" borderId="0" xfId="0" applyFont="1" applyFill="1"/>
    <xf numFmtId="0" fontId="11" fillId="4" borderId="0" xfId="0" applyFont="1" applyFill="1"/>
    <xf numFmtId="44" fontId="0" fillId="4" borderId="0" xfId="0" applyNumberFormat="1" applyFill="1"/>
    <xf numFmtId="44" fontId="10" fillId="0" borderId="1" xfId="0" applyNumberFormat="1" applyFont="1" applyBorder="1" applyAlignment="1">
      <alignment horizontal="center" vertical="top"/>
    </xf>
    <xf numFmtId="44" fontId="10" fillId="4" borderId="0" xfId="0" applyNumberFormat="1" applyFont="1" applyFill="1" applyAlignment="1">
      <alignment horizontal="center" vertical="top"/>
    </xf>
    <xf numFmtId="2" fontId="14" fillId="5" borderId="4" xfId="0" applyNumberFormat="1" applyFont="1" applyFill="1" applyBorder="1" applyAlignment="1">
      <alignment horizontal="center" vertical="center"/>
    </xf>
    <xf numFmtId="0" fontId="3" fillId="4" borderId="0" xfId="1" applyFont="1" applyFill="1" applyAlignment="1">
      <alignment horizontal="left"/>
    </xf>
    <xf numFmtId="0" fontId="2" fillId="0" borderId="0" xfId="0" applyFont="1" applyAlignment="1">
      <alignment wrapText="1"/>
    </xf>
    <xf numFmtId="0" fontId="2" fillId="4" borderId="0" xfId="1" applyFont="1" applyFill="1" applyAlignment="1">
      <alignment horizontal="center"/>
    </xf>
    <xf numFmtId="44" fontId="4" fillId="4" borderId="0" xfId="1" applyNumberFormat="1" applyFont="1" applyFill="1" applyAlignment="1">
      <alignment horizontal="right"/>
    </xf>
    <xf numFmtId="44" fontId="4" fillId="4" borderId="0" xfId="1" applyNumberFormat="1" applyFont="1" applyFill="1"/>
    <xf numFmtId="0" fontId="3" fillId="4" borderId="0" xfId="0" applyFont="1" applyFill="1"/>
    <xf numFmtId="0" fontId="2" fillId="0" borderId="0" xfId="0" applyFont="1" applyAlignment="1">
      <alignment horizontal="left" vertical="top" wrapText="1"/>
    </xf>
    <xf numFmtId="0" fontId="8" fillId="6" borderId="1" xfId="0" applyFont="1" applyFill="1" applyBorder="1"/>
    <xf numFmtId="0" fontId="3" fillId="3" borderId="8" xfId="1" applyFont="1" applyFill="1" applyBorder="1" applyAlignment="1">
      <alignment horizontal="center"/>
    </xf>
    <xf numFmtId="0" fontId="3" fillId="3" borderId="4" xfId="1" applyFont="1" applyFill="1" applyBorder="1" applyAlignment="1">
      <alignment horizontal="center"/>
    </xf>
    <xf numFmtId="0" fontId="3" fillId="3" borderId="1" xfId="1" applyFont="1" applyFill="1" applyBorder="1"/>
    <xf numFmtId="0" fontId="8" fillId="6" borderId="13" xfId="1" applyFont="1" applyFill="1" applyBorder="1"/>
    <xf numFmtId="44" fontId="3" fillId="0" borderId="13" xfId="1" applyNumberFormat="1" applyFont="1" applyFill="1" applyBorder="1"/>
    <xf numFmtId="0" fontId="3" fillId="0" borderId="15" xfId="1" applyFont="1" applyFill="1" applyBorder="1"/>
    <xf numFmtId="44" fontId="3" fillId="3" borderId="15" xfId="1" applyNumberFormat="1" applyFont="1" applyFill="1" applyBorder="1"/>
    <xf numFmtId="44" fontId="3" fillId="0" borderId="18" xfId="1" applyNumberFormat="1" applyFont="1" applyFill="1" applyBorder="1"/>
    <xf numFmtId="44" fontId="4" fillId="0" borderId="24" xfId="1" applyNumberFormat="1" applyFont="1" applyFill="1" applyBorder="1"/>
    <xf numFmtId="0" fontId="4" fillId="4" borderId="0" xfId="1" applyFont="1" applyFill="1" applyBorder="1"/>
    <xf numFmtId="0" fontId="8" fillId="6" borderId="21" xfId="1" applyFont="1" applyFill="1" applyBorder="1"/>
    <xf numFmtId="44" fontId="3" fillId="3" borderId="13" xfId="1" applyNumberFormat="1" applyFont="1" applyFill="1" applyBorder="1"/>
    <xf numFmtId="0" fontId="3" fillId="3" borderId="22" xfId="1" applyFont="1" applyFill="1" applyBorder="1" applyAlignment="1">
      <alignment horizontal="center"/>
    </xf>
    <xf numFmtId="44" fontId="3" fillId="3" borderId="18" xfId="1" applyNumberFormat="1" applyFont="1" applyFill="1" applyBorder="1"/>
    <xf numFmtId="0" fontId="4" fillId="0" borderId="23" xfId="1" applyFont="1" applyFill="1" applyBorder="1" applyAlignment="1">
      <alignment horizontal="right"/>
    </xf>
    <xf numFmtId="44" fontId="10" fillId="0" borderId="1" xfId="0" applyNumberFormat="1" applyFont="1" applyBorder="1" applyAlignment="1">
      <alignment horizontal="right" vertical="top"/>
    </xf>
    <xf numFmtId="0" fontId="8" fillId="6" borderId="20" xfId="1" applyFont="1" applyFill="1" applyBorder="1"/>
    <xf numFmtId="0" fontId="8" fillId="6" borderId="29" xfId="1" applyFont="1" applyFill="1" applyBorder="1"/>
    <xf numFmtId="0" fontId="9" fillId="0" borderId="15" xfId="1" applyFont="1" applyFill="1" applyBorder="1"/>
    <xf numFmtId="0" fontId="3" fillId="0" borderId="15" xfId="1" applyFont="1" applyFill="1" applyBorder="1" applyAlignment="1">
      <alignment horizontal="center"/>
    </xf>
    <xf numFmtId="0" fontId="0" fillId="0" borderId="0" xfId="0" applyFill="1"/>
    <xf numFmtId="0" fontId="3" fillId="0" borderId="0" xfId="1" applyFont="1" applyFill="1"/>
    <xf numFmtId="0" fontId="0" fillId="4" borderId="0" xfId="0" applyFill="1" applyBorder="1"/>
    <xf numFmtId="0" fontId="3" fillId="4" borderId="0" xfId="1" applyFont="1" applyFill="1" applyBorder="1" applyAlignment="1">
      <alignment horizontal="left" vertical="center" wrapText="1"/>
    </xf>
    <xf numFmtId="0" fontId="9" fillId="4" borderId="0" xfId="1" applyFont="1" applyFill="1" applyBorder="1"/>
    <xf numFmtId="0" fontId="3" fillId="4" borderId="0" xfId="1" applyFont="1" applyFill="1" applyBorder="1" applyAlignment="1">
      <alignment horizontal="center"/>
    </xf>
    <xf numFmtId="0" fontId="9" fillId="4" borderId="0" xfId="1" applyFont="1" applyFill="1" applyBorder="1" applyAlignment="1">
      <alignment horizontal="center"/>
    </xf>
    <xf numFmtId="44" fontId="3" fillId="4" borderId="0" xfId="1" applyNumberFormat="1" applyFont="1" applyFill="1" applyBorder="1"/>
    <xf numFmtId="0" fontId="16" fillId="0" borderId="0" xfId="0" applyFont="1"/>
    <xf numFmtId="0" fontId="17" fillId="0" borderId="0" xfId="1" applyFont="1" applyFill="1"/>
    <xf numFmtId="0" fontId="10" fillId="4" borderId="0" xfId="0" applyFont="1" applyFill="1" applyAlignment="1">
      <alignment horizontal="right"/>
    </xf>
    <xf numFmtId="0" fontId="0" fillId="4" borderId="0" xfId="0" applyFill="1" applyAlignment="1">
      <alignment horizontal="center"/>
    </xf>
    <xf numFmtId="0" fontId="3" fillId="3" borderId="8" xfId="1" applyFont="1" applyFill="1" applyBorder="1" applyAlignment="1">
      <alignment horizontal="center"/>
    </xf>
    <xf numFmtId="0" fontId="0" fillId="0" borderId="0" xfId="0" applyAlignment="1">
      <alignment horizontal="center"/>
    </xf>
    <xf numFmtId="0" fontId="8" fillId="6" borderId="4" xfId="1" applyFont="1" applyFill="1" applyBorder="1" applyAlignment="1">
      <alignment horizontal="center"/>
    </xf>
    <xf numFmtId="0" fontId="12" fillId="6" borderId="4" xfId="0" applyFont="1" applyFill="1" applyBorder="1" applyAlignment="1">
      <alignment horizontal="right" vertical="center"/>
    </xf>
    <xf numFmtId="44" fontId="3" fillId="3" borderId="4" xfId="1" applyNumberFormat="1" applyFont="1" applyFill="1" applyBorder="1" applyAlignment="1">
      <alignment horizontal="center"/>
    </xf>
    <xf numFmtId="44" fontId="3" fillId="0" borderId="4" xfId="1" applyNumberFormat="1" applyFont="1" applyFill="1" applyBorder="1" applyAlignment="1">
      <alignment horizontal="center"/>
    </xf>
    <xf numFmtId="44" fontId="3" fillId="0" borderId="17" xfId="1" applyNumberFormat="1" applyFont="1" applyFill="1" applyBorder="1" applyAlignment="1">
      <alignment horizontal="center"/>
    </xf>
    <xf numFmtId="44" fontId="10" fillId="0" borderId="37" xfId="1" applyNumberFormat="1" applyFont="1" applyFill="1" applyBorder="1"/>
    <xf numFmtId="0" fontId="4" fillId="5" borderId="35" xfId="1" applyFont="1" applyFill="1" applyBorder="1" applyAlignment="1">
      <alignment horizontal="right"/>
    </xf>
    <xf numFmtId="44" fontId="3" fillId="5" borderId="39" xfId="1" applyNumberFormat="1" applyFont="1" applyFill="1" applyBorder="1"/>
    <xf numFmtId="10" fontId="3" fillId="3" borderId="1" xfId="1" applyNumberFormat="1" applyFont="1" applyFill="1" applyBorder="1" applyAlignment="1">
      <alignment horizontal="center"/>
    </xf>
    <xf numFmtId="10" fontId="3" fillId="3" borderId="15" xfId="1" applyNumberFormat="1" applyFont="1" applyFill="1" applyBorder="1" applyAlignment="1">
      <alignment horizontal="center"/>
    </xf>
    <xf numFmtId="10" fontId="3" fillId="5" borderId="1" xfId="1" applyNumberFormat="1" applyFont="1" applyFill="1" applyBorder="1" applyAlignment="1">
      <alignment horizontal="center"/>
    </xf>
    <xf numFmtId="10" fontId="3" fillId="0" borderId="1" xfId="1" applyNumberFormat="1" applyFont="1" applyFill="1" applyBorder="1" applyAlignment="1">
      <alignment horizontal="center"/>
    </xf>
    <xf numFmtId="44" fontId="3" fillId="3" borderId="4" xfId="0" applyNumberFormat="1" applyFont="1" applyFill="1" applyBorder="1" applyAlignment="1">
      <alignment horizontal="center"/>
    </xf>
    <xf numFmtId="44" fontId="3" fillId="0" borderId="4" xfId="0" applyNumberFormat="1" applyFont="1" applyFill="1" applyBorder="1" applyAlignment="1">
      <alignment horizontal="center"/>
    </xf>
    <xf numFmtId="44" fontId="3" fillId="0" borderId="17" xfId="0" applyNumberFormat="1" applyFont="1" applyFill="1" applyBorder="1" applyAlignment="1">
      <alignment horizontal="center"/>
    </xf>
    <xf numFmtId="1" fontId="3" fillId="3" borderId="1" xfId="1" applyNumberFormat="1" applyFont="1" applyFill="1" applyBorder="1" applyAlignment="1">
      <alignment horizontal="center"/>
    </xf>
    <xf numFmtId="0" fontId="8" fillId="6" borderId="22" xfId="1" applyFont="1" applyFill="1" applyBorder="1" applyAlignment="1">
      <alignment horizontal="center"/>
    </xf>
    <xf numFmtId="0" fontId="8" fillId="6" borderId="8" xfId="1" applyFont="1" applyFill="1" applyBorder="1" applyAlignment="1">
      <alignment horizontal="center"/>
    </xf>
    <xf numFmtId="0" fontId="8" fillId="6" borderId="4" xfId="1" applyFont="1" applyFill="1" applyBorder="1" applyAlignment="1">
      <alignment horizontal="center"/>
    </xf>
    <xf numFmtId="0" fontId="3" fillId="3" borderId="1" xfId="1" applyFont="1" applyFill="1" applyBorder="1" applyAlignment="1">
      <alignment horizontal="left"/>
    </xf>
    <xf numFmtId="0" fontId="6" fillId="0" borderId="0" xfId="0" applyFont="1" applyAlignment="1">
      <alignment horizontal="center" wrapText="1"/>
    </xf>
    <xf numFmtId="0" fontId="6"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5" fillId="4" borderId="0" xfId="1" applyFont="1" applyFill="1" applyAlignment="1">
      <alignment horizontal="center"/>
    </xf>
    <xf numFmtId="0" fontId="8" fillId="6" borderId="1" xfId="1" applyFont="1" applyFill="1" applyBorder="1" applyAlignment="1">
      <alignment horizontal="center"/>
    </xf>
    <xf numFmtId="0" fontId="3" fillId="4" borderId="0" xfId="1" applyFont="1" applyFill="1" applyAlignment="1">
      <alignment horizontal="left" vertical="top" wrapText="1"/>
    </xf>
    <xf numFmtId="0" fontId="0" fillId="4" borderId="0" xfId="0" applyFill="1" applyAlignment="1">
      <alignment horizontal="right"/>
    </xf>
    <xf numFmtId="0" fontId="0" fillId="4" borderId="7" xfId="0" applyFill="1" applyBorder="1" applyAlignment="1">
      <alignment horizontal="right"/>
    </xf>
    <xf numFmtId="0" fontId="4" fillId="0" borderId="35" xfId="1" applyFont="1" applyFill="1" applyBorder="1" applyAlignment="1">
      <alignment horizontal="right"/>
    </xf>
    <xf numFmtId="0" fontId="4" fillId="0" borderId="37" xfId="1" applyFont="1" applyFill="1" applyBorder="1" applyAlignment="1">
      <alignment horizontal="right"/>
    </xf>
    <xf numFmtId="0" fontId="8" fillId="6" borderId="29" xfId="1" applyFont="1" applyFill="1" applyBorder="1" applyAlignment="1">
      <alignment horizontal="center"/>
    </xf>
    <xf numFmtId="0" fontId="8" fillId="6" borderId="26" xfId="1" applyFont="1" applyFill="1" applyBorder="1" applyAlignment="1">
      <alignment horizontal="center"/>
    </xf>
    <xf numFmtId="1" fontId="3" fillId="3" borderId="3" xfId="1" applyNumberFormat="1" applyFont="1" applyFill="1" applyBorder="1" applyAlignment="1">
      <alignment horizontal="center"/>
    </xf>
    <xf numFmtId="1" fontId="3" fillId="3" borderId="4" xfId="1" applyNumberFormat="1" applyFont="1" applyFill="1" applyBorder="1" applyAlignment="1">
      <alignment horizontal="center"/>
    </xf>
    <xf numFmtId="1" fontId="3" fillId="3" borderId="3" xfId="0" applyNumberFormat="1" applyFont="1" applyFill="1" applyBorder="1" applyAlignment="1">
      <alignment horizontal="center"/>
    </xf>
    <xf numFmtId="1" fontId="3" fillId="3" borderId="4" xfId="0" applyNumberFormat="1" applyFont="1" applyFill="1" applyBorder="1" applyAlignment="1">
      <alignment horizontal="center"/>
    </xf>
    <xf numFmtId="0" fontId="3" fillId="0" borderId="12"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0" borderId="15" xfId="1" applyFont="1" applyFill="1" applyBorder="1" applyAlignment="1">
      <alignment horizontal="left" vertical="center" wrapText="1"/>
    </xf>
    <xf numFmtId="0" fontId="8" fillId="6" borderId="3" xfId="1" applyFont="1" applyFill="1" applyBorder="1" applyAlignment="1">
      <alignment horizontal="center"/>
    </xf>
    <xf numFmtId="0" fontId="3" fillId="0" borderId="3" xfId="0" applyNumberFormat="1" applyFont="1" applyFill="1" applyBorder="1" applyAlignment="1">
      <alignment horizontal="center"/>
    </xf>
    <xf numFmtId="0" fontId="3" fillId="0" borderId="4" xfId="0" applyNumberFormat="1" applyFont="1" applyFill="1" applyBorder="1" applyAlignment="1">
      <alignment horizontal="center"/>
    </xf>
    <xf numFmtId="0" fontId="3" fillId="0" borderId="16" xfId="0" applyNumberFormat="1" applyFont="1" applyFill="1" applyBorder="1" applyAlignment="1">
      <alignment horizontal="center"/>
    </xf>
    <xf numFmtId="0" fontId="3" fillId="0" borderId="17" xfId="0" applyNumberFormat="1" applyFont="1" applyFill="1" applyBorder="1" applyAlignment="1">
      <alignment horizontal="center"/>
    </xf>
    <xf numFmtId="0" fontId="3" fillId="4" borderId="0" xfId="1" applyFont="1" applyFill="1" applyAlignment="1">
      <alignment horizontal="left"/>
    </xf>
    <xf numFmtId="0" fontId="0" fillId="4" borderId="0" xfId="1" applyFont="1" applyFill="1" applyAlignment="1">
      <alignment horizontal="left" vertical="top" wrapText="1"/>
    </xf>
    <xf numFmtId="0" fontId="9" fillId="4" borderId="0" xfId="1" applyFont="1" applyFill="1" applyAlignment="1">
      <alignment horizontal="left" vertical="top" wrapText="1"/>
    </xf>
    <xf numFmtId="0" fontId="9" fillId="4" borderId="0" xfId="1" applyFont="1" applyFill="1" applyBorder="1" applyAlignment="1">
      <alignment horizontal="left" vertical="top" wrapText="1"/>
    </xf>
    <xf numFmtId="0" fontId="12" fillId="6" borderId="1" xfId="0" applyFont="1" applyFill="1" applyBorder="1" applyAlignment="1">
      <alignment horizontal="right" vertical="center"/>
    </xf>
    <xf numFmtId="0" fontId="10" fillId="4" borderId="0" xfId="0" applyFont="1" applyFill="1" applyAlignment="1">
      <alignment horizontal="left" vertical="top" wrapText="1"/>
    </xf>
    <xf numFmtId="0" fontId="6" fillId="4" borderId="0" xfId="0" applyFont="1" applyFill="1" applyAlignment="1">
      <alignment horizontal="center"/>
    </xf>
    <xf numFmtId="0" fontId="0" fillId="4" borderId="0" xfId="0" applyFill="1" applyAlignment="1">
      <alignment horizontal="left" vertical="top" wrapText="1"/>
    </xf>
    <xf numFmtId="0" fontId="0" fillId="4" borderId="0" xfId="0" applyFill="1" applyAlignment="1">
      <alignment horizontal="center"/>
    </xf>
    <xf numFmtId="0" fontId="8" fillId="6" borderId="3" xfId="0" applyFont="1" applyFill="1" applyBorder="1" applyAlignment="1">
      <alignment horizontal="left"/>
    </xf>
    <xf numFmtId="0" fontId="8" fillId="6" borderId="8" xfId="0" applyFont="1" applyFill="1" applyBorder="1" applyAlignment="1">
      <alignment horizontal="left"/>
    </xf>
    <xf numFmtId="0" fontId="8" fillId="6" borderId="4" xfId="0" applyFont="1" applyFill="1" applyBorder="1" applyAlignment="1">
      <alignment horizontal="left"/>
    </xf>
    <xf numFmtId="0" fontId="0" fillId="0" borderId="3" xfId="0" applyBorder="1" applyAlignment="1">
      <alignment horizontal="left"/>
    </xf>
    <xf numFmtId="0" fontId="0" fillId="0" borderId="8" xfId="0" applyBorder="1" applyAlignment="1">
      <alignment horizontal="left"/>
    </xf>
    <xf numFmtId="0" fontId="0" fillId="0" borderId="4" xfId="0" applyBorder="1" applyAlignment="1">
      <alignment horizontal="left"/>
    </xf>
    <xf numFmtId="0" fontId="8" fillId="6" borderId="12" xfId="1" applyFont="1" applyFill="1" applyBorder="1" applyAlignment="1">
      <alignment horizontal="center"/>
    </xf>
    <xf numFmtId="44" fontId="4" fillId="0" borderId="23" xfId="1" applyNumberFormat="1" applyFont="1" applyFill="1" applyBorder="1" applyAlignment="1">
      <alignment horizontal="right"/>
    </xf>
    <xf numFmtId="44" fontId="4" fillId="0" borderId="38" xfId="1" applyNumberFormat="1" applyFont="1" applyFill="1" applyBorder="1" applyAlignment="1">
      <alignment horizontal="right"/>
    </xf>
    <xf numFmtId="44" fontId="4" fillId="0" borderId="25" xfId="1" applyNumberFormat="1" applyFont="1" applyFill="1" applyBorder="1" applyAlignment="1">
      <alignment horizontal="right"/>
    </xf>
    <xf numFmtId="0" fontId="8" fillId="6" borderId="9" xfId="0" applyFont="1" applyFill="1" applyBorder="1" applyAlignment="1">
      <alignment horizontal="center" vertical="top" wrapText="1"/>
    </xf>
    <xf numFmtId="0" fontId="8" fillId="6" borderId="10" xfId="0" applyFont="1" applyFill="1" applyBorder="1" applyAlignment="1">
      <alignment horizontal="center" vertical="top" wrapText="1"/>
    </xf>
    <xf numFmtId="0" fontId="8" fillId="6" borderId="11" xfId="0" applyFont="1" applyFill="1" applyBorder="1" applyAlignment="1">
      <alignment horizontal="center" vertical="top" wrapText="1"/>
    </xf>
    <xf numFmtId="0" fontId="15"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3" fillId="0" borderId="3" xfId="1" applyFont="1" applyFill="1" applyBorder="1" applyAlignment="1">
      <alignment horizontal="center"/>
    </xf>
    <xf numFmtId="0" fontId="3" fillId="0" borderId="4" xfId="1" applyFont="1" applyFill="1" applyBorder="1" applyAlignment="1">
      <alignment horizontal="center"/>
    </xf>
    <xf numFmtId="0" fontId="3" fillId="0" borderId="16" xfId="1" applyFont="1" applyFill="1" applyBorder="1" applyAlignment="1">
      <alignment horizontal="center"/>
    </xf>
    <xf numFmtId="0" fontId="3" fillId="0" borderId="17" xfId="1" applyFont="1" applyFill="1" applyBorder="1" applyAlignment="1">
      <alignment horizontal="center"/>
    </xf>
    <xf numFmtId="0" fontId="10" fillId="4" borderId="0" xfId="0" applyFont="1" applyFill="1" applyAlignment="1">
      <alignment horizontal="right"/>
    </xf>
    <xf numFmtId="0" fontId="10" fillId="4" borderId="7" xfId="0" applyFont="1" applyFill="1" applyBorder="1" applyAlignment="1">
      <alignment horizontal="right"/>
    </xf>
    <xf numFmtId="0" fontId="8" fillId="6" borderId="3" xfId="0" applyFont="1" applyFill="1" applyBorder="1" applyAlignment="1">
      <alignment horizontal="center"/>
    </xf>
    <xf numFmtId="0" fontId="8" fillId="6" borderId="4"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35"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8" fillId="6" borderId="35" xfId="1" applyFont="1" applyFill="1" applyBorder="1" applyAlignment="1">
      <alignment horizontal="center" vertical="top" wrapText="1"/>
    </xf>
    <xf numFmtId="0" fontId="8" fillId="6" borderId="36" xfId="1" applyFont="1" applyFill="1" applyBorder="1" applyAlignment="1">
      <alignment horizontal="center" vertical="top" wrapText="1"/>
    </xf>
    <xf numFmtId="0" fontId="8" fillId="6" borderId="37" xfId="1" applyFont="1" applyFill="1" applyBorder="1" applyAlignment="1">
      <alignment horizontal="center" vertical="top" wrapText="1"/>
    </xf>
    <xf numFmtId="0" fontId="8" fillId="6" borderId="9" xfId="1" applyFont="1" applyFill="1" applyBorder="1" applyAlignment="1">
      <alignment horizontal="center"/>
    </xf>
    <xf numFmtId="0" fontId="8" fillId="6" borderId="10" xfId="1" applyFont="1" applyFill="1" applyBorder="1" applyAlignment="1">
      <alignment horizontal="center"/>
    </xf>
    <xf numFmtId="0" fontId="3" fillId="3" borderId="22" xfId="1" applyFont="1" applyFill="1" applyBorder="1" applyAlignment="1">
      <alignment horizontal="center"/>
    </xf>
    <xf numFmtId="0" fontId="3" fillId="3" borderId="8" xfId="1" applyFont="1" applyFill="1" applyBorder="1" applyAlignment="1">
      <alignment horizontal="center"/>
    </xf>
    <xf numFmtId="0" fontId="3" fillId="3" borderId="4" xfId="1" applyFont="1" applyFill="1" applyBorder="1" applyAlignment="1">
      <alignment horizontal="center"/>
    </xf>
    <xf numFmtId="0" fontId="3" fillId="3" borderId="27" xfId="1" applyFont="1" applyFill="1" applyBorder="1" applyAlignment="1">
      <alignment horizontal="center"/>
    </xf>
    <xf numFmtId="0" fontId="3" fillId="3" borderId="28" xfId="1" applyFont="1" applyFill="1" applyBorder="1" applyAlignment="1">
      <alignment horizontal="center"/>
    </xf>
    <xf numFmtId="0" fontId="3" fillId="3" borderId="17" xfId="1" applyFont="1" applyFill="1" applyBorder="1" applyAlignment="1">
      <alignment horizontal="center"/>
    </xf>
    <xf numFmtId="1" fontId="3" fillId="3" borderId="16" xfId="1" applyNumberFormat="1" applyFont="1" applyFill="1" applyBorder="1" applyAlignment="1">
      <alignment horizontal="center"/>
    </xf>
    <xf numFmtId="1" fontId="3" fillId="3" borderId="17" xfId="1" applyNumberFormat="1" applyFont="1" applyFill="1" applyBorder="1" applyAlignment="1">
      <alignment horizontal="center"/>
    </xf>
    <xf numFmtId="0" fontId="3" fillId="3" borderId="3" xfId="1" applyFont="1" applyFill="1" applyBorder="1" applyAlignment="1">
      <alignment horizontal="center"/>
    </xf>
    <xf numFmtId="0" fontId="8" fillId="6" borderId="35" xfId="0" applyFont="1" applyFill="1" applyBorder="1" applyAlignment="1">
      <alignment horizontal="center" vertical="top" wrapText="1"/>
    </xf>
    <xf numFmtId="0" fontId="8" fillId="6" borderId="36" xfId="0" applyFont="1" applyFill="1" applyBorder="1" applyAlignment="1">
      <alignment horizontal="center" vertical="top" wrapText="1"/>
    </xf>
    <xf numFmtId="0" fontId="8" fillId="6" borderId="37" xfId="0" applyFont="1" applyFill="1" applyBorder="1" applyAlignment="1">
      <alignment horizontal="center" vertical="top" wrapText="1"/>
    </xf>
    <xf numFmtId="0" fontId="3" fillId="0" borderId="3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6" xfId="1" applyFont="1" applyFill="1" applyBorder="1" applyAlignment="1">
      <alignment horizontal="left" vertical="center" wrapText="1"/>
    </xf>
    <xf numFmtId="0" fontId="3" fillId="0" borderId="31"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32" xfId="1" applyFont="1" applyFill="1" applyBorder="1" applyAlignment="1">
      <alignment horizontal="left" vertical="center" wrapText="1"/>
    </xf>
    <xf numFmtId="0" fontId="3" fillId="0" borderId="33" xfId="1" applyFont="1" applyFill="1" applyBorder="1" applyAlignment="1">
      <alignment horizontal="left" vertical="center" wrapText="1"/>
    </xf>
    <xf numFmtId="0" fontId="3" fillId="0" borderId="34" xfId="1" applyFont="1" applyFill="1" applyBorder="1" applyAlignment="1">
      <alignment horizontal="left" vertical="center" wrapText="1"/>
    </xf>
    <xf numFmtId="0" fontId="8" fillId="6" borderId="19" xfId="1" applyFont="1" applyFill="1" applyBorder="1" applyAlignment="1">
      <alignment horizontal="center"/>
    </xf>
    <xf numFmtId="0" fontId="8" fillId="6" borderId="20" xfId="1" applyFont="1" applyFill="1" applyBorder="1" applyAlignment="1">
      <alignment horizontal="center"/>
    </xf>
    <xf numFmtId="0" fontId="6" fillId="4" borderId="0" xfId="0" applyFont="1" applyFill="1" applyAlignment="1">
      <alignment horizontal="left" vertical="top"/>
    </xf>
  </cellXfs>
  <cellStyles count="2">
    <cellStyle name="Goed" xfId="1" builtinId="26"/>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AC01-F33C-49E1-97F6-3FEB85F78F55}">
  <dimension ref="A1:O94"/>
  <sheetViews>
    <sheetView showGridLines="0" tabSelected="1" topLeftCell="A2" zoomScale="70" zoomScaleNormal="70" workbookViewId="0">
      <selection activeCell="B24" sqref="B24:K24"/>
    </sheetView>
  </sheetViews>
  <sheetFormatPr defaultColWidth="0" defaultRowHeight="14.5" zeroHeight="1" x14ac:dyDescent="0.35"/>
  <cols>
    <col min="1" max="1" width="3.1796875" customWidth="1"/>
    <col min="2" max="4" width="9.1796875" customWidth="1"/>
    <col min="5" max="5" width="19" customWidth="1"/>
    <col min="6" max="6" width="38.1796875" customWidth="1"/>
    <col min="7" max="7" width="12.1796875" customWidth="1"/>
    <col min="8" max="9" width="29.81640625" customWidth="1"/>
    <col min="10" max="10" width="41.26953125" customWidth="1"/>
    <col min="11" max="11" width="44.26953125" customWidth="1"/>
    <col min="12" max="12" width="42" customWidth="1"/>
    <col min="13" max="13" width="121.26953125" customWidth="1"/>
    <col min="14" max="16384" width="55" hidden="1"/>
  </cols>
  <sheetData>
    <row r="1" spans="1:13" ht="33" customHeight="1" x14ac:dyDescent="0.5">
      <c r="B1" s="91" t="s">
        <v>56</v>
      </c>
      <c r="C1" s="92"/>
      <c r="D1" s="92"/>
      <c r="E1" s="92"/>
      <c r="F1" s="92"/>
      <c r="G1" s="92"/>
      <c r="H1" s="92"/>
      <c r="I1" s="92"/>
      <c r="J1" s="92"/>
      <c r="K1" s="92"/>
      <c r="L1" s="92"/>
    </row>
    <row r="2" spans="1:13" ht="13.5" customHeight="1" x14ac:dyDescent="0.35">
      <c r="B2" s="2"/>
      <c r="C2" s="1"/>
      <c r="D2" s="1"/>
      <c r="E2" s="1"/>
      <c r="F2" s="1"/>
      <c r="G2" s="1"/>
      <c r="H2" s="1"/>
      <c r="I2" s="70"/>
      <c r="J2" s="1"/>
      <c r="K2" s="1"/>
      <c r="L2" s="1"/>
    </row>
    <row r="3" spans="1:13" ht="131.25" customHeight="1" x14ac:dyDescent="0.35">
      <c r="B3" s="93" t="s">
        <v>0</v>
      </c>
      <c r="C3" s="94"/>
      <c r="D3" s="94"/>
      <c r="E3" s="94"/>
      <c r="F3" s="94"/>
      <c r="G3" s="94"/>
      <c r="H3" s="94"/>
      <c r="I3" s="94"/>
      <c r="J3" s="94"/>
      <c r="K3" s="94"/>
      <c r="L3" s="94"/>
      <c r="M3" s="65"/>
    </row>
    <row r="4" spans="1:13" x14ac:dyDescent="0.35"/>
    <row r="5" spans="1:13" ht="21" x14ac:dyDescent="0.5">
      <c r="A5" s="10"/>
      <c r="B5" s="95" t="s">
        <v>34</v>
      </c>
      <c r="C5" s="95"/>
      <c r="D5" s="95"/>
      <c r="E5" s="95"/>
      <c r="F5" s="95"/>
      <c r="G5" s="95"/>
      <c r="H5" s="95"/>
      <c r="I5" s="95"/>
      <c r="J5" s="95"/>
      <c r="K5" s="95"/>
      <c r="L5" s="95"/>
    </row>
    <row r="6" spans="1:13" x14ac:dyDescent="0.35">
      <c r="A6" s="10"/>
      <c r="B6" s="97" t="s">
        <v>50</v>
      </c>
      <c r="C6" s="97"/>
      <c r="D6" s="97"/>
      <c r="E6" s="97"/>
      <c r="F6" s="97"/>
      <c r="G6" s="97"/>
      <c r="H6" s="97"/>
      <c r="I6" s="97"/>
      <c r="J6" s="97"/>
      <c r="K6" s="97"/>
      <c r="L6" s="6"/>
    </row>
    <row r="7" spans="1:13" ht="106.5" customHeight="1" x14ac:dyDescent="0.35">
      <c r="A7" s="10"/>
      <c r="B7" s="97"/>
      <c r="C7" s="97"/>
      <c r="D7" s="97"/>
      <c r="E7" s="97"/>
      <c r="F7" s="97"/>
      <c r="G7" s="97"/>
      <c r="H7" s="97"/>
      <c r="I7" s="97"/>
      <c r="J7" s="97"/>
      <c r="K7" s="97"/>
      <c r="L7" s="6"/>
    </row>
    <row r="8" spans="1:13" ht="14.25" customHeight="1" x14ac:dyDescent="0.35">
      <c r="A8" s="10"/>
      <c r="B8" s="9"/>
      <c r="C8" s="9"/>
      <c r="D8" s="9"/>
      <c r="E8" s="9"/>
      <c r="F8" s="9"/>
      <c r="G8" s="9"/>
      <c r="H8" s="9"/>
      <c r="I8" s="9"/>
      <c r="J8" s="9"/>
      <c r="K8" s="9"/>
      <c r="L8" s="6"/>
    </row>
    <row r="9" spans="1:13" x14ac:dyDescent="0.35">
      <c r="A9" s="10"/>
      <c r="B9" s="96" t="s">
        <v>46</v>
      </c>
      <c r="C9" s="96"/>
      <c r="D9" s="96"/>
      <c r="E9" s="96"/>
      <c r="F9" s="8" t="s">
        <v>2</v>
      </c>
      <c r="G9" s="112" t="s">
        <v>3</v>
      </c>
      <c r="H9" s="88"/>
      <c r="I9" s="89"/>
      <c r="J9" s="8" t="s">
        <v>4</v>
      </c>
      <c r="K9" s="8" t="s">
        <v>5</v>
      </c>
      <c r="L9" s="6"/>
    </row>
    <row r="10" spans="1:13" x14ac:dyDescent="0.35">
      <c r="A10" s="10"/>
      <c r="B10" s="90"/>
      <c r="C10" s="90"/>
      <c r="D10" s="90"/>
      <c r="E10" s="90"/>
      <c r="F10" s="39"/>
      <c r="G10" s="168">
        <v>1</v>
      </c>
      <c r="H10" s="161"/>
      <c r="I10" s="162"/>
      <c r="J10" s="4">
        <v>0</v>
      </c>
      <c r="K10" s="7">
        <f t="shared" ref="K10:K17" si="0">G10*J10</f>
        <v>0</v>
      </c>
      <c r="L10" s="6"/>
    </row>
    <row r="11" spans="1:13" x14ac:dyDescent="0.35">
      <c r="A11" s="10"/>
      <c r="B11" s="90"/>
      <c r="C11" s="90"/>
      <c r="D11" s="90"/>
      <c r="E11" s="90"/>
      <c r="F11" s="39"/>
      <c r="G11" s="168">
        <v>1</v>
      </c>
      <c r="H11" s="161"/>
      <c r="I11" s="162"/>
      <c r="J11" s="4">
        <v>0</v>
      </c>
      <c r="K11" s="7">
        <f t="shared" si="0"/>
        <v>0</v>
      </c>
      <c r="L11" s="6"/>
    </row>
    <row r="12" spans="1:13" x14ac:dyDescent="0.35">
      <c r="A12" s="10"/>
      <c r="B12" s="90"/>
      <c r="C12" s="90"/>
      <c r="D12" s="90"/>
      <c r="E12" s="90"/>
      <c r="F12" s="39"/>
      <c r="G12" s="168">
        <v>1</v>
      </c>
      <c r="H12" s="161"/>
      <c r="I12" s="162"/>
      <c r="J12" s="4">
        <v>0</v>
      </c>
      <c r="K12" s="7">
        <f t="shared" si="0"/>
        <v>0</v>
      </c>
      <c r="L12" s="6"/>
    </row>
    <row r="13" spans="1:13" x14ac:dyDescent="0.35">
      <c r="A13" s="10"/>
      <c r="B13" s="90"/>
      <c r="C13" s="90"/>
      <c r="D13" s="90"/>
      <c r="E13" s="90"/>
      <c r="F13" s="39"/>
      <c r="G13" s="168">
        <v>1</v>
      </c>
      <c r="H13" s="161"/>
      <c r="I13" s="162"/>
      <c r="J13" s="4">
        <v>0</v>
      </c>
      <c r="K13" s="7">
        <f t="shared" si="0"/>
        <v>0</v>
      </c>
      <c r="L13" s="6"/>
    </row>
    <row r="14" spans="1:13" x14ac:dyDescent="0.35">
      <c r="A14" s="10"/>
      <c r="B14" s="90"/>
      <c r="C14" s="90"/>
      <c r="D14" s="90"/>
      <c r="E14" s="90"/>
      <c r="F14" s="39"/>
      <c r="G14" s="168">
        <v>1</v>
      </c>
      <c r="H14" s="161"/>
      <c r="I14" s="162"/>
      <c r="J14" s="4">
        <v>0</v>
      </c>
      <c r="K14" s="7">
        <f t="shared" si="0"/>
        <v>0</v>
      </c>
      <c r="L14" s="6"/>
    </row>
    <row r="15" spans="1:13" x14ac:dyDescent="0.35">
      <c r="A15" s="10"/>
      <c r="B15" s="90"/>
      <c r="C15" s="90"/>
      <c r="D15" s="90"/>
      <c r="E15" s="90"/>
      <c r="F15" s="39"/>
      <c r="G15" s="168">
        <v>1</v>
      </c>
      <c r="H15" s="161"/>
      <c r="I15" s="162"/>
      <c r="J15" s="4">
        <v>0</v>
      </c>
      <c r="K15" s="7">
        <f t="shared" si="0"/>
        <v>0</v>
      </c>
      <c r="L15" s="6"/>
    </row>
    <row r="16" spans="1:13" x14ac:dyDescent="0.35">
      <c r="A16" s="10"/>
      <c r="B16" s="90"/>
      <c r="C16" s="90"/>
      <c r="D16" s="90"/>
      <c r="E16" s="90"/>
      <c r="F16" s="39"/>
      <c r="G16" s="168">
        <v>1</v>
      </c>
      <c r="H16" s="161"/>
      <c r="I16" s="162"/>
      <c r="J16" s="4">
        <v>0</v>
      </c>
      <c r="K16" s="7">
        <f t="shared" si="0"/>
        <v>0</v>
      </c>
      <c r="L16" s="6"/>
    </row>
    <row r="17" spans="1:13" x14ac:dyDescent="0.35">
      <c r="A17" s="10"/>
      <c r="B17" s="90"/>
      <c r="C17" s="90"/>
      <c r="D17" s="90"/>
      <c r="E17" s="90"/>
      <c r="F17" s="39"/>
      <c r="G17" s="168">
        <v>1</v>
      </c>
      <c r="H17" s="161"/>
      <c r="I17" s="162"/>
      <c r="J17" s="4">
        <v>0</v>
      </c>
      <c r="K17" s="7">
        <f t="shared" si="0"/>
        <v>0</v>
      </c>
      <c r="L17" s="6"/>
    </row>
    <row r="18" spans="1:13" ht="15" thickBot="1" x14ac:dyDescent="0.4">
      <c r="A18" s="10"/>
      <c r="B18" s="29"/>
      <c r="C18" s="29"/>
      <c r="D18" s="29"/>
      <c r="E18" s="29"/>
      <c r="F18" s="6"/>
      <c r="G18" s="31"/>
      <c r="H18" s="31"/>
      <c r="I18" s="31"/>
      <c r="J18" s="13"/>
      <c r="K18" s="13"/>
      <c r="L18" s="6"/>
    </row>
    <row r="19" spans="1:13" ht="15" thickBot="1" x14ac:dyDescent="0.4">
      <c r="A19" s="10"/>
      <c r="B19" s="6"/>
      <c r="C19" s="6"/>
      <c r="D19" s="6"/>
      <c r="E19" s="6"/>
      <c r="F19" s="6"/>
      <c r="G19" s="6"/>
      <c r="H19" s="6"/>
      <c r="I19" s="6"/>
      <c r="J19" s="77" t="s">
        <v>48</v>
      </c>
      <c r="K19" s="78">
        <f>SUM(K10:K17)</f>
        <v>0</v>
      </c>
      <c r="L19" s="6"/>
    </row>
    <row r="20" spans="1:13" x14ac:dyDescent="0.35">
      <c r="A20" s="10"/>
      <c r="B20" s="6"/>
      <c r="C20" s="6"/>
      <c r="D20" s="6"/>
      <c r="E20" s="6"/>
      <c r="F20" s="6"/>
      <c r="G20" s="6"/>
      <c r="H20" s="6"/>
      <c r="I20" s="6"/>
      <c r="J20" s="6"/>
      <c r="K20" s="6"/>
      <c r="L20" s="6"/>
    </row>
    <row r="21" spans="1:13" s="57" customFormat="1" x14ac:dyDescent="0.35">
      <c r="B21" s="58"/>
      <c r="C21" s="58"/>
      <c r="D21" s="58"/>
      <c r="E21" s="58"/>
      <c r="F21" s="58"/>
      <c r="G21" s="58"/>
      <c r="H21" s="58"/>
      <c r="I21" s="58"/>
      <c r="J21" s="58"/>
      <c r="K21" s="58"/>
      <c r="L21" s="58"/>
    </row>
    <row r="22" spans="1:13" x14ac:dyDescent="0.35">
      <c r="A22" s="10"/>
      <c r="B22" s="6"/>
      <c r="C22" s="6"/>
      <c r="D22" s="6"/>
      <c r="E22" s="6"/>
      <c r="F22" s="6"/>
      <c r="G22" s="6"/>
      <c r="H22" s="6"/>
      <c r="I22" s="6"/>
      <c r="J22" s="6"/>
      <c r="K22" s="6"/>
      <c r="L22" s="6"/>
    </row>
    <row r="23" spans="1:13" ht="21" x14ac:dyDescent="0.5">
      <c r="A23" s="10"/>
      <c r="B23" s="123" t="s">
        <v>41</v>
      </c>
      <c r="C23" s="123"/>
      <c r="D23" s="123"/>
      <c r="E23" s="123"/>
      <c r="F23" s="123"/>
      <c r="G23" s="123"/>
      <c r="H23" s="123"/>
      <c r="I23" s="123"/>
      <c r="J23" s="123"/>
      <c r="K23" s="123"/>
      <c r="L23" s="123"/>
    </row>
    <row r="24" spans="1:13" ht="166.5" customHeight="1" thickBot="1" x14ac:dyDescent="0.55000000000000004">
      <c r="A24" s="10"/>
      <c r="B24" s="124" t="s">
        <v>65</v>
      </c>
      <c r="C24" s="183"/>
      <c r="D24" s="183"/>
      <c r="E24" s="183"/>
      <c r="F24" s="183"/>
      <c r="G24" s="183"/>
      <c r="H24" s="183"/>
      <c r="I24" s="183"/>
      <c r="J24" s="183"/>
      <c r="K24" s="183"/>
      <c r="L24" s="18"/>
    </row>
    <row r="25" spans="1:13" ht="15" thickBot="1" x14ac:dyDescent="0.4">
      <c r="A25" s="10"/>
      <c r="B25" s="169" t="s">
        <v>43</v>
      </c>
      <c r="C25" s="170"/>
      <c r="D25" s="170"/>
      <c r="E25" s="170"/>
      <c r="F25" s="170"/>
      <c r="G25" s="170"/>
      <c r="H25" s="170"/>
      <c r="I25" s="170"/>
      <c r="J25" s="170"/>
      <c r="K25" s="171"/>
      <c r="L25" s="19"/>
    </row>
    <row r="26" spans="1:13" x14ac:dyDescent="0.35">
      <c r="A26" s="10"/>
      <c r="B26" s="181" t="s">
        <v>1</v>
      </c>
      <c r="C26" s="182"/>
      <c r="D26" s="182"/>
      <c r="E26" s="182"/>
      <c r="F26" s="53" t="s">
        <v>6</v>
      </c>
      <c r="G26" s="54" t="s">
        <v>2</v>
      </c>
      <c r="H26" s="102" t="s">
        <v>42</v>
      </c>
      <c r="I26" s="103"/>
      <c r="J26" s="53" t="s">
        <v>4</v>
      </c>
      <c r="K26" s="47" t="s">
        <v>5</v>
      </c>
      <c r="L26" s="10"/>
    </row>
    <row r="27" spans="1:13" x14ac:dyDescent="0.35">
      <c r="A27" s="10"/>
      <c r="B27" s="172" t="s">
        <v>22</v>
      </c>
      <c r="C27" s="173"/>
      <c r="D27" s="173"/>
      <c r="E27" s="174"/>
      <c r="F27" s="14" t="s">
        <v>23</v>
      </c>
      <c r="G27" s="5" t="s">
        <v>7</v>
      </c>
      <c r="H27" s="104">
        <v>0</v>
      </c>
      <c r="I27" s="105"/>
      <c r="J27" s="4">
        <v>0</v>
      </c>
      <c r="K27" s="41">
        <f>H27*J27</f>
        <v>0</v>
      </c>
      <c r="L27" s="10"/>
      <c r="M27" s="65"/>
    </row>
    <row r="28" spans="1:13" x14ac:dyDescent="0.35">
      <c r="A28" s="10"/>
      <c r="B28" s="175"/>
      <c r="C28" s="176"/>
      <c r="D28" s="176"/>
      <c r="E28" s="177"/>
      <c r="F28" s="14" t="s">
        <v>8</v>
      </c>
      <c r="G28" s="5" t="s">
        <v>7</v>
      </c>
      <c r="H28" s="106">
        <v>0</v>
      </c>
      <c r="I28" s="107"/>
      <c r="J28" s="4">
        <v>0</v>
      </c>
      <c r="K28" s="41">
        <f>H28*J28</f>
        <v>0</v>
      </c>
      <c r="L28" s="10"/>
    </row>
    <row r="29" spans="1:13" x14ac:dyDescent="0.35">
      <c r="A29" s="10"/>
      <c r="B29" s="175"/>
      <c r="C29" s="176"/>
      <c r="D29" s="176"/>
      <c r="E29" s="177"/>
      <c r="F29" s="14" t="s">
        <v>9</v>
      </c>
      <c r="G29" s="5" t="s">
        <v>7</v>
      </c>
      <c r="H29" s="104">
        <v>0</v>
      </c>
      <c r="I29" s="105"/>
      <c r="J29" s="4">
        <v>0</v>
      </c>
      <c r="K29" s="41">
        <f>H29*J29</f>
        <v>0</v>
      </c>
      <c r="L29" s="10"/>
    </row>
    <row r="30" spans="1:13" x14ac:dyDescent="0.35">
      <c r="A30" s="10"/>
      <c r="B30" s="175"/>
      <c r="C30" s="176"/>
      <c r="D30" s="176"/>
      <c r="E30" s="177"/>
      <c r="F30" s="14" t="s">
        <v>24</v>
      </c>
      <c r="G30" s="5" t="s">
        <v>7</v>
      </c>
      <c r="H30" s="104">
        <v>0</v>
      </c>
      <c r="I30" s="105"/>
      <c r="J30" s="4">
        <v>0</v>
      </c>
      <c r="K30" s="41">
        <f>H30*J30</f>
        <v>0</v>
      </c>
      <c r="L30" s="10"/>
    </row>
    <row r="31" spans="1:13" hidden="1" x14ac:dyDescent="0.35">
      <c r="A31" s="10"/>
      <c r="B31" s="175"/>
      <c r="C31" s="176"/>
      <c r="D31" s="176"/>
      <c r="E31" s="177"/>
      <c r="F31" s="14" t="s">
        <v>10</v>
      </c>
      <c r="G31" s="5" t="s">
        <v>7</v>
      </c>
      <c r="H31" s="86"/>
      <c r="I31" s="86"/>
      <c r="J31" s="4"/>
      <c r="K31" s="41">
        <f t="shared" ref="K31:K32" si="1">H31*J31</f>
        <v>0</v>
      </c>
      <c r="L31" s="10"/>
    </row>
    <row r="32" spans="1:13" ht="15" thickBot="1" x14ac:dyDescent="0.4">
      <c r="A32" s="10"/>
      <c r="B32" s="178"/>
      <c r="C32" s="179"/>
      <c r="D32" s="179"/>
      <c r="E32" s="180"/>
      <c r="F32" s="55" t="s">
        <v>11</v>
      </c>
      <c r="G32" s="56" t="s">
        <v>7</v>
      </c>
      <c r="H32" s="166">
        <v>0</v>
      </c>
      <c r="I32" s="167"/>
      <c r="J32" s="43">
        <v>0</v>
      </c>
      <c r="K32" s="44">
        <f t="shared" si="1"/>
        <v>0</v>
      </c>
      <c r="L32" s="10"/>
    </row>
    <row r="33" spans="1:15" ht="15" thickBot="1" x14ac:dyDescent="0.4">
      <c r="A33" s="10"/>
      <c r="B33" s="60"/>
      <c r="C33" s="60"/>
      <c r="D33" s="60"/>
      <c r="E33" s="60"/>
      <c r="F33" s="61"/>
      <c r="G33" s="62"/>
      <c r="H33" s="63"/>
      <c r="I33" s="63"/>
      <c r="J33" s="64"/>
      <c r="K33" s="64"/>
      <c r="L33" s="59"/>
    </row>
    <row r="34" spans="1:15" ht="15" thickBot="1" x14ac:dyDescent="0.4">
      <c r="A34" s="10"/>
      <c r="B34" s="6"/>
      <c r="C34" s="6"/>
      <c r="D34" s="6"/>
      <c r="E34" s="6"/>
      <c r="F34" s="6"/>
      <c r="G34" s="6"/>
      <c r="H34" s="6"/>
      <c r="I34" s="100" t="s">
        <v>47</v>
      </c>
      <c r="J34" s="101"/>
      <c r="K34" s="76">
        <f>SUM(K27:K32)</f>
        <v>0</v>
      </c>
      <c r="L34" s="10"/>
    </row>
    <row r="35" spans="1:15" x14ac:dyDescent="0.35">
      <c r="A35" s="10"/>
      <c r="B35" s="117"/>
      <c r="C35" s="117"/>
      <c r="D35" s="117"/>
      <c r="E35" s="117"/>
      <c r="F35" s="6"/>
      <c r="G35" s="12"/>
      <c r="H35" s="12"/>
      <c r="I35" s="12"/>
      <c r="J35" s="13"/>
      <c r="K35" s="13"/>
      <c r="L35" s="10"/>
    </row>
    <row r="36" spans="1:15" x14ac:dyDescent="0.35"/>
    <row r="37" spans="1:15" ht="21" x14ac:dyDescent="0.5">
      <c r="A37" s="10"/>
      <c r="B37" s="123" t="s">
        <v>12</v>
      </c>
      <c r="C37" s="123"/>
      <c r="D37" s="123"/>
      <c r="E37" s="123"/>
      <c r="F37" s="123"/>
      <c r="G37" s="123"/>
      <c r="H37" s="123"/>
      <c r="I37" s="123"/>
      <c r="J37" s="123"/>
      <c r="K37" s="123"/>
      <c r="L37" s="123"/>
    </row>
    <row r="38" spans="1:15" ht="212.25" customHeight="1" thickBot="1" x14ac:dyDescent="0.4">
      <c r="A38" s="10"/>
      <c r="B38" s="124" t="s">
        <v>55</v>
      </c>
      <c r="C38" s="124"/>
      <c r="D38" s="124"/>
      <c r="E38" s="124"/>
      <c r="F38" s="124"/>
      <c r="G38" s="124"/>
      <c r="H38" s="124"/>
      <c r="I38" s="124"/>
      <c r="J38" s="124"/>
      <c r="K38" s="124"/>
      <c r="L38" s="15"/>
      <c r="M38" s="30"/>
      <c r="N38" s="35"/>
      <c r="O38" s="94"/>
    </row>
    <row r="39" spans="1:15" x14ac:dyDescent="0.35">
      <c r="A39" s="10"/>
      <c r="B39" s="136" t="s">
        <v>36</v>
      </c>
      <c r="C39" s="137"/>
      <c r="D39" s="137"/>
      <c r="E39" s="137"/>
      <c r="F39" s="137"/>
      <c r="G39" s="137"/>
      <c r="H39" s="137"/>
      <c r="I39" s="137"/>
      <c r="J39" s="137"/>
      <c r="K39" s="138"/>
      <c r="L39" s="15"/>
      <c r="O39" s="94"/>
    </row>
    <row r="40" spans="1:15" x14ac:dyDescent="0.35">
      <c r="A40" s="10"/>
      <c r="B40" s="132" t="s">
        <v>1</v>
      </c>
      <c r="C40" s="96"/>
      <c r="D40" s="96"/>
      <c r="E40" s="96"/>
      <c r="F40" s="8" t="s">
        <v>2</v>
      </c>
      <c r="G40" s="112" t="s">
        <v>37</v>
      </c>
      <c r="H40" s="89"/>
      <c r="I40" s="71" t="s">
        <v>53</v>
      </c>
      <c r="J40" s="8" t="s">
        <v>54</v>
      </c>
      <c r="K40" s="40" t="s">
        <v>5</v>
      </c>
      <c r="L40" s="10"/>
      <c r="M40" s="66"/>
      <c r="O40" s="94"/>
    </row>
    <row r="41" spans="1:15" ht="15" customHeight="1" x14ac:dyDescent="0.35">
      <c r="A41" s="10"/>
      <c r="B41" s="108" t="s">
        <v>36</v>
      </c>
      <c r="C41" s="109"/>
      <c r="D41" s="109"/>
      <c r="E41" s="109"/>
      <c r="F41" s="3" t="s">
        <v>13</v>
      </c>
      <c r="G41" s="142" t="s">
        <v>49</v>
      </c>
      <c r="H41" s="143"/>
      <c r="I41" s="73">
        <v>0</v>
      </c>
      <c r="J41" s="82">
        <v>1</v>
      </c>
      <c r="K41" s="41">
        <f>I41*J41*50</f>
        <v>0</v>
      </c>
      <c r="L41" s="10"/>
      <c r="O41" s="94"/>
    </row>
    <row r="42" spans="1:15" x14ac:dyDescent="0.35">
      <c r="A42" s="10"/>
      <c r="B42" s="108"/>
      <c r="C42" s="109"/>
      <c r="D42" s="109"/>
      <c r="E42" s="109"/>
      <c r="F42" s="3" t="s">
        <v>14</v>
      </c>
      <c r="G42" s="142" t="s">
        <v>59</v>
      </c>
      <c r="H42" s="143"/>
      <c r="I42" s="74">
        <f>I41*(J41+J42)</f>
        <v>0</v>
      </c>
      <c r="J42" s="79">
        <v>0</v>
      </c>
      <c r="K42" s="41">
        <f>I42*50</f>
        <v>0</v>
      </c>
      <c r="L42" s="10"/>
      <c r="O42" s="94"/>
    </row>
    <row r="43" spans="1:15" x14ac:dyDescent="0.35">
      <c r="A43" s="10"/>
      <c r="B43" s="108"/>
      <c r="C43" s="109"/>
      <c r="D43" s="109"/>
      <c r="E43" s="109"/>
      <c r="F43" s="3" t="s">
        <v>15</v>
      </c>
      <c r="G43" s="142" t="s">
        <v>60</v>
      </c>
      <c r="H43" s="143"/>
      <c r="I43" s="74">
        <f>I41*(J41+J43)</f>
        <v>0</v>
      </c>
      <c r="J43" s="79">
        <v>0</v>
      </c>
      <c r="K43" s="41">
        <f>I43*50</f>
        <v>0</v>
      </c>
      <c r="L43" s="10"/>
      <c r="O43" s="94"/>
    </row>
    <row r="44" spans="1:15" x14ac:dyDescent="0.35">
      <c r="A44" s="10"/>
      <c r="B44" s="108"/>
      <c r="C44" s="109"/>
      <c r="D44" s="109"/>
      <c r="E44" s="109"/>
      <c r="F44" s="3" t="s">
        <v>16</v>
      </c>
      <c r="G44" s="142" t="s">
        <v>61</v>
      </c>
      <c r="H44" s="143"/>
      <c r="I44" s="74">
        <f>I41*(J41+J44)</f>
        <v>0</v>
      </c>
      <c r="J44" s="79">
        <v>0</v>
      </c>
      <c r="K44" s="41">
        <f>I44*50</f>
        <v>0</v>
      </c>
      <c r="L44" s="10"/>
      <c r="O44" s="94"/>
    </row>
    <row r="45" spans="1:15" ht="15" thickBot="1" x14ac:dyDescent="0.4">
      <c r="A45" s="10"/>
      <c r="B45" s="110"/>
      <c r="C45" s="111"/>
      <c r="D45" s="111"/>
      <c r="E45" s="111"/>
      <c r="F45" s="42" t="s">
        <v>17</v>
      </c>
      <c r="G45" s="144" t="s">
        <v>62</v>
      </c>
      <c r="H45" s="145"/>
      <c r="I45" s="75">
        <f>I41*(J41+J45)</f>
        <v>0</v>
      </c>
      <c r="J45" s="80">
        <v>0</v>
      </c>
      <c r="K45" s="44">
        <f>I45*50</f>
        <v>0</v>
      </c>
      <c r="L45" s="10"/>
    </row>
    <row r="46" spans="1:15" ht="15" thickBot="1" x14ac:dyDescent="0.4">
      <c r="A46" s="10"/>
      <c r="B46" s="11"/>
      <c r="C46" s="11"/>
      <c r="D46" s="11"/>
      <c r="E46" s="11"/>
      <c r="F46" s="6"/>
      <c r="G46" s="12"/>
      <c r="H46" s="133" t="s">
        <v>18</v>
      </c>
      <c r="I46" s="134"/>
      <c r="J46" s="135"/>
      <c r="K46" s="45">
        <f>AVERAGE(K41:K45)</f>
        <v>0</v>
      </c>
      <c r="L46" s="10"/>
    </row>
    <row r="47" spans="1:15" ht="15" thickBot="1" x14ac:dyDescent="0.4">
      <c r="A47" s="10"/>
      <c r="B47" s="11"/>
      <c r="C47" s="11"/>
      <c r="D47" s="11"/>
      <c r="E47" s="11"/>
      <c r="F47" s="6"/>
      <c r="G47" s="12"/>
      <c r="H47" s="32"/>
      <c r="I47" s="32"/>
      <c r="J47" s="32"/>
      <c r="K47" s="33"/>
      <c r="L47" s="34"/>
    </row>
    <row r="48" spans="1:15" ht="21.75" customHeight="1" x14ac:dyDescent="0.35">
      <c r="A48" s="10"/>
      <c r="B48" s="139" t="s">
        <v>35</v>
      </c>
      <c r="C48" s="140"/>
      <c r="D48" s="140"/>
      <c r="E48" s="140"/>
      <c r="F48" s="140"/>
      <c r="G48" s="140"/>
      <c r="H48" s="140"/>
      <c r="I48" s="140"/>
      <c r="J48" s="140"/>
      <c r="K48" s="141"/>
      <c r="L48" s="34"/>
      <c r="M48" s="66"/>
    </row>
    <row r="49" spans="1:12" x14ac:dyDescent="0.35">
      <c r="A49" s="10"/>
      <c r="B49" s="87" t="s">
        <v>1</v>
      </c>
      <c r="C49" s="88"/>
      <c r="D49" s="88"/>
      <c r="E49" s="89"/>
      <c r="F49" s="8" t="s">
        <v>2</v>
      </c>
      <c r="G49" s="112" t="s">
        <v>38</v>
      </c>
      <c r="H49" s="89"/>
      <c r="I49" s="71" t="s">
        <v>53</v>
      </c>
      <c r="J49" s="8" t="s">
        <v>54</v>
      </c>
      <c r="K49" s="40" t="s">
        <v>5</v>
      </c>
      <c r="L49" s="34"/>
    </row>
    <row r="50" spans="1:12" x14ac:dyDescent="0.35">
      <c r="A50" s="10"/>
      <c r="B50" s="108" t="s">
        <v>35</v>
      </c>
      <c r="C50" s="109"/>
      <c r="D50" s="109"/>
      <c r="E50" s="109"/>
      <c r="F50" s="3" t="s">
        <v>13</v>
      </c>
      <c r="G50" s="113" t="s">
        <v>51</v>
      </c>
      <c r="H50" s="114"/>
      <c r="I50" s="83">
        <v>0</v>
      </c>
      <c r="J50" s="81">
        <v>1</v>
      </c>
      <c r="K50" s="41">
        <f>I50*J50*5</f>
        <v>0</v>
      </c>
      <c r="L50" s="34"/>
    </row>
    <row r="51" spans="1:12" x14ac:dyDescent="0.35">
      <c r="A51" s="10"/>
      <c r="B51" s="108"/>
      <c r="C51" s="109"/>
      <c r="D51" s="109"/>
      <c r="E51" s="109"/>
      <c r="F51" s="3" t="s">
        <v>14</v>
      </c>
      <c r="G51" s="113" t="s">
        <v>57</v>
      </c>
      <c r="H51" s="114"/>
      <c r="I51" s="84">
        <f>I50*(J50+J51)</f>
        <v>0</v>
      </c>
      <c r="J51" s="79">
        <v>0</v>
      </c>
      <c r="K51" s="41">
        <f>I51*20</f>
        <v>0</v>
      </c>
      <c r="L51" s="34"/>
    </row>
    <row r="52" spans="1:12" x14ac:dyDescent="0.35">
      <c r="A52" s="10"/>
      <c r="B52" s="108"/>
      <c r="C52" s="109"/>
      <c r="D52" s="109"/>
      <c r="E52" s="109"/>
      <c r="F52" s="3" t="s">
        <v>15</v>
      </c>
      <c r="G52" s="113" t="s">
        <v>58</v>
      </c>
      <c r="H52" s="114"/>
      <c r="I52" s="84">
        <f>I50*(J50+J52)</f>
        <v>0</v>
      </c>
      <c r="J52" s="79">
        <v>0</v>
      </c>
      <c r="K52" s="41">
        <f>I52*25</f>
        <v>0</v>
      </c>
      <c r="L52" s="34"/>
    </row>
    <row r="53" spans="1:12" x14ac:dyDescent="0.35">
      <c r="A53" s="10"/>
      <c r="B53" s="108"/>
      <c r="C53" s="109"/>
      <c r="D53" s="109"/>
      <c r="E53" s="109"/>
      <c r="F53" s="3" t="s">
        <v>16</v>
      </c>
      <c r="G53" s="113" t="s">
        <v>59</v>
      </c>
      <c r="H53" s="114"/>
      <c r="I53" s="84">
        <f>I50*(J50+J53)</f>
        <v>0</v>
      </c>
      <c r="J53" s="79">
        <v>0</v>
      </c>
      <c r="K53" s="41">
        <f>I53*50</f>
        <v>0</v>
      </c>
      <c r="L53" s="34"/>
    </row>
    <row r="54" spans="1:12" ht="15" thickBot="1" x14ac:dyDescent="0.4">
      <c r="A54" s="10"/>
      <c r="B54" s="110"/>
      <c r="C54" s="111"/>
      <c r="D54" s="111"/>
      <c r="E54" s="111"/>
      <c r="F54" s="42" t="s">
        <v>17</v>
      </c>
      <c r="G54" s="115" t="s">
        <v>63</v>
      </c>
      <c r="H54" s="116"/>
      <c r="I54" s="85">
        <f>I50*(J50+J54)</f>
        <v>0</v>
      </c>
      <c r="J54" s="80">
        <v>0</v>
      </c>
      <c r="K54" s="44">
        <f>I54*50</f>
        <v>0</v>
      </c>
      <c r="L54" s="34"/>
    </row>
    <row r="55" spans="1:12" ht="15" thickBot="1" x14ac:dyDescent="0.4">
      <c r="A55" s="10"/>
      <c r="B55" s="11"/>
      <c r="C55" s="11"/>
      <c r="D55" s="11"/>
      <c r="E55" s="11"/>
      <c r="F55" s="6"/>
      <c r="G55" s="12"/>
      <c r="H55" s="133">
        <v>0</v>
      </c>
      <c r="I55" s="134"/>
      <c r="J55" s="135"/>
      <c r="K55" s="45">
        <f>AVERAGE(K50:K54)</f>
        <v>0</v>
      </c>
      <c r="L55" s="34"/>
    </row>
    <row r="56" spans="1:12" x14ac:dyDescent="0.35">
      <c r="A56" s="10"/>
      <c r="B56" s="11"/>
      <c r="C56" s="11"/>
      <c r="D56" s="11"/>
      <c r="E56" s="11"/>
      <c r="F56" s="6"/>
      <c r="G56" s="12"/>
      <c r="H56" s="32"/>
      <c r="I56" s="32"/>
      <c r="J56" s="32"/>
      <c r="K56" s="33"/>
      <c r="L56" s="34"/>
    </row>
    <row r="57" spans="1:12" x14ac:dyDescent="0.35">
      <c r="A57" s="10"/>
      <c r="B57" s="11"/>
      <c r="C57" s="11"/>
      <c r="D57" s="11"/>
      <c r="E57" s="11"/>
      <c r="F57" s="6"/>
      <c r="G57" s="12"/>
      <c r="H57" s="32"/>
      <c r="I57" s="32"/>
      <c r="J57" s="32"/>
      <c r="K57" s="33"/>
      <c r="L57" s="34"/>
    </row>
    <row r="58" spans="1:12" x14ac:dyDescent="0.35">
      <c r="A58" s="10"/>
      <c r="B58" s="98" t="s">
        <v>39</v>
      </c>
      <c r="C58" s="98"/>
      <c r="D58" s="98"/>
      <c r="E58" s="98"/>
      <c r="F58" s="98"/>
      <c r="G58" s="98"/>
      <c r="H58" s="98"/>
      <c r="I58" s="99"/>
      <c r="J58" s="26">
        <f>K46</f>
        <v>0</v>
      </c>
      <c r="K58" s="16"/>
      <c r="L58" s="10"/>
    </row>
    <row r="59" spans="1:12" x14ac:dyDescent="0.35">
      <c r="A59" s="10"/>
      <c r="B59" s="98" t="s">
        <v>40</v>
      </c>
      <c r="C59" s="98"/>
      <c r="D59" s="98"/>
      <c r="E59" s="98"/>
      <c r="F59" s="98"/>
      <c r="G59" s="98"/>
      <c r="H59" s="98"/>
      <c r="I59" s="99"/>
      <c r="J59" s="52">
        <f>K55</f>
        <v>0</v>
      </c>
      <c r="K59" s="16"/>
      <c r="L59" s="10"/>
    </row>
    <row r="60" spans="1:12" x14ac:dyDescent="0.35">
      <c r="A60" s="10"/>
      <c r="B60" s="17"/>
      <c r="C60" s="17"/>
      <c r="D60" s="17"/>
      <c r="E60" s="17"/>
      <c r="F60" s="17"/>
      <c r="G60" s="17"/>
      <c r="H60" s="17"/>
      <c r="I60" s="67"/>
      <c r="J60" s="27"/>
      <c r="K60" s="16"/>
      <c r="L60" s="10"/>
    </row>
    <row r="61" spans="1:12" x14ac:dyDescent="0.35">
      <c r="A61" s="10"/>
      <c r="B61" s="146" t="s">
        <v>19</v>
      </c>
      <c r="C61" s="146"/>
      <c r="D61" s="146"/>
      <c r="E61" s="146"/>
      <c r="F61" s="146"/>
      <c r="G61" s="146"/>
      <c r="H61" s="146"/>
      <c r="I61" s="147"/>
      <c r="J61" s="26">
        <f>SUM(J58:J59)</f>
        <v>0</v>
      </c>
      <c r="K61" s="16"/>
      <c r="L61" s="10"/>
    </row>
    <row r="62" spans="1:12" x14ac:dyDescent="0.35">
      <c r="A62" s="10"/>
      <c r="B62" s="10"/>
      <c r="C62" s="10"/>
      <c r="D62" s="10"/>
      <c r="E62" s="10"/>
      <c r="F62" s="10"/>
      <c r="G62" s="10"/>
      <c r="H62" s="10"/>
      <c r="I62" s="10"/>
      <c r="J62" s="10"/>
      <c r="K62" s="10"/>
      <c r="L62" s="10"/>
    </row>
    <row r="63" spans="1:12" x14ac:dyDescent="0.35"/>
    <row r="64" spans="1:12" ht="21" x14ac:dyDescent="0.5">
      <c r="A64" s="10"/>
      <c r="B64" s="95" t="s">
        <v>20</v>
      </c>
      <c r="C64" s="95"/>
      <c r="D64" s="95"/>
      <c r="E64" s="95"/>
      <c r="F64" s="95"/>
      <c r="G64" s="95"/>
      <c r="H64" s="95"/>
      <c r="I64" s="95"/>
      <c r="J64" s="95"/>
      <c r="K64" s="95"/>
      <c r="L64" s="95"/>
    </row>
    <row r="65" spans="1:12" x14ac:dyDescent="0.35">
      <c r="A65" s="10"/>
      <c r="B65" s="118" t="s">
        <v>52</v>
      </c>
      <c r="C65" s="119"/>
      <c r="D65" s="119"/>
      <c r="E65" s="119"/>
      <c r="F65" s="119"/>
      <c r="G65" s="119"/>
      <c r="H65" s="119"/>
      <c r="I65" s="119"/>
      <c r="J65" s="119"/>
      <c r="K65" s="119"/>
      <c r="L65" s="6"/>
    </row>
    <row r="66" spans="1:12" ht="159" customHeight="1" thickBot="1" x14ac:dyDescent="0.4">
      <c r="A66" s="10"/>
      <c r="B66" s="120"/>
      <c r="C66" s="120"/>
      <c r="D66" s="120"/>
      <c r="E66" s="120"/>
      <c r="F66" s="120"/>
      <c r="G66" s="120"/>
      <c r="H66" s="120"/>
      <c r="I66" s="120"/>
      <c r="J66" s="120"/>
      <c r="K66" s="120"/>
      <c r="L66" s="6"/>
    </row>
    <row r="67" spans="1:12" ht="18" customHeight="1" thickBot="1" x14ac:dyDescent="0.4">
      <c r="A67" s="10"/>
      <c r="B67" s="155" t="s">
        <v>44</v>
      </c>
      <c r="C67" s="156"/>
      <c r="D67" s="156"/>
      <c r="E67" s="156"/>
      <c r="F67" s="156"/>
      <c r="G67" s="156"/>
      <c r="H67" s="156"/>
      <c r="I67" s="156"/>
      <c r="J67" s="156"/>
      <c r="K67" s="157"/>
      <c r="L67" s="6"/>
    </row>
    <row r="68" spans="1:12" ht="14.25" customHeight="1" x14ac:dyDescent="0.35">
      <c r="A68" s="10"/>
      <c r="B68" s="158" t="s">
        <v>21</v>
      </c>
      <c r="C68" s="159"/>
      <c r="D68" s="159"/>
      <c r="E68" s="159"/>
      <c r="F68" s="159"/>
      <c r="G68" s="159"/>
      <c r="H68" s="159"/>
      <c r="I68" s="159"/>
      <c r="J68" s="103"/>
      <c r="K68" s="47" t="s">
        <v>5</v>
      </c>
      <c r="L68" s="6"/>
    </row>
    <row r="69" spans="1:12" x14ac:dyDescent="0.35">
      <c r="A69" s="10"/>
      <c r="B69" s="160"/>
      <c r="C69" s="161"/>
      <c r="D69" s="161"/>
      <c r="E69" s="161"/>
      <c r="F69" s="161"/>
      <c r="G69" s="161"/>
      <c r="H69" s="161"/>
      <c r="I69" s="161"/>
      <c r="J69" s="162"/>
      <c r="K69" s="48">
        <v>0</v>
      </c>
      <c r="L69" s="6"/>
    </row>
    <row r="70" spans="1:12" x14ac:dyDescent="0.35">
      <c r="A70" s="10"/>
      <c r="B70" s="49"/>
      <c r="C70" s="37"/>
      <c r="D70" s="37"/>
      <c r="E70" s="37"/>
      <c r="F70" s="37"/>
      <c r="G70" s="37"/>
      <c r="H70" s="37"/>
      <c r="I70" s="69"/>
      <c r="J70" s="38"/>
      <c r="K70" s="48">
        <v>0</v>
      </c>
      <c r="L70" s="6"/>
    </row>
    <row r="71" spans="1:12" x14ac:dyDescent="0.35">
      <c r="A71" s="10"/>
      <c r="B71" s="49"/>
      <c r="C71" s="37"/>
      <c r="D71" s="37"/>
      <c r="E71" s="37"/>
      <c r="F71" s="37"/>
      <c r="G71" s="37"/>
      <c r="H71" s="37"/>
      <c r="I71" s="69"/>
      <c r="J71" s="38"/>
      <c r="K71" s="48">
        <v>0</v>
      </c>
      <c r="L71" s="6"/>
    </row>
    <row r="72" spans="1:12" x14ac:dyDescent="0.35">
      <c r="A72" s="10"/>
      <c r="B72" s="160"/>
      <c r="C72" s="161"/>
      <c r="D72" s="161"/>
      <c r="E72" s="161"/>
      <c r="F72" s="161"/>
      <c r="G72" s="161"/>
      <c r="H72" s="161"/>
      <c r="I72" s="161"/>
      <c r="J72" s="162"/>
      <c r="K72" s="48">
        <f>G72*J72</f>
        <v>0</v>
      </c>
      <c r="L72" s="6"/>
    </row>
    <row r="73" spans="1:12" ht="15" thickBot="1" x14ac:dyDescent="0.4">
      <c r="A73" s="10"/>
      <c r="B73" s="163"/>
      <c r="C73" s="164"/>
      <c r="D73" s="164"/>
      <c r="E73" s="164"/>
      <c r="F73" s="164"/>
      <c r="G73" s="164"/>
      <c r="H73" s="164"/>
      <c r="I73" s="164"/>
      <c r="J73" s="165"/>
      <c r="K73" s="50">
        <f>G73*J73</f>
        <v>0</v>
      </c>
      <c r="L73" s="6"/>
    </row>
    <row r="74" spans="1:12" ht="15" thickBot="1" x14ac:dyDescent="0.4">
      <c r="A74" s="10"/>
      <c r="B74" s="6"/>
      <c r="C74" s="6"/>
      <c r="D74" s="6"/>
      <c r="E74" s="6"/>
      <c r="F74" s="46"/>
      <c r="G74" s="46"/>
      <c r="H74" s="46"/>
      <c r="I74" s="46"/>
      <c r="J74" s="51" t="s">
        <v>45</v>
      </c>
      <c r="K74" s="45">
        <f>SUM(K69:K73)</f>
        <v>0</v>
      </c>
      <c r="L74" s="6"/>
    </row>
    <row r="75" spans="1:12" x14ac:dyDescent="0.35">
      <c r="A75" s="10"/>
      <c r="B75" s="6"/>
      <c r="C75" s="6"/>
      <c r="D75" s="6"/>
      <c r="E75" s="6"/>
      <c r="F75" s="6"/>
      <c r="G75" s="6"/>
      <c r="H75" s="6"/>
      <c r="I75" s="6"/>
      <c r="J75" s="6"/>
      <c r="K75" s="6"/>
      <c r="L75" s="6"/>
    </row>
    <row r="76" spans="1:12" x14ac:dyDescent="0.35"/>
    <row r="77" spans="1:12" ht="21" x14ac:dyDescent="0.5">
      <c r="A77" s="10"/>
      <c r="B77" s="123" t="s">
        <v>25</v>
      </c>
      <c r="C77" s="123"/>
      <c r="D77" s="123"/>
      <c r="E77" s="123"/>
      <c r="F77" s="123"/>
      <c r="G77" s="123"/>
      <c r="H77" s="123"/>
      <c r="I77" s="123"/>
      <c r="J77" s="123"/>
      <c r="K77" s="123"/>
      <c r="L77" s="123"/>
    </row>
    <row r="78" spans="1:12" x14ac:dyDescent="0.35">
      <c r="A78" s="10"/>
      <c r="B78" s="124" t="s">
        <v>26</v>
      </c>
      <c r="C78" s="124"/>
      <c r="D78" s="124"/>
      <c r="E78" s="124"/>
      <c r="F78" s="124"/>
      <c r="G78" s="124"/>
      <c r="H78" s="124"/>
      <c r="I78" s="124"/>
      <c r="J78" s="124"/>
      <c r="K78" s="124"/>
      <c r="L78" s="10"/>
    </row>
    <row r="79" spans="1:12" x14ac:dyDescent="0.35">
      <c r="A79" s="10"/>
      <c r="B79" s="124"/>
      <c r="C79" s="124"/>
      <c r="D79" s="124"/>
      <c r="E79" s="124"/>
      <c r="F79" s="124"/>
      <c r="G79" s="124"/>
      <c r="H79" s="124"/>
      <c r="I79" s="124"/>
      <c r="J79" s="124"/>
      <c r="K79" s="124"/>
      <c r="L79" s="10"/>
    </row>
    <row r="80" spans="1:12" ht="15" thickBot="1" x14ac:dyDescent="0.4">
      <c r="A80" s="10"/>
      <c r="B80" s="124"/>
      <c r="C80" s="124"/>
      <c r="D80" s="124"/>
      <c r="E80" s="124"/>
      <c r="F80" s="124"/>
      <c r="G80" s="124"/>
      <c r="H80" s="124"/>
      <c r="I80" s="124"/>
      <c r="J80" s="124"/>
      <c r="K80" s="124"/>
      <c r="L80" s="10"/>
    </row>
    <row r="81" spans="1:13" ht="15" thickBot="1" x14ac:dyDescent="0.4">
      <c r="A81" s="10"/>
      <c r="B81" s="152" t="s">
        <v>64</v>
      </c>
      <c r="C81" s="153"/>
      <c r="D81" s="153"/>
      <c r="E81" s="153"/>
      <c r="F81" s="153"/>
      <c r="G81" s="153"/>
      <c r="H81" s="153"/>
      <c r="I81" s="154"/>
      <c r="J81" s="10"/>
      <c r="K81" s="10"/>
      <c r="L81" s="10"/>
      <c r="M81" s="65"/>
    </row>
    <row r="82" spans="1:13" x14ac:dyDescent="0.35">
      <c r="A82" s="10"/>
      <c r="B82" s="10"/>
      <c r="C82" s="10"/>
      <c r="D82" s="10"/>
      <c r="E82" s="10"/>
      <c r="F82" s="10"/>
      <c r="G82" s="10"/>
      <c r="H82" s="10"/>
      <c r="I82" s="10"/>
      <c r="J82" s="10"/>
      <c r="K82" s="10"/>
      <c r="L82" s="10"/>
    </row>
    <row r="83" spans="1:13" ht="15" customHeight="1" x14ac:dyDescent="0.35">
      <c r="A83" s="10"/>
      <c r="B83" s="126" t="s">
        <v>27</v>
      </c>
      <c r="C83" s="127"/>
      <c r="D83" s="127"/>
      <c r="E83" s="127"/>
      <c r="F83" s="127"/>
      <c r="G83" s="128"/>
      <c r="H83" s="148" t="s">
        <v>28</v>
      </c>
      <c r="I83" s="149"/>
      <c r="J83" s="20" t="s">
        <v>5</v>
      </c>
      <c r="K83" s="36" t="s">
        <v>29</v>
      </c>
      <c r="L83" s="10"/>
    </row>
    <row r="84" spans="1:13" x14ac:dyDescent="0.35">
      <c r="A84" s="10"/>
      <c r="B84" s="129" t="str">
        <f>J19</f>
        <v>Uw implementatiekosten:</v>
      </c>
      <c r="C84" s="130"/>
      <c r="D84" s="130"/>
      <c r="E84" s="130"/>
      <c r="F84" s="130"/>
      <c r="G84" s="131"/>
      <c r="H84" s="150">
        <v>1</v>
      </c>
      <c r="I84" s="151"/>
      <c r="J84" s="22">
        <f>K19</f>
        <v>0</v>
      </c>
      <c r="K84" s="22">
        <f>J84*H84</f>
        <v>0</v>
      </c>
      <c r="L84" s="10"/>
    </row>
    <row r="85" spans="1:13" x14ac:dyDescent="0.35">
      <c r="A85" s="10"/>
      <c r="B85" s="129" t="str">
        <f>I34</f>
        <v>Uw kosten voor het koppelen met een PPS:</v>
      </c>
      <c r="C85" s="130"/>
      <c r="D85" s="130"/>
      <c r="E85" s="130"/>
      <c r="F85" s="130"/>
      <c r="G85" s="131"/>
      <c r="H85" s="150">
        <v>1</v>
      </c>
      <c r="I85" s="151"/>
      <c r="J85" s="22">
        <f>K34</f>
        <v>0</v>
      </c>
      <c r="K85" s="22">
        <f>J85*H85</f>
        <v>0</v>
      </c>
      <c r="L85" s="10"/>
    </row>
    <row r="86" spans="1:13" x14ac:dyDescent="0.35">
      <c r="A86" s="10"/>
      <c r="B86" s="129" t="str">
        <f>B61</f>
        <v>Uw fictieve totale kosten gedurende het gebruik van de dienstverlening</v>
      </c>
      <c r="C86" s="130"/>
      <c r="D86" s="130"/>
      <c r="E86" s="130"/>
      <c r="F86" s="130"/>
      <c r="G86" s="131"/>
      <c r="H86" s="150">
        <v>1</v>
      </c>
      <c r="I86" s="151"/>
      <c r="J86" s="22">
        <f>J61</f>
        <v>0</v>
      </c>
      <c r="K86" s="22">
        <f>J86*H86</f>
        <v>0</v>
      </c>
      <c r="L86" s="10"/>
    </row>
    <row r="87" spans="1:13" x14ac:dyDescent="0.35">
      <c r="A87" s="10"/>
      <c r="B87" s="10"/>
      <c r="C87" s="10"/>
      <c r="D87" s="10"/>
      <c r="E87" s="10"/>
      <c r="F87" s="10"/>
      <c r="G87" s="10"/>
      <c r="H87" s="10"/>
      <c r="I87" s="10"/>
      <c r="J87" s="21" t="s">
        <v>30</v>
      </c>
      <c r="K87" s="22">
        <f>SUM(K84:K86)</f>
        <v>0</v>
      </c>
      <c r="L87" s="122" t="s">
        <v>31</v>
      </c>
    </row>
    <row r="88" spans="1:13" x14ac:dyDescent="0.35">
      <c r="A88" s="10"/>
      <c r="B88" s="10"/>
      <c r="C88" s="10"/>
      <c r="D88" s="10"/>
      <c r="E88" s="10"/>
      <c r="F88" s="10"/>
      <c r="G88" s="10"/>
      <c r="H88" s="17"/>
      <c r="I88" s="67"/>
      <c r="J88" s="25"/>
      <c r="K88" s="10"/>
      <c r="L88" s="122"/>
    </row>
    <row r="89" spans="1:13" x14ac:dyDescent="0.35">
      <c r="A89" s="10"/>
      <c r="B89" s="10"/>
      <c r="C89" s="10"/>
      <c r="D89" s="10"/>
      <c r="E89" s="10"/>
      <c r="F89" s="10"/>
      <c r="G89" s="10"/>
      <c r="H89" s="17"/>
      <c r="I89" s="67"/>
      <c r="J89" s="25"/>
      <c r="K89" s="10"/>
      <c r="L89" s="122"/>
    </row>
    <row r="90" spans="1:13" x14ac:dyDescent="0.35">
      <c r="A90" s="10"/>
      <c r="B90" s="125"/>
      <c r="C90" s="125"/>
      <c r="D90" s="125"/>
      <c r="E90" s="125"/>
      <c r="F90" s="125"/>
      <c r="G90" s="125"/>
      <c r="H90" s="125"/>
      <c r="I90" s="68"/>
      <c r="J90" s="10"/>
      <c r="K90" s="10"/>
      <c r="L90" s="122"/>
    </row>
    <row r="91" spans="1:13" ht="23.25" customHeight="1" x14ac:dyDescent="0.35">
      <c r="A91" s="10"/>
      <c r="B91" s="23"/>
      <c r="C91" s="23"/>
      <c r="D91" s="23"/>
      <c r="E91" s="23"/>
      <c r="F91" s="121" t="s">
        <v>32</v>
      </c>
      <c r="G91" s="121"/>
      <c r="H91" s="121"/>
      <c r="I91" s="72"/>
      <c r="J91" s="28">
        <f>IF(K87&gt;600000,0,IF(K87&lt;250000,100,((-1/3500)*K87)+171.42))</f>
        <v>100</v>
      </c>
      <c r="K91" s="10"/>
      <c r="L91" s="122"/>
      <c r="M91" s="65"/>
    </row>
    <row r="92" spans="1:13" ht="26.25" customHeight="1" x14ac:dyDescent="0.35">
      <c r="A92" s="10"/>
      <c r="B92" s="24"/>
      <c r="C92" s="24"/>
      <c r="D92" s="24"/>
      <c r="E92" s="24"/>
      <c r="F92" s="121" t="s">
        <v>33</v>
      </c>
      <c r="G92" s="121"/>
      <c r="H92" s="121"/>
      <c r="I92" s="72"/>
      <c r="J92" s="28">
        <f>J91*20%</f>
        <v>20</v>
      </c>
      <c r="K92" s="10"/>
      <c r="L92" s="10"/>
    </row>
    <row r="93" spans="1:13" x14ac:dyDescent="0.35">
      <c r="A93" s="10"/>
      <c r="B93" s="10"/>
      <c r="C93" s="10"/>
      <c r="D93" s="10"/>
      <c r="E93" s="10"/>
      <c r="F93" s="10"/>
      <c r="G93" s="10"/>
      <c r="H93" s="10"/>
      <c r="I93" s="10"/>
      <c r="J93" s="10"/>
      <c r="K93" s="10"/>
      <c r="L93" s="10"/>
    </row>
    <row r="94" spans="1:13" x14ac:dyDescent="0.35"/>
  </sheetData>
  <mergeCells count="83">
    <mergeCell ref="H32:I32"/>
    <mergeCell ref="G9:I9"/>
    <mergeCell ref="G10:I10"/>
    <mergeCell ref="G11:I11"/>
    <mergeCell ref="G12:I12"/>
    <mergeCell ref="G13:I13"/>
    <mergeCell ref="G14:I14"/>
    <mergeCell ref="G15:I15"/>
    <mergeCell ref="G16:I16"/>
    <mergeCell ref="G17:I17"/>
    <mergeCell ref="B25:K25"/>
    <mergeCell ref="B27:E32"/>
    <mergeCell ref="B23:L23"/>
    <mergeCell ref="B26:E26"/>
    <mergeCell ref="B24:K24"/>
    <mergeCell ref="B61:I61"/>
    <mergeCell ref="H83:I83"/>
    <mergeCell ref="H84:I84"/>
    <mergeCell ref="H85:I85"/>
    <mergeCell ref="H86:I86"/>
    <mergeCell ref="B81:I81"/>
    <mergeCell ref="B67:K67"/>
    <mergeCell ref="B68:J68"/>
    <mergeCell ref="B69:J69"/>
    <mergeCell ref="B73:J73"/>
    <mergeCell ref="B72:J72"/>
    <mergeCell ref="B64:L64"/>
    <mergeCell ref="B37:L37"/>
    <mergeCell ref="B38:K38"/>
    <mergeCell ref="G41:H41"/>
    <mergeCell ref="G42:H42"/>
    <mergeCell ref="G43:H43"/>
    <mergeCell ref="H46:J46"/>
    <mergeCell ref="B50:E54"/>
    <mergeCell ref="H55:J55"/>
    <mergeCell ref="O38:O44"/>
    <mergeCell ref="B39:K39"/>
    <mergeCell ref="B48:K48"/>
    <mergeCell ref="G44:H44"/>
    <mergeCell ref="G45:H45"/>
    <mergeCell ref="B65:K66"/>
    <mergeCell ref="F91:H91"/>
    <mergeCell ref="F92:H92"/>
    <mergeCell ref="L87:L91"/>
    <mergeCell ref="B77:L77"/>
    <mergeCell ref="B78:K80"/>
    <mergeCell ref="B90:H90"/>
    <mergeCell ref="B83:G83"/>
    <mergeCell ref="B84:G84"/>
    <mergeCell ref="B85:G85"/>
    <mergeCell ref="B86:G86"/>
    <mergeCell ref="B58:I58"/>
    <mergeCell ref="B59:I59"/>
    <mergeCell ref="I34:J34"/>
    <mergeCell ref="H26:I26"/>
    <mergeCell ref="H27:I27"/>
    <mergeCell ref="H28:I28"/>
    <mergeCell ref="H29:I29"/>
    <mergeCell ref="H30:I30"/>
    <mergeCell ref="B41:E45"/>
    <mergeCell ref="G40:H40"/>
    <mergeCell ref="G50:H50"/>
    <mergeCell ref="G51:H51"/>
    <mergeCell ref="G52:H52"/>
    <mergeCell ref="G53:H53"/>
    <mergeCell ref="G54:H54"/>
    <mergeCell ref="G49:H49"/>
    <mergeCell ref="B49:E49"/>
    <mergeCell ref="B13:E13"/>
    <mergeCell ref="B14:E14"/>
    <mergeCell ref="B12:E12"/>
    <mergeCell ref="B1:L1"/>
    <mergeCell ref="B3:L3"/>
    <mergeCell ref="B5:L5"/>
    <mergeCell ref="B17:E17"/>
    <mergeCell ref="B9:E9"/>
    <mergeCell ref="B6:K7"/>
    <mergeCell ref="B15:E15"/>
    <mergeCell ref="B16:E16"/>
    <mergeCell ref="B10:E10"/>
    <mergeCell ref="B11:E11"/>
    <mergeCell ref="B35:E35"/>
    <mergeCell ref="B40:E40"/>
  </mergeCells>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C0F881F496F84BAD13B06536C9EC29" ma:contentTypeVersion="3" ma:contentTypeDescription="Een nieuw document maken." ma:contentTypeScope="" ma:versionID="ea00a3ea0d82e68d7010134348532539">
  <xsd:schema xmlns:xsd="http://www.w3.org/2001/XMLSchema" xmlns:xs="http://www.w3.org/2001/XMLSchema" xmlns:p="http://schemas.microsoft.com/office/2006/metadata/properties" xmlns:ns2="caa4dee4-ab7f-4ba7-8581-5181d85b94e1" xmlns:ns3="a24eb18a-afc2-4eea-9ce3-b1b832e7dd62" targetNamespace="http://schemas.microsoft.com/office/2006/metadata/properties" ma:root="true" ma:fieldsID="18ce3c2ffe26d902bd40f4582af174a1" ns2:_="" ns3:_="">
    <xsd:import namespace="caa4dee4-ab7f-4ba7-8581-5181d85b94e1"/>
    <xsd:import namespace="a24eb18a-afc2-4eea-9ce3-b1b832e7dd62"/>
    <xsd:element name="properties">
      <xsd:complexType>
        <xsd:sequence>
          <xsd:element name="documentManagement">
            <xsd:complexType>
              <xsd:all>
                <xsd:element ref="ns2:Categorie"/>
                <xsd:element ref="ns2:Kenmerk"/>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4dee4-ab7f-4ba7-8581-5181d85b94e1" elementFormDefault="qualified">
    <xsd:import namespace="http://schemas.microsoft.com/office/2006/documentManagement/types"/>
    <xsd:import namespace="http://schemas.microsoft.com/office/infopath/2007/PartnerControls"/>
    <xsd:element name="Categorie" ma:index="8" ma:displayName="Categorie" ma:format="Dropdown" ma:internalName="Categorie">
      <xsd:simpleType>
        <xsd:restriction base="dms:Choice">
          <xsd:enumeration value="Actielijst"/>
          <xsd:enumeration value="Achtergrondinformatie"/>
          <xsd:enumeration value="Archivering"/>
          <xsd:enumeration value="Architectuur"/>
          <xsd:enumeration value="Audits"/>
          <xsd:enumeration value="Beheer"/>
          <xsd:enumeration value="CDD+"/>
          <xsd:enumeration value="Communicatie"/>
          <xsd:enumeration value="COR"/>
          <xsd:enumeration value="DNO"/>
          <xsd:enumeration value="Financiën"/>
          <xsd:enumeration value="IHH"/>
          <xsd:enumeration value="Managementproducten"/>
          <xsd:enumeration value="Overleggen"/>
          <xsd:enumeration value="Presentaties"/>
          <xsd:enumeration value="Rapportage"/>
          <xsd:enumeration value="RFP"/>
          <xsd:enumeration value="Vooronderzoek"/>
        </xsd:restriction>
      </xsd:simpleType>
    </xsd:element>
    <xsd:element name="Kenmerk" ma:index="9" ma:displayName="Kenmerk" ma:format="Dropdown" ma:internalName="Kenmerk">
      <xsd:simpleType>
        <xsd:restriction base="dms:Choice">
          <xsd:enumeration value="Aanbesteding"/>
          <xsd:enumeration value="Aansluiting Rechtspraak op CDD+"/>
          <xsd:enumeration value="Actieplan Rechtspraak 2022"/>
          <xsd:enumeration value="A&amp;K"/>
          <xsd:enumeration value="Architectuur Statement"/>
          <xsd:enumeration value="AVG"/>
          <xsd:enumeration value="Begroting"/>
          <xsd:enumeration value="BIA"/>
          <xsd:enumeration value="Budget 2021"/>
          <xsd:enumeration value="Budget 2022"/>
          <xsd:enumeration value="Business Drivers"/>
          <xsd:enumeration value="CDD+"/>
          <xsd:enumeration value="CDD+ Impactanalyse"/>
          <xsd:enumeration value="Cloud"/>
          <xsd:enumeration value="Codeerinstructies Berichtenbroek TMR"/>
          <xsd:enumeration value="DNO"/>
          <xsd:enumeration value="EPR"/>
          <xsd:enumeration value="Faseplan"/>
          <xsd:enumeration value="Handboek digitale archivering 2015"/>
          <xsd:enumeration value="HPR 2021"/>
          <xsd:enumeration value="HPR 2022"/>
          <xsd:enumeration value="HPR 2023"/>
          <xsd:enumeration value="Investeringsvoorstel"/>
          <xsd:enumeration value="KEI Periode"/>
          <xsd:enumeration value="Klankbordgroep 2022-08-18"/>
          <xsd:enumeration value="Klankbordgroep 2022-09-29"/>
          <xsd:enumeration value="Klankbordgroep 2022-12-01"/>
          <xsd:enumeration value="Klankbordgroep 2023-02-02"/>
          <xsd:enumeration value="Klantreis / Werkproces Archivering"/>
          <xsd:enumeration value="Koppelingen RMA"/>
          <xsd:enumeration value="LGM"/>
          <xsd:enumeration value="Mandaatgroep Archivering"/>
          <xsd:enumeration value="Metadata"/>
          <xsd:enumeration value="MDTO"/>
          <xsd:enumeration value="Multimedia"/>
          <xsd:enumeration value="PEA"/>
          <xsd:enumeration value="Pentest"/>
          <xsd:enumeration value="PIA"/>
          <xsd:enumeration value="Proces Archiefwet, -besluit en -regeling 2024"/>
          <xsd:enumeration value="Requirements RMA-dienst"/>
          <xsd:enumeration value="PID"/>
          <xsd:enumeration value="PPS naar CDD+"/>
          <xsd:enumeration value="PRO"/>
          <xsd:enumeration value="Projectopdracht"/>
          <xsd:enumeration value="Projectteam"/>
          <xsd:enumeration value="PSA"/>
          <xsd:enumeration value="PvE"/>
          <xsd:enumeration value="Requirements"/>
          <xsd:enumeration value="RFC"/>
          <xsd:enumeration value="RFI"/>
          <xsd:enumeration value="RFP"/>
          <xsd:enumeration value="RIA"/>
          <xsd:enumeration value="Selectielijst Rechtspraak primair proces"/>
          <xsd:enumeration value="Stuurgroep 2021"/>
          <xsd:enumeration value="Stuurgroep 2022"/>
          <xsd:enumeration value="Vooronderzoek CDD+"/>
        </xsd:restriction>
      </xsd:simpleType>
    </xsd:element>
  </xsd:schema>
  <xsd:schema xmlns:xsd="http://www.w3.org/2001/XMLSchema" xmlns:xs="http://www.w3.org/2001/XMLSchema" xmlns:dms="http://schemas.microsoft.com/office/2006/documentManagement/types" xmlns:pc="http://schemas.microsoft.com/office/infopath/2007/PartnerControls" targetNamespace="a24eb18a-afc2-4eea-9ce3-b1b832e7dd62"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ie xmlns="caa4dee4-ab7f-4ba7-8581-5181d85b94e1">RFP</Categorie>
    <Kenmerk xmlns="caa4dee4-ab7f-4ba7-8581-5181d85b94e1">Aanbesteding</Kenmer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5050D5-54F8-4757-9A92-5176A5852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4dee4-ab7f-4ba7-8581-5181d85b94e1"/>
    <ds:schemaRef ds:uri="a24eb18a-afc2-4eea-9ce3-b1b832e7dd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D1AC48-D5AE-42FB-92A6-0C64507CC913}">
  <ds:schemaRefs>
    <ds:schemaRef ds:uri="http://schemas.microsoft.com/office/2006/documentManagement/types"/>
    <ds:schemaRef ds:uri="a24eb18a-afc2-4eea-9ce3-b1b832e7dd62"/>
    <ds:schemaRef ds:uri="http://schemas.microsoft.com/office/infopath/2007/PartnerControls"/>
    <ds:schemaRef ds:uri="http://purl.org/dc/elements/1.1/"/>
    <ds:schemaRef ds:uri="http://schemas.openxmlformats.org/package/2006/metadata/core-properties"/>
    <ds:schemaRef ds:uri="http://purl.org/dc/terms/"/>
    <ds:schemaRef ds:uri="caa4dee4-ab7f-4ba7-8581-5181d85b94e1"/>
    <ds:schemaRef ds:uri="http://purl.org/dc/dcmityp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7C9DD06-FB9F-4227-A457-8673B056A6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subject/>
  <dc:creator>Lopulalan, Nino (IVO Rechtspraak)</dc:creator>
  <cp:keywords/>
  <dc:description/>
  <cp:lastModifiedBy>Dijkstra, M. (IVO Rechtspraak)</cp:lastModifiedBy>
  <cp:revision/>
  <dcterms:created xsi:type="dcterms:W3CDTF">2022-12-21T13:16:44Z</dcterms:created>
  <dcterms:modified xsi:type="dcterms:W3CDTF">2023-03-24T12:37:52Z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0x01010013C0F881F496F84BAD13B06536C9EC29</vt:lpwstr>
  </property>
</Properties>
</file>