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aelmo.sharepoint.com/Gedeelde  documenten/Aelmo-Algemeen/Aelmo/Advies Gemeenten/SimpelDael/2 BkB 2023/Actuele stukken/"/>
    </mc:Choice>
  </mc:AlternateContent>
  <xr:revisionPtr revIDLastSave="0" documentId="8_{0CE77CE6-BEF0-4002-B148-7293513EA7D9}" xr6:coauthVersionLast="47" xr6:coauthVersionMax="47" xr10:uidLastSave="{00000000-0000-0000-0000-000000000000}"/>
  <bookViews>
    <workbookView xWindow="-108" yWindow="-108" windowWidth="23256" windowHeight="12456" xr2:uid="{497E70E4-CC1E-460A-9ABE-5E6E91CC87E4}"/>
  </bookViews>
  <sheets>
    <sheet name="NV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7" i="1" s="1"/>
  <c r="A28" i="1" s="1"/>
  <c r="A29" i="1" s="1"/>
  <c r="A30" i="1" s="1"/>
  <c r="A31" i="1" s="1"/>
  <c r="A32" i="1" s="1"/>
  <c r="A33" i="1" s="1"/>
  <c r="A34" i="1" s="1"/>
  <c r="A35" i="1" s="1"/>
  <c r="A36" i="1" s="1"/>
  <c r="A4" i="1"/>
  <c r="A5" i="1" s="1"/>
  <c r="A6" i="1" s="1"/>
  <c r="A7" i="1" s="1"/>
  <c r="A8" i="1" s="1"/>
  <c r="A9" i="1" s="1"/>
  <c r="A10" i="1" s="1"/>
  <c r="A11" i="1" s="1"/>
  <c r="A12" i="1" s="1"/>
  <c r="A13" i="1" s="1"/>
  <c r="A14" i="1" s="1"/>
  <c r="A15" i="1" s="1"/>
  <c r="A16" i="1" s="1"/>
  <c r="A17" i="1" s="1"/>
  <c r="A18" i="1" s="1"/>
  <c r="A19" i="1" s="1"/>
  <c r="A20" i="1" s="1"/>
  <c r="A21" i="1" s="1"/>
  <c r="A22" i="1" s="1"/>
  <c r="A3" i="1"/>
  <c r="C3" i="1"/>
</calcChain>
</file>

<file path=xl/sharedStrings.xml><?xml version="1.0" encoding="utf-8"?>
<sst xmlns="http://schemas.openxmlformats.org/spreadsheetml/2006/main" count="159" uniqueCount="122">
  <si>
    <t>1. Parameter</t>
  </si>
  <si>
    <t>2. Vraag</t>
  </si>
  <si>
    <t>3. Voorstel gewijzigde parameter</t>
  </si>
  <si>
    <t>4. Toelichting/onderbouwing</t>
  </si>
  <si>
    <t>0. Kostprijsmodel en aanpak</t>
  </si>
  <si>
    <t>Waarom wordt er géén rekening gehouden met de huisvesting en de zorggerelateerde kosten die specifiek onderdeel zijn van de kostprijs van het product dagbesteding?</t>
  </si>
  <si>
    <t>Aanpassen van de opslag "7. Stenen". Door deze te verhogen met een 3-tal componenten: Naast de NHC en NIC, aanvullend nog: (1) dagdeeltarief overige huisvestingskosten en exploitatie-onderhoud; (2) activiteitenkosten en (3) leegstand.</t>
  </si>
  <si>
    <t>Dit is een reactie op het vorige punt; zie de toelichting/onderbouwing</t>
  </si>
  <si>
    <t xml:space="preserve">Waarom wordt er bij de dagbesteding geen rekening gehouden met leegstand? </t>
  </si>
  <si>
    <t>Een opslag incalculeren van leegstand, bijv. tussen de 5 en 10%.</t>
  </si>
  <si>
    <t>Bij de berekening van intramurale productie wordt door de NZa leegstand ingecalculeerd van 3%. Dat is gebaseerd op een cliëntsituatie die voor lange tijd stabiel is. Denk aan woonbegeleidingscentra.De NHC-tarieven die HHM gebruikt, zijn gebaseerd op intramurale prestaties (Wbc's, incl. indicatie dagbesteding). Daarbij is in feite het leegstandsrisico relatief beperkt, omdat de cliëntpopulatie stabiel is en de bezetting en dus de benodigde m2 daarop kan worden aangepast. De organisatie ontvangt standaard een x-aantal dagdelen, en is daarom verzekerd van een inkomen dat nagenoeg onafhankelijk is van het gebruik van de (externe) dagbesteding. Doordat HHM uitgaat van de intramurale NHC, hanteert ze een te laag leegstandspercentage. Zeker in de WMO waar de dagbezetting sterk kan fluctueren, zou een groter leegstands-% gehanteerd moeten worden. Het is immers volstrekt irreëel te veronderstellen dat instellingen altijd te maken hebben met 'de perfecte situatie' dat de (gebouwelijke) capaciteit aansluit op de vraag. Een % tussen 5 en 10% leegstandsrisico op de NHC/NIC zou dan reëel zijn.</t>
  </si>
  <si>
    <t>Welke indexeringen gaan voor 2023 nog toegepast worden?</t>
  </si>
  <si>
    <t>Indexeringen baseren op de NZa en voor het vervoer op de Nea-index, incl. een inhaaleffect indexatie over 2022. Betekent: Lonen 4,75%, Materiële lasten 12,5% en vervoer (conform NEA-index) op 13,7%</t>
  </si>
  <si>
    <t>Zie beleidsregels van de NZa over de indexeringen 2023.</t>
  </si>
  <si>
    <t>1. Maandsalaris en inschaling</t>
  </si>
  <si>
    <t>Volgens ons moet het percentage inzet schaal 45 bij licht aanzienlijk hoger worden ingeschat. Als het overeenstemt met onze inzet zelfs 100%. Inzet schaal 35 achten wij voor de doelgroep met hersenletsel - maar wij denken ook voor andere doelgroepen - en met het oog op het beperkte volume niet haalbaar en efficiënt, bovendien niet in overeenstemming met FWG voor ambulant werk. Het aandeel FWG 35 dient derhalve 0% te bedragen. In de plus variant zou het aandeel schaal 50 met 10% naar beneden kunnen, maar daarvoor in de plaats de toevoeging van inzet schaal 60 met 10%.</t>
  </si>
  <si>
    <t>FWG profiel ambulante functie</t>
  </si>
  <si>
    <t>2. Opslagen</t>
  </si>
  <si>
    <t>De EJU is niet aangepast aan de situatie vanaf 2023?</t>
  </si>
  <si>
    <t>Aanpassing van 8,33% naar 8,83%.</t>
  </si>
  <si>
    <t>In de nieuwe CAO gaat vanaf 2023 de EJU naar 8,83%. Zie de CAO-Ghz, maar dat zal in de andere Cao's ook het geval zijn en zal gelden voor de gehele zorgsector.</t>
  </si>
  <si>
    <t>7. Overige kosten</t>
  </si>
  <si>
    <t>Waarom wordt voor onderdeel "7. Stenen en overige directe kosten dagbesteding" niet aangesloten bij de MPT-tarieven? Dat sluit beter aan dan de intramurale NHC/NIC-tarieven waarvoor nu is gekozen, waardoor de in de kostprijs opgenomen kosten in het huidige model onvolledig zijn. Je ziet bijv., dat in die tarieven het NHC en NIC -deel in de LG €20,45 bedraagt en er daarnaast ook nog het materiële tarief wordt aangegeven. (Mpt-tarieven, zie bijlage).  Vanuit cliëntperspectief is de omvang hiervan ook te verklaren vanuit de behoefte: De doelgroep heeft behoefte aan faciliteiten zoals invalide toiletten, verzorgingsruimtes, rustruimtes, dus meer m2, zowel qua investering als ook qua (dagelijks) onderhoud.</t>
  </si>
  <si>
    <t xml:space="preserve">Bij de dagbesteding aldus een substantieel hoger tarief hanteren bij "7. Stenen en hotelmatige kosten". Zie ook de eerdere opmerkingen voor een berekening hiervan, of zie de Mpt-tarieven van de dagbesteding die substantieel hoger liggen. </t>
  </si>
  <si>
    <t xml:space="preserve">Zie de Mpt-tarieven van de NZa (bijv. dagbesteding-Lg; H831,832 en 833). </t>
  </si>
  <si>
    <t>Het tarief voor het vervoer van lopers en de veronderstellingen die hieraan ten grondslag liggen, zijn volstrekt niet realistisch.</t>
  </si>
  <si>
    <t>Ga ook bij het vervoer van niet-rolstoelgebonden cliënten uit van 100% georganiseerd vervoer en baseer hierop de vergoeding.</t>
  </si>
  <si>
    <t xml:space="preserve"> Verondersteld wordt dat 50% van het vervoer door de aanbieder zelf geregeld kan worden met eigen busjes en vrijwilligers. In de huidige omstandigheden, waarbij we in de toekomst geen verbetering verwachten is er een groot tekort aan zowel geschikte busjes als aan vrijwilligers die deze werkzaamheden kunnen en willen uitvoeren. Bovendien is het aandeel cliënten dat met eigen vervoer komt, zeer beperkt. Dit betekent, dat het enige juiste uitgangspunt is om uit te gaan van 100% 'professioneel groepsvervoer'. </t>
  </si>
  <si>
    <t>3. Sociale Lasten</t>
  </si>
  <si>
    <t xml:space="preserve">Sociale lasten =&gt; WAB-verdeling </t>
  </si>
  <si>
    <t xml:space="preserve">Als MKB organisatie is de WAB-verdeling bij ons is 64% laag en 36% hoog omdat wij minder medewerkers in vast dienstverband hebben.  </t>
  </si>
  <si>
    <t>Inzet medewerkers dagbesteding</t>
  </si>
  <si>
    <t xml:space="preserve">gezien de complexiteit van de doelgroep (gedragscomponent) is het gemiddeld FT salaris van een medewerker dagbesteding €3465 t.o.v. het door jullie gestelde bedrag van €3028. Medewerkers zijn ingeschaald in FWG 45. </t>
  </si>
  <si>
    <t>Verder zien wij in algemene zin dat de indexeringen van de uurtarieven totaal niet meer in verhouding staan met indexeringen van alle kosten die we voor de kiezen krijgen.</t>
  </si>
  <si>
    <t>Volledigheid van alle kosten in het model.</t>
  </si>
  <si>
    <t xml:space="preserve">Rekening houden met relevante kosten voor Dagbesteding. </t>
  </si>
  <si>
    <t>We zijn van mening dat in dit model geen rekening is gehouden met de materiële kosten voor Dagbesteding. Hier kan worden gedacht aan huisvestingskosten, kosten voor materialen voor de activiteiten, kosten schoonmaak en onderhoud van de dagbestedingsruimten. Deze zijn niet opgenomen onder Overhead want hier wordt rekening gehouden met materiële kosten voor overhead personeel en kapitaalslasten voor de gehele organisatie. Dit geldt trouwens ook voor de individuele begeleiding maar deze zijn relatief laag.</t>
  </si>
  <si>
    <t>Indexering</t>
  </si>
  <si>
    <t>OVA indexering</t>
  </si>
  <si>
    <t>We pleiten voor het opnemen in het contract van een adequate indexering. Landelijk wordt de OVA gezien als een dergelijke adequate indexering.</t>
  </si>
  <si>
    <t xml:space="preserve">Bij de bepaling van de tarieven rekening houden met de werkelijke prijsstijgingen van personeel en zeker ook materieel.
Voor vervoer krijgen wij bijvoorbeeld te maken met een kostenstijging van 13,7% (conform NEA-index). </t>
  </si>
  <si>
    <t>Als aanscherping op het vorige punt hebben we momenteel te maken met een zeer uitzonderlijke situatie die zich kenmerkt met forse prijsstijgingen. Materieel, vervoer, energie, personeel.
Bij het bepalen van de tarieven voor het opstartjaar van het nieuwe contract is het van wezenlijk belang dat we beginnen met tarieven waarbij rekening is gehouden met een compensatie voor deze enorme prijsstijgingen.</t>
  </si>
  <si>
    <t>Er wordt in het concept gerekend met 93% van het maximum van het hoogste salarisbedrag in de aangegeven salarisschaal.</t>
  </si>
  <si>
    <t>Betreft de toegepaste functie mix Begeleiding individueel basis en plus</t>
  </si>
  <si>
    <t>Betreft de toegepaste functie mix Dagbesteding basis en plus.</t>
  </si>
  <si>
    <t>Dagbesteding plus: FWG 45; 75% en FWG 50; 25%</t>
  </si>
  <si>
    <t>Zie ook onze onderbouwing van Begeleiding Individueel. De doelgroep kent in toenemende mate een complexere problematiek. Voor de plus doelgroep zien we dat er een hogere deskundigeheid gevraagd wordt.</t>
  </si>
  <si>
    <t>4. Opslag Overhead</t>
  </si>
  <si>
    <t>Wij herkennen ons geheel niet in het opslagpercentage VVT. Ons overheadpercentage ligt in lijn met de sectoren GGZ en SW.</t>
  </si>
  <si>
    <t>5. Productiviteit</t>
  </si>
  <si>
    <t>Betreft toegepast percentage ziekteverzuim.</t>
  </si>
  <si>
    <t xml:space="preserve">https://inzetzorg.arbeidsmarktinbeeld.nl/inzetzorg-landelijk-dashboard/content/states/index/60813?frame=True&amp;cmsComponentId=5494&amp;ExternalFiltersStr=f21148%3C21147~Veiligheidsregio%E2%80%BA21148~Limburg-Zuid%20(V)%7C&amp;ExternalGroupStr=&amp;filtersInline=f21149%3D21149~Gehandicaptenzorg%E2%80%BA%26f21148%3D21147~Veiligheidsregio%E2%80%BA21148~Limburg-Zuid%2B(V)%E2%80%BA  </t>
  </si>
  <si>
    <t xml:space="preserve">https://www.pggm.nl/persberichten/zorgsector-ziet-trendbreuk-verzuim-steeg-deze-zomer/#:~:text=Ziekteverzuim%20in%20juli%202022%20op,sterke%20toename%20in%20jaar%20tijd </t>
  </si>
  <si>
    <t>Vervoer</t>
  </si>
  <si>
    <t xml:space="preserve">100% gecontracteerd groepsvervoer. </t>
  </si>
  <si>
    <t>Ook voor vervoer van bezoekers zonder roelstoel werken we alleen met gecontracteerd vervoer.</t>
  </si>
  <si>
    <t>Slaapwacht</t>
  </si>
  <si>
    <t>Volledige vergoeding voor een wakende wacht gedurende 8 uren.</t>
  </si>
  <si>
    <t>Binnen de sector VVT werken we met een wakende wacht en niet met een slaapwacht. Daardoor is een vergoeding van 4 uren slaapwacht niet afdoende.</t>
  </si>
  <si>
    <t>Functiemix</t>
  </si>
  <si>
    <t>Hoe is de indexering met ingang van 2024 en toekomstige jaren jaarlijks ingeregeld in het proces en welke berekeningssystematiek wordt daarbij gehanteerd?</t>
  </si>
  <si>
    <t>Arbeidsmarktkrapte en inschaling salarissen/CAO's</t>
  </si>
  <si>
    <t>Door toename van zorgzwaarte in de afgelopen jaren en de arbeidsmarktkrapte verschuift de functiemix naar hogere schalen/hogere inschaling van betreffende schalen. Bij persoonlijke begeleiding is voornamelijk fwg 45 betrokken. Maar ook bij dagbesteding wordt, doordat mensen steeds langer thuis blijven en hierdoor de complexiteit toeneemt, vaker een beroep gedaan op bv. (consultatie) GTB'ers en gedragsdeskundige HBO-V in het kader van onbegrepen / probleemgedrag.</t>
  </si>
  <si>
    <t>Voor product WMO logeren/respijtzorg/ kortdurend verblijf aansluiten bij de werkelijke situatie waarbij binnen VVT een wakende wacht wordt ingezet i.p.v. een slaapwacht?</t>
  </si>
  <si>
    <t>inzet slaapwacht vervangen door wakende wacht binnen VVT, dus volledige ureninzet vergoeden en niet 4 uur.</t>
  </si>
  <si>
    <t>Binnen de VVT wordt er niet gewerkt met een slaapwacht, maar is er een wakende wacht. Gezien het zeer lage volume van het product WMO logeren is het niet mogelijk om voor dit product een slaapwacht in te zetten. Binnen VVT is de ORT/inzet dus hoger dan geschetst in de notitie.</t>
  </si>
  <si>
    <t>overhead percentage ophogen</t>
  </si>
  <si>
    <t>De overhead à 30,4% is gebaseerd op de Benchmark Care; deze is echter niet representatief voor de dagbesteding (BGG). Bij dagvoorzieningen komen meer kosten kijken dan bij bv. thuiszorg. Denk hierbij aan schoonmaakkosten, onderhoud, activiteiten voor cliënten etc. Daarnaast is de materiële kosten index harder gestegen dan personele index, hier is bij het overhead percentage uit de Benchmark geen rekening gehouden.</t>
  </si>
  <si>
    <t>Ziekteverzuim percentage aanpassen naar werkelijk huidig gemiddelde.</t>
  </si>
  <si>
    <t>ziekteverzuim: verzuim periode van Q3 2018 t/m Q2 2022 wijzigen naar een referteperiode van afgelopen twee jaar (en dit gedurende de contractperiode jaarlijks bijstellen op basis van de laatste twee jaar)</t>
  </si>
  <si>
    <t xml:space="preserve">We verwachten op korte termijn onvoldoende herstel van het verzuim, nog altijd kunnen medewerkers relatief vaak tijdelijk niet werken vanwege Covid of besmettingen in naaste kring. De vernetcijfers laten deze landelijke ontwikkelingen ook zien. Daarom verzoek om verzuim te berekenen over de periode Q3 2019 t/m Q2 2022 en dit evt. jaarlijks bij te stellen bij de herijking van de tarieven. </t>
  </si>
  <si>
    <t>Tarieven vervoer aanpassen naar gecontracteerde tarieven (categorie C1 en C2)</t>
  </si>
  <si>
    <t>Vervoer 50% aanbieder, 50% gecontracteerd --&gt; 100% gecontracteerd</t>
  </si>
  <si>
    <t xml:space="preserve">Onze werkelijke kosten liggen  fors hoger.  De aanname om het vervoer zelf voor 50% uit te voeren is niet realistisch. Op alle fronten zien we het aantal vrijwilligers afnemen waardoor er geen sprake is van betrouwbare continuiteit in het vervoer met vrijwilligers. Het zelf uitvoeren van vervoer met eigen medewerkers en eigen transport is niet goedkoper dan vervoer met taxi. Vanwege kwaliteit, kosten, continuiteit is het vervoer volledig uitbesteed aan een erkend taxibedrijf.  </t>
  </si>
  <si>
    <t xml:space="preserve">Waarom wordt voor de NHC/NIC (kapitaallasten) alleen gekeken naar dagbesteding basis (VV), GGZ wonen 1 en dagbesteding langdurig zorgafhankelijk? </t>
  </si>
  <si>
    <t>dagbesteding nhc/kapitaal mix van VV dagbesteding basis, somatisch en PG en ggz….</t>
  </si>
  <si>
    <t>De NHC/NIC (kapitaallasten) die meegenomen zijn voor VVT zijn alleen gebaseerd op dagbesteding basis. Gezien de zorgzwaarte en doelgroepen (gebruikers rollators rolstoelen, aangepast toilet etc) binnen de dagbesteding zou gerekend moeten worden met een mix van dagbesteding basis (€ 7,18) en dagbesteding SOM en PG (beide € 12,07). Idem voor GGZ etc.</t>
  </si>
  <si>
    <t>Voor ziekteverzuim is 131 uur aangehouden, dit komt neer op bijna 7% ziekteverzuim. De praktijk laat echter zien dat het ziekteverzuim het laatste jaar ruim hoger is dan dat. In overweging te nemen of 7% ziekteverzuim realistisch is.</t>
  </si>
  <si>
    <t xml:space="preserve">We hebben als aanbieder geen eigen vervoer, waardoor de mix van 50% eigen vervoer en 50% extern vervoer in ons geval ongunstig uitpakt. Waar is de verdeling van 50/50 op gebaseerd? </t>
  </si>
  <si>
    <t>De huidige inschaling zoals deze staat beschreven in het onderzoek is ons inziens geen goede afspiegeling van de realiteit. Binnen onze instelling zit iedere coach ingeschaald in SW schaal 8 met een gemiddelde trede van 7, kan de functiemix worden aangepast?</t>
  </si>
  <si>
    <t>Compensatie in het tarief door hogere salaris kosten coaches/begeleiders voor individuele begeleiding.</t>
  </si>
  <si>
    <t xml:space="preserve">De functiemix van individuele begeleiding basis + plus is ons inziens niet realistisch in de huidige arbeidsmarkt. Wij zijn een instelling met een specialisme en hebben over het algemeen alleen hbo opgeleid personeel dat niet verkrijgbaar is in schaal 7 omdat de inschaling op de huidige arbeidsmarkt hoger is. MBO-ers kunnen we minimaal inzetten vanwege ons specialisme. </t>
  </si>
  <si>
    <t>Hoe is de functiemix voor zowel de producten Persoonlijke begeleiding basis als Persoonlijke begeleiding plus tot stand gekomen? De verdeling wijkt nogal af de werkelijke inzet.</t>
  </si>
  <si>
    <t>Persoonlijke begeleiding basis: FWG 35 20%, FWG 40 30% FWG 45 30%, FWG 50 20%.
Persoonlijke begeleiding plus: FWG 45 60%, FWG 50 30%, FWG 55 10%</t>
  </si>
  <si>
    <t xml:space="preserve">De functiemix voor het product begeleiding bestaat uit overwegend niveau 3 (FWG 35) geschoolde medewerkers en maar voor een klein deel uit niveau 4 en 5 (FWG 40 en 45). Bij niet alle doelgroepen is deze functiemix passend, vanwege complexe (GGZ problematiek), waar overwegend niveau 4 en 5 nodig is.  </t>
  </si>
  <si>
    <t>In de bruto-netto berekening wordt uitgegaan van een verzuimpercentage van 7%. Omgerekend komt dit uit op 3,6 weken per medewerker bij een voltijds contract.
Klopt het dat in de berekening uit is gegaan van 7% van de bruto uren die genoemd staan in het overzicht? En dat daarmee sprake is van bruto verzuim?</t>
  </si>
  <si>
    <t>Een branchespecifieke parameter, die jaarlijks wordt bijgesteld.</t>
  </si>
  <si>
    <t xml:space="preserve">Cijfers kunnen per branche nogal afwijken, en zijn in de afgelopen tijd bovendien fors beïnvloed door Covid. </t>
  </si>
  <si>
    <r>
      <t>In de toelichting van HHM wordt gesteld, dat dit (deze kosten) zijn opgenomen in de overhead-opslag. In die opslag zijn echter alléén de materiële overhead opgenomen van - zoals wordt gesteld - de ondersteunende functies en dus niet van de aan het primaire proces direct verbonden kosten. De NHC/NIC ziet bovendien enkel toe op het duurzame kapitaalsdeel en de hiermee samenhangende rentelasten.Géén rekening wordt gehouden in de NHC/NIC met de kosten die samenhangen met het dagelijks gebruik en onderhoud van het kapitaalsdeel/de stenen. Denk aan: energiekosten, klein en planmatig onderhoud; schoonmaakkkosten en overige huisvestingskosten. Het gaat dan om een totaalbedrag</t>
    </r>
    <r>
      <rPr>
        <sz val="9.5"/>
        <rFont val="Open Sans"/>
        <family val="2"/>
      </rPr>
      <t xml:space="preserve"> van (minimaal) € 7,75 per dagdeel, bestaande uit: energie, overige huisvestingskosten en klein/planmatig onderhoud. Ook wordt er geen bedrag opgenomen voor activiteitenkosten Bgg, normaliter een bedrag van ca. € 1,50 per dagdeel. De component '7. Stenen' zou derhalve moeten worden verhoogd met deze bedragen (totaal: € 9,25) . Beter zou dan ook zijn om te spreken over "Stenen en overige directe (dagbestedings-)kosten". Ingeval niet ervoor wordt gekozen om het op deze wijze te doen, dan is het noodzakelijk om het overhead-% te wijzigen, aangezien de opslag overhead nimmer bij Bgi en Bgg gelijk kan zijn, omdat het product Bgi eenmaal géén  directe gebouwkosten heeft zoals bij dagbesteding het geval is, enkel een vorm van 'kantoorkosten',  die beduidend geringer is dan bij de dagbesteding. Daarom lijkt het ons het meest logisch dit onderscheid zichtbaar te maken via '7. Stenen en overige gebouwgerelateerde (dagbestedings)kosten".</t>
    </r>
  </si>
  <si>
    <t>Nr.</t>
  </si>
  <si>
    <t>We nemen dit voorstel niet over. Het betreft namelijk een eenmalige verhoging in december 2023. De verhoging geldt niet meer in 2024.</t>
  </si>
  <si>
    <t xml:space="preserve">Wij herkennen ons geheel niet in een ziekteverzuimpercentage van 7%. We geven u hieronder een aantal links naar de Vernet site waarin u duidelijk kunt zien dat het ziekteverzuimpercentage de laatse 3 jaren niet onder de 8% is geweest. Als we sec zouden kijken naar de sector VVT dan ligt het ziketeverzuimpercentage nog wel een stuk hoger dan 8% over de genoemde periode. PGGM spreekt zelfs van een trendbreuk en kijken dan naar een persiode van 2012 tot nu. Zelfs in de zomermaanden, waarin normaal gesproken het ziekteverzuim duidelijk lager is dan de wintermaanden, blijft het ziekteverzuim hoog. Kijkend naar de afgelopen 4 jaren is het niet realistisch om te verwachten dat het ziekteverzuim 7% gaat worden. </t>
  </si>
  <si>
    <t>We passen deze parameter niet aan. De gemeenten willen een meerjarig (3-7 jaar) contract aangaan. Dat biedt aanbieders gelegenheid meer medewerkers in vast dienstverband aan te nemen.</t>
  </si>
  <si>
    <t>Zie reactie bij vraag 26.</t>
  </si>
  <si>
    <t xml:space="preserve">We passen deze parameterwaarde aan naar 134 uur ziekteverzuim (7,1%). Dit pecentage is gebaseerd op een meer actuele referentieperiode, namelijk Q4 2018 t/m Q3 2022. Verder zijn de verzuimpercentages in de regio Limburg Zuid (de door u aangedragen link) gemiddeld vergelijkbaar met die van heel Nederland; daar zien we geen aanleiding om die regiospecifieke cijfers te hanteren. </t>
  </si>
  <si>
    <t>We passen deze parameterwaarde aan naar 134 uur ziekteverzuim (7,1%). Dit pecentage is gebaseerd op een meer actuele referentieperiode, namelijk Q4 2018 t/m Q3 2022. Gezien de beoogde duur van de contracten (3-7 jaar; start in 2024) zien we geen reden om de referentieperiode te verkorten.</t>
  </si>
  <si>
    <t>Zie reactie bij vraag 22.</t>
  </si>
  <si>
    <t>zie reactie bij vraag 4.</t>
  </si>
  <si>
    <t>We nemen uw voorstel niet over. In de vacatures voor personeel voor de betreffende producten zien we geen signalen voor een hoger dan gemiddelde inschaling.</t>
  </si>
  <si>
    <t>Zie reactie bij vraag 1.</t>
  </si>
  <si>
    <t>nvt</t>
  </si>
  <si>
    <t>Bij dagbesteding voegen we aan het tarief een component toe ter dekking van de cliëntgebonden materiële kosten.</t>
  </si>
  <si>
    <t>De regio hanteert de OVA indexering, zoals beschreven in het NZa document waar de vraagsteller naar verwijst.</t>
  </si>
  <si>
    <t>zie reactie bij vraag 1</t>
  </si>
  <si>
    <t xml:space="preserve">Mede naar aanleiding van deze reactie is de functiemix nog een keer onder de loep genomen. Op basis daarvan wordt bij persoonlijke begeleiding basis een  wijziging doorgevoerd (namelijk bij FWG 35 het aandeel te verkleinen van 20% naar 10% en bij FWG50 10% op te nemen).  </t>
  </si>
  <si>
    <t>zie reactie bij vraag 8</t>
  </si>
  <si>
    <t xml:space="preserve">Wij nemen uw voorstel niet over; de huidige functie/opleidingsmix acht de regio voldoende. </t>
  </si>
  <si>
    <t>We nemen uw voorstel over en gaan uit van een wakende wacht.</t>
  </si>
  <si>
    <t>We passen de verhouding 'eigen' vervoer en gecontracteerd vervoer aan van 50% / 50% naar 25% / 75%.</t>
  </si>
  <si>
    <t>Zie reactie bij vraag 17</t>
  </si>
  <si>
    <t>Zie reactie bij vraag 4.</t>
  </si>
  <si>
    <t>In algemeenheid, verbazen wij ons over het uitgangspunt dat HHM hanteert m.b.t. de overhead. Op basis van onze eigen interne informatie, stellen wij vast dat bij benadering de opslag van 30% bij Bgi weliswaar aan de lage kant is, maar enigszins reëel is. Dat is ook logisch in die zin, omdat bij Bgi veelal gebruikt wordt gemaakt van kantoorruimte/-kosten en die zijn onderdeel van de algemene overhead. Bij de dagbesteding daarentegen, slaat het HHM-model volledig 'de plank mis'. Hier wordt ervan uitgegaan, dat alle niet-NHC/NIC-kosten zijn te vangen onder de noemer 'overhead', hetgeen niet klopt. De huisvestingskosten van de dagbesteding/activiteitencentra zijn directe kosten en worden dus toegerekend aan het primaire proces, waardoor ze niet zijn te kwalificeren als overhead. Het kan dan ook niet juist zijn, dat de overhead zoals die door Berenschot wordt bepaald, inclusief deze directe kosten van de dagbesteding zou zijn. XXX heeft ook meegedaan aan het Berenschot onderzoek, maar er is duidelijk aangegeven dat overhead enkel betrekking heeft op de staf/management-kosten incl. bijbehorende huisvesting. Het deel van de dagbesteding valt hier dus niet onder en wordt NIET gedekt door de overhead. In feite, is dat vergelijkbaar met de NHC/NIC, en moet er dus voor deze directe kosten ook een dagdeeltarief worden vastgesteld. Bij benadering, zou dit overeen komen met een (volgens onze eigen interne kostprijs) een opslag van ca. 150%. Wij hebben geprobeerd het dagdeeltarief af te leiden en komen dan uit op € 12,50 per dagdeel, waarvan € 1,50 activiteitenkosten en € 11,= directe huisvestingslasten (energie, regulier onderhoud, schoonmaak, etc.). Op basis van een andere benadering (gebaseerd op KPMG 2016) komen we lager uit, namelijk op een bedrag van € 8,=. per dagdeel. Gemiddeld derhalve een tarief per dagdeel van € 9,25 (€ 7,75 excl. act.kosten). Wij achten het cruciaal, dat hier op een serieuze en gedegen wijze naar gekeken gaat worden, om te voorkomen dat de tarieven - zoals het geval is in Noord Limburg en Westelijke Mijnstreek - wederom véél te laag gaan uitvallen en niet kostendekkend zijn.</t>
  </si>
  <si>
    <t>De persoonlijke/individuele begeleiding kent een hogere functiemix. De ambulant begeleider zit in schaal 45. De doelgroep NAH waar XXX haar expertise op heeft is dusdanig klein in volume, dat functiedifferentiatie tot een grote mate van inefficiëntie zou leiden. Schaal 35 wordt ambulant helemaal niet ingezet en past ook niet in de FWG, waarbij de ambulante functie pas bij schaal 40 begint met het oog op de risico's die bij solistisch werken inherent aan de functie zijn. Zeker bij de begeleiding van NAH-clienten kijkt de gedragskundige vaak op de achtergond mee. Die inschaling is hoger (60). Cliënten waarbij dit van toepassing is zullen als het goed is niet in de licht variant vallen, maar in de plus.</t>
  </si>
  <si>
    <t xml:space="preserve">Voor XXXX staat binden en boeien van medewekers al sinds jaar en dag hoog in het vaandel. Dat heeft er toe geleid dat we onze medewerksers lang aan ons weten te binden en resulteert in een personeelsbestand waarin onze medewerkers al vele jaren bij ons in dienst zijn. Daarnaast hebben wij net zoals iedereen te maken met krapte op de arbeidsmarkt. Nieuwe collega's kunnen steeds meer eisen stellen wat resulteert bij aanname van nieuwe collega's  dat zij hoog in de betreffende salarisschaal worden aangenomen. </t>
  </si>
  <si>
    <t xml:space="preserve">Voor ons voorstel wijziging parameter zie helemaal onderaan in de bijlage "Consultatie begeleiding en dagbesteding - Simpelveld en Voerendaal - Reactie XXXX". </t>
  </si>
  <si>
    <t xml:space="preserve">Gezien de uitgebreidheid van de toelichting en onderbouwing verwijzen we graag naar de bijlage  "Consultatie begeleiding en dagbesteding - Simpelveld en Voerendaal - Reactie XXXX" </t>
  </si>
  <si>
    <t xml:space="preserve">De regio beschouwt eventuele leegstand een bedrijfsvoeringrisico voor de aanbieder. </t>
  </si>
  <si>
    <t>De regio heeft uw voorstel bekeken, maar ziet geen meerwaarde in een aanpassing van de productstructuur.</t>
  </si>
  <si>
    <t>Reactie/antwoord</t>
  </si>
  <si>
    <t>We nemen uw voorstel niet over. Uw reactie geeft geen aanleiding om te veronderstellen dat de uitkomsten uit de benchmark care niet bruikbaar zijn voor het bepalen van de opslag overhead.</t>
  </si>
  <si>
    <t>We nemen uw voorstel m.b.t. de kapitaallasten niet over omdat deze voor een gemiddelde cliënt/zorgvraag volstaan. We voegen wel een component toe ter dekking van cliëntgebonden materiële kosten van dagbesteding.</t>
  </si>
  <si>
    <t xml:space="preserve">De functiemix is gebaseerd op de productbeschrijving en gaat uit van een gemiddelde cliënt/zorgvraag.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</si>
</sst>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6"/>
      <color theme="0"/>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i/>
      <sz val="11"/>
      <color theme="1"/>
      <name val="Calibri"/>
      <family val="2"/>
      <scheme val="minor"/>
    </font>
    <font>
      <b/>
      <u/>
      <sz val="20"/>
      <color theme="1"/>
      <name val="Calibri"/>
      <family val="2"/>
      <scheme val="minor"/>
    </font>
    <font>
      <b/>
      <u/>
      <sz val="12"/>
      <color theme="1"/>
      <name val="Calibri"/>
      <family val="2"/>
      <scheme val="minor"/>
    </font>
    <font>
      <sz val="11"/>
      <color theme="1"/>
      <name val="Courier New"/>
      <family val="3"/>
    </font>
    <font>
      <sz val="11"/>
      <color theme="1"/>
      <name val="Symbol"/>
      <family val="1"/>
      <charset val="2"/>
    </font>
    <font>
      <sz val="9.5"/>
      <color theme="1"/>
      <name val="Open Sans"/>
      <family val="2"/>
    </font>
    <font>
      <sz val="9.5"/>
      <name val="Open Sans"/>
      <family val="2"/>
    </font>
    <font>
      <u/>
      <sz val="9.5"/>
      <color theme="10"/>
      <name val="Open Sans"/>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7" fillId="0" borderId="0" applyNumberFormat="0" applyFill="0" applyBorder="0" applyAlignment="0" applyProtection="0"/>
  </cellStyleXfs>
  <cellXfs count="39">
    <xf numFmtId="0" fontId="0" fillId="0" borderId="0" xfId="0"/>
    <xf numFmtId="0" fontId="4" fillId="3" borderId="1" xfId="0" applyFont="1" applyFill="1" applyBorder="1" applyAlignment="1">
      <alignment vertical="center" wrapText="1"/>
    </xf>
    <xf numFmtId="0" fontId="0" fillId="0" borderId="1" xfId="0" applyBorder="1"/>
    <xf numFmtId="0" fontId="13" fillId="0" borderId="1" xfId="0" applyFont="1" applyBorder="1" applyAlignment="1">
      <alignment vertical="top" wrapText="1"/>
    </xf>
    <xf numFmtId="0" fontId="13" fillId="0" borderId="1" xfId="0" quotePrefix="1" applyFont="1" applyBorder="1" applyAlignment="1">
      <alignment vertical="top" wrapText="1"/>
    </xf>
    <xf numFmtId="0" fontId="13" fillId="0" borderId="1" xfId="1" applyFont="1" applyBorder="1" applyAlignment="1">
      <alignment wrapText="1"/>
    </xf>
    <xf numFmtId="9" fontId="13" fillId="0" borderId="1" xfId="1" applyNumberFormat="1" applyFont="1" applyBorder="1" applyAlignment="1">
      <alignment wrapText="1"/>
    </xf>
    <xf numFmtId="0" fontId="13" fillId="0" borderId="1" xfId="0" quotePrefix="1" applyFont="1" applyBorder="1" applyAlignment="1">
      <alignment wrapText="1"/>
    </xf>
    <xf numFmtId="0" fontId="13" fillId="0" borderId="1" xfId="0" applyFont="1" applyBorder="1" applyAlignment="1">
      <alignment wrapText="1"/>
    </xf>
    <xf numFmtId="0" fontId="13" fillId="2" borderId="1" xfId="0" applyFont="1" applyFill="1" applyBorder="1" applyAlignment="1">
      <alignment vertical="top" wrapText="1"/>
    </xf>
    <xf numFmtId="0" fontId="13" fillId="2" borderId="1" xfId="1" applyFont="1" applyFill="1" applyBorder="1" applyAlignment="1">
      <alignment wrapText="1"/>
    </xf>
    <xf numFmtId="0" fontId="13" fillId="0" borderId="1" xfId="1" applyFont="1" applyBorder="1" applyAlignment="1">
      <alignment vertical="center" wrapText="1"/>
    </xf>
    <xf numFmtId="0" fontId="14" fillId="0" borderId="1" xfId="0" applyFont="1" applyBorder="1" applyAlignment="1">
      <alignment wrapText="1"/>
    </xf>
    <xf numFmtId="0" fontId="13" fillId="0" borderId="1" xfId="1" applyFont="1" applyBorder="1" applyAlignment="1">
      <alignment vertical="top" wrapText="1"/>
    </xf>
    <xf numFmtId="0" fontId="13" fillId="2" borderId="1" xfId="0" applyFont="1" applyFill="1" applyBorder="1" applyAlignment="1">
      <alignment wrapText="1"/>
    </xf>
    <xf numFmtId="0" fontId="7" fillId="0" borderId="1" xfId="2" applyBorder="1" applyAlignment="1">
      <alignment wrapText="1"/>
    </xf>
    <xf numFmtId="0" fontId="15" fillId="0" borderId="1" xfId="2" applyFont="1" applyBorder="1" applyAlignment="1">
      <alignment wrapText="1"/>
    </xf>
    <xf numFmtId="0" fontId="0" fillId="0" borderId="1" xfId="0" applyBorder="1" applyAlignment="1">
      <alignment wrapText="1"/>
    </xf>
    <xf numFmtId="0" fontId="13" fillId="0" borderId="1" xfId="1" applyFont="1" applyBorder="1" applyAlignment="1">
      <alignment horizontal="left" vertical="center"/>
    </xf>
    <xf numFmtId="0" fontId="13" fillId="2" borderId="1" xfId="0" quotePrefix="1" applyFont="1" applyFill="1" applyBorder="1" applyAlignment="1">
      <alignment vertical="top" wrapText="1"/>
    </xf>
    <xf numFmtId="0" fontId="3" fillId="0" borderId="1" xfId="1" applyBorder="1" applyAlignment="1">
      <alignment wrapText="1"/>
    </xf>
    <xf numFmtId="0" fontId="1" fillId="0" borderId="1" xfId="1" applyFont="1" applyBorder="1" applyAlignment="1">
      <alignment vertical="center" wrapText="1"/>
    </xf>
    <xf numFmtId="0" fontId="1" fillId="0" borderId="1" xfId="1" applyFont="1" applyBorder="1" applyAlignment="1">
      <alignment vertical="center"/>
    </xf>
    <xf numFmtId="0" fontId="8" fillId="0" borderId="1" xfId="1" applyFont="1" applyBorder="1" applyAlignment="1">
      <alignment vertical="center"/>
    </xf>
    <xf numFmtId="0" fontId="2" fillId="0" borderId="1" xfId="1" applyFont="1" applyBorder="1" applyAlignment="1">
      <alignment vertical="center"/>
    </xf>
    <xf numFmtId="0" fontId="9" fillId="0" borderId="1" xfId="1" applyFont="1" applyBorder="1" applyAlignment="1">
      <alignment vertical="center"/>
    </xf>
    <xf numFmtId="0" fontId="3" fillId="0" borderId="1" xfId="1" applyBorder="1" applyAlignment="1">
      <alignment vertical="center"/>
    </xf>
    <xf numFmtId="0" fontId="5" fillId="0" borderId="1" xfId="1" applyFont="1" applyBorder="1" applyAlignment="1">
      <alignment vertical="center"/>
    </xf>
    <xf numFmtId="0" fontId="10" fillId="0" borderId="1" xfId="1" applyFont="1" applyBorder="1" applyAlignment="1">
      <alignment vertical="center"/>
    </xf>
    <xf numFmtId="0" fontId="3" fillId="0" borderId="1" xfId="1" applyBorder="1"/>
    <xf numFmtId="0" fontId="1" fillId="0" borderId="1" xfId="1" applyFont="1" applyBorder="1" applyAlignment="1">
      <alignment horizontal="left" vertical="center"/>
    </xf>
    <xf numFmtId="0" fontId="11" fillId="0" borderId="1" xfId="1" applyFont="1" applyBorder="1" applyAlignment="1">
      <alignment horizontal="left" vertical="center"/>
    </xf>
    <xf numFmtId="0" fontId="11" fillId="0" borderId="1" xfId="1" applyFont="1" applyBorder="1" applyAlignment="1">
      <alignment horizontal="left" vertical="center" wrapText="1"/>
    </xf>
    <xf numFmtId="0" fontId="6" fillId="0" borderId="1" xfId="1" applyFont="1" applyBorder="1" applyAlignment="1">
      <alignment horizontal="left" vertical="center"/>
    </xf>
    <xf numFmtId="0" fontId="12" fillId="0" borderId="1" xfId="1" applyFont="1" applyBorder="1" applyAlignment="1">
      <alignment horizontal="left" vertical="center"/>
    </xf>
    <xf numFmtId="0" fontId="12" fillId="0" borderId="1" xfId="1" applyFont="1" applyBorder="1" applyAlignment="1">
      <alignment horizontal="left" vertical="center" wrapText="1"/>
    </xf>
    <xf numFmtId="0" fontId="3" fillId="0" borderId="1" xfId="1" applyBorder="1" applyAlignment="1">
      <alignment horizontal="left" vertical="center"/>
    </xf>
    <xf numFmtId="0" fontId="5" fillId="0" borderId="1" xfId="1" applyFont="1" applyBorder="1" applyAlignment="1">
      <alignment vertical="center" wrapText="1"/>
    </xf>
    <xf numFmtId="0" fontId="2" fillId="0" borderId="1" xfId="1" applyFont="1" applyBorder="1" applyAlignment="1">
      <alignment horizontal="left" vertical="center"/>
    </xf>
  </cellXfs>
  <cellStyles count="3">
    <cellStyle name="Hyperlink" xfId="2" builtinId="8"/>
    <cellStyle name="Standaard" xfId="0" builtinId="0"/>
    <cellStyle name="Standaard 2" xfId="1" xr:uid="{12956139-FC70-48B2-9E96-7A68E41A57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ggm.nl/persberichten/zorgsector-ziet-trendbreuk-verzuim-steeg-deze-zomer/" TargetMode="External"/><Relationship Id="rId1" Type="http://schemas.openxmlformats.org/officeDocument/2006/relationships/hyperlink" Target="https://inzetzorg.arbeidsmarktinbeeld.nl/inzetzorg-landelijk-dashboard/content/states/index/60813?frame=True&amp;cmsComponentId=5494&amp;ExternalFiltersStr=f21148%3C21147~Veiligheidsregio%E2%80%BA21148~Limburg-Zuid%20(V)%7C&amp;ExternalGroupStr=&amp;filtersInline=f21149%3D21149~Gehandicaptenzorg%E2%80%BA%26f21148%3D21147~Veiligheidsregio%E2%80%BA21148~Limburg-Zuid%2B(V)%E2%80%B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C97A-DD3C-4CA1-8B11-CD4644CAFE81}">
  <sheetPr>
    <pageSetUpPr fitToPage="1"/>
  </sheetPr>
  <dimension ref="A1:F180"/>
  <sheetViews>
    <sheetView showGridLines="0" tabSelected="1" workbookViewId="0">
      <selection activeCell="E2" sqref="E2"/>
    </sheetView>
  </sheetViews>
  <sheetFormatPr defaultColWidth="0" defaultRowHeight="14.4" zeroHeight="1" x14ac:dyDescent="0.3"/>
  <cols>
    <col min="1" max="1" width="5.33203125" style="2" customWidth="1"/>
    <col min="2" max="2" width="21.6640625" style="2" customWidth="1"/>
    <col min="3" max="3" width="48.88671875" style="2" customWidth="1"/>
    <col min="4" max="4" width="46.6640625" style="2" customWidth="1"/>
    <col min="5" max="5" width="145.5546875" style="2" customWidth="1"/>
    <col min="6" max="6" width="46.44140625" style="2" customWidth="1"/>
    <col min="7" max="16384" width="9.109375" style="2" hidden="1"/>
  </cols>
  <sheetData>
    <row r="1" spans="1:6" ht="21" x14ac:dyDescent="0.3">
      <c r="A1" s="1" t="s">
        <v>89</v>
      </c>
      <c r="B1" s="1" t="s">
        <v>0</v>
      </c>
      <c r="C1" s="1" t="s">
        <v>1</v>
      </c>
      <c r="D1" s="1" t="s">
        <v>2</v>
      </c>
      <c r="E1" s="1" t="s">
        <v>3</v>
      </c>
      <c r="F1" s="1" t="s">
        <v>118</v>
      </c>
    </row>
    <row r="2" spans="1:6" ht="158.4" x14ac:dyDescent="0.3">
      <c r="A2" s="3">
        <v>1</v>
      </c>
      <c r="B2" s="3" t="s">
        <v>4</v>
      </c>
      <c r="C2" s="3" t="s">
        <v>5</v>
      </c>
      <c r="D2" s="3" t="s">
        <v>6</v>
      </c>
      <c r="E2" s="3" t="s">
        <v>88</v>
      </c>
      <c r="F2" s="4" t="s">
        <v>101</v>
      </c>
    </row>
    <row r="3" spans="1:6" ht="201.6" x14ac:dyDescent="0.3">
      <c r="A3" s="3">
        <f>A2+1</f>
        <v>2</v>
      </c>
      <c r="B3" s="3" t="s">
        <v>4</v>
      </c>
      <c r="C3" s="3" t="str">
        <f>C2</f>
        <v>Waarom wordt er géén rekening gehouden met de huisvesting en de zorggerelateerde kosten die specifiek onderdeel zijn van de kostprijs van het product dagbesteding?</v>
      </c>
      <c r="D3" s="3" t="s">
        <v>7</v>
      </c>
      <c r="E3" s="3" t="s">
        <v>111</v>
      </c>
      <c r="F3" s="3" t="s">
        <v>99</v>
      </c>
    </row>
    <row r="4" spans="1:6" ht="100.8" x14ac:dyDescent="0.3">
      <c r="A4" s="3">
        <f t="shared" ref="A4:A22" si="0">A3+1</f>
        <v>3</v>
      </c>
      <c r="B4" s="3" t="s">
        <v>4</v>
      </c>
      <c r="C4" s="3" t="s">
        <v>8</v>
      </c>
      <c r="D4" s="3" t="s">
        <v>9</v>
      </c>
      <c r="E4" s="3" t="s">
        <v>10</v>
      </c>
      <c r="F4" s="4" t="s">
        <v>116</v>
      </c>
    </row>
    <row r="5" spans="1:6" ht="57.6" x14ac:dyDescent="0.3">
      <c r="A5" s="3">
        <f t="shared" si="0"/>
        <v>4</v>
      </c>
      <c r="B5" s="3" t="s">
        <v>4</v>
      </c>
      <c r="C5" s="3" t="s">
        <v>11</v>
      </c>
      <c r="D5" s="3" t="s">
        <v>12</v>
      </c>
      <c r="E5" s="3" t="s">
        <v>13</v>
      </c>
      <c r="F5" s="4" t="s">
        <v>102</v>
      </c>
    </row>
    <row r="6" spans="1:6" ht="57.6" x14ac:dyDescent="0.35">
      <c r="A6" s="3">
        <f t="shared" si="0"/>
        <v>5</v>
      </c>
      <c r="B6" s="5" t="s">
        <v>4</v>
      </c>
      <c r="C6" s="5" t="s">
        <v>34</v>
      </c>
      <c r="D6" s="6" t="s">
        <v>35</v>
      </c>
      <c r="E6" s="5" t="s">
        <v>36</v>
      </c>
      <c r="F6" s="7" t="s">
        <v>103</v>
      </c>
    </row>
    <row r="7" spans="1:6" ht="28.8" x14ac:dyDescent="0.35">
      <c r="A7" s="3">
        <f t="shared" si="0"/>
        <v>6</v>
      </c>
      <c r="B7" s="5" t="s">
        <v>4</v>
      </c>
      <c r="C7" s="5" t="s">
        <v>37</v>
      </c>
      <c r="D7" s="6" t="s">
        <v>38</v>
      </c>
      <c r="E7" s="5" t="s">
        <v>39</v>
      </c>
      <c r="F7" s="8" t="s">
        <v>97</v>
      </c>
    </row>
    <row r="8" spans="1:6" ht="171.45" customHeight="1" x14ac:dyDescent="0.35">
      <c r="A8" s="3">
        <f t="shared" si="0"/>
        <v>7</v>
      </c>
      <c r="B8" s="5" t="s">
        <v>4</v>
      </c>
      <c r="C8" s="5" t="s">
        <v>37</v>
      </c>
      <c r="D8" s="6" t="s">
        <v>40</v>
      </c>
      <c r="E8" s="5" t="s">
        <v>41</v>
      </c>
      <c r="F8" s="8" t="s">
        <v>97</v>
      </c>
    </row>
    <row r="9" spans="1:6" ht="187.2" x14ac:dyDescent="0.35">
      <c r="A9" s="3">
        <f t="shared" si="0"/>
        <v>8</v>
      </c>
      <c r="B9" s="3" t="s">
        <v>14</v>
      </c>
      <c r="C9" s="3" t="s">
        <v>112</v>
      </c>
      <c r="D9" s="9" t="s">
        <v>15</v>
      </c>
      <c r="E9" s="3" t="s">
        <v>16</v>
      </c>
      <c r="F9" s="7" t="s">
        <v>104</v>
      </c>
    </row>
    <row r="10" spans="1:6" ht="28.8" x14ac:dyDescent="0.35">
      <c r="A10" s="3">
        <f t="shared" si="0"/>
        <v>9</v>
      </c>
      <c r="B10" s="8" t="s">
        <v>14</v>
      </c>
      <c r="C10" s="8" t="s">
        <v>31</v>
      </c>
      <c r="D10" s="8"/>
      <c r="E10" s="8" t="s">
        <v>32</v>
      </c>
      <c r="F10" s="7" t="s">
        <v>105</v>
      </c>
    </row>
    <row r="11" spans="1:6" ht="57.6" x14ac:dyDescent="0.35">
      <c r="A11" s="3">
        <f t="shared" si="0"/>
        <v>10</v>
      </c>
      <c r="B11" s="5" t="s">
        <v>14</v>
      </c>
      <c r="C11" s="5" t="s">
        <v>42</v>
      </c>
      <c r="D11" s="6">
        <v>0.97</v>
      </c>
      <c r="E11" s="5" t="s">
        <v>113</v>
      </c>
      <c r="F11" s="8" t="s">
        <v>98</v>
      </c>
    </row>
    <row r="12" spans="1:6" ht="57.6" x14ac:dyDescent="0.35">
      <c r="A12" s="3">
        <f t="shared" si="0"/>
        <v>11</v>
      </c>
      <c r="B12" s="5" t="s">
        <v>14</v>
      </c>
      <c r="C12" s="5" t="s">
        <v>43</v>
      </c>
      <c r="D12" s="10" t="s">
        <v>114</v>
      </c>
      <c r="E12" s="5" t="s">
        <v>115</v>
      </c>
      <c r="F12" s="7" t="s">
        <v>117</v>
      </c>
    </row>
    <row r="13" spans="1:6" ht="28.8" x14ac:dyDescent="0.35">
      <c r="A13" s="3">
        <f t="shared" si="0"/>
        <v>12</v>
      </c>
      <c r="B13" s="5" t="s">
        <v>14</v>
      </c>
      <c r="C13" s="5" t="s">
        <v>44</v>
      </c>
      <c r="D13" s="5" t="s">
        <v>45</v>
      </c>
      <c r="E13" s="5" t="s">
        <v>46</v>
      </c>
      <c r="F13" s="7" t="s">
        <v>106</v>
      </c>
    </row>
    <row r="14" spans="1:6" ht="43.2" x14ac:dyDescent="0.35">
      <c r="A14" s="3">
        <f t="shared" si="0"/>
        <v>13</v>
      </c>
      <c r="B14" s="8" t="s">
        <v>14</v>
      </c>
      <c r="C14" s="8" t="s">
        <v>61</v>
      </c>
      <c r="D14" s="8" t="s">
        <v>59</v>
      </c>
      <c r="E14" s="8" t="s">
        <v>62</v>
      </c>
      <c r="F14" s="7" t="s">
        <v>105</v>
      </c>
    </row>
    <row r="15" spans="1:6" ht="72" x14ac:dyDescent="0.35">
      <c r="A15" s="3">
        <f t="shared" si="0"/>
        <v>14</v>
      </c>
      <c r="B15" s="5" t="s">
        <v>14</v>
      </c>
      <c r="C15" s="5" t="s">
        <v>79</v>
      </c>
      <c r="D15" s="5" t="s">
        <v>80</v>
      </c>
      <c r="E15" s="11" t="s">
        <v>81</v>
      </c>
      <c r="F15" s="12" t="s">
        <v>121</v>
      </c>
    </row>
    <row r="16" spans="1:6" ht="57.6" x14ac:dyDescent="0.35">
      <c r="A16" s="3">
        <f t="shared" si="0"/>
        <v>15</v>
      </c>
      <c r="B16" s="13" t="s">
        <v>14</v>
      </c>
      <c r="C16" s="13" t="s">
        <v>82</v>
      </c>
      <c r="D16" s="13" t="s">
        <v>83</v>
      </c>
      <c r="E16" s="13" t="s">
        <v>84</v>
      </c>
      <c r="F16" s="7" t="s">
        <v>105</v>
      </c>
    </row>
    <row r="17" spans="1:6" ht="43.2" x14ac:dyDescent="0.3">
      <c r="A17" s="3">
        <f t="shared" si="0"/>
        <v>16</v>
      </c>
      <c r="B17" s="3" t="s">
        <v>17</v>
      </c>
      <c r="C17" s="3" t="s">
        <v>18</v>
      </c>
      <c r="D17" s="9" t="s">
        <v>19</v>
      </c>
      <c r="E17" s="3" t="s">
        <v>20</v>
      </c>
      <c r="F17" s="3" t="s">
        <v>90</v>
      </c>
    </row>
    <row r="18" spans="1:6" ht="57.6" x14ac:dyDescent="0.35">
      <c r="A18" s="3">
        <f t="shared" si="0"/>
        <v>17</v>
      </c>
      <c r="B18" s="8" t="s">
        <v>17</v>
      </c>
      <c r="C18" s="8" t="s">
        <v>63</v>
      </c>
      <c r="D18" s="8" t="s">
        <v>64</v>
      </c>
      <c r="E18" s="8" t="s">
        <v>65</v>
      </c>
      <c r="F18" s="8" t="s">
        <v>107</v>
      </c>
    </row>
    <row r="19" spans="1:6" ht="57.6" x14ac:dyDescent="0.35">
      <c r="A19" s="3">
        <f t="shared" si="0"/>
        <v>18</v>
      </c>
      <c r="B19" s="8" t="s">
        <v>28</v>
      </c>
      <c r="C19" s="8" t="s">
        <v>29</v>
      </c>
      <c r="D19" s="8"/>
      <c r="E19" s="8" t="s">
        <v>30</v>
      </c>
      <c r="F19" s="8" t="s">
        <v>92</v>
      </c>
    </row>
    <row r="20" spans="1:6" ht="57.6" x14ac:dyDescent="0.35">
      <c r="A20" s="3">
        <f t="shared" si="0"/>
        <v>19</v>
      </c>
      <c r="B20" s="5" t="s">
        <v>47</v>
      </c>
      <c r="C20" s="5"/>
      <c r="D20" s="6">
        <v>0.35</v>
      </c>
      <c r="E20" s="5" t="s">
        <v>48</v>
      </c>
      <c r="F20" s="8" t="s">
        <v>119</v>
      </c>
    </row>
    <row r="21" spans="1:6" ht="43.2" x14ac:dyDescent="0.35">
      <c r="A21" s="3">
        <f t="shared" si="0"/>
        <v>20</v>
      </c>
      <c r="B21" s="8" t="s">
        <v>47</v>
      </c>
      <c r="C21" s="14"/>
      <c r="D21" s="8" t="s">
        <v>66</v>
      </c>
      <c r="E21" s="12" t="s">
        <v>67</v>
      </c>
      <c r="F21" s="8" t="s">
        <v>99</v>
      </c>
    </row>
    <row r="22" spans="1:6" ht="115.2" x14ac:dyDescent="0.35">
      <c r="A22" s="3">
        <f t="shared" si="0"/>
        <v>21</v>
      </c>
      <c r="B22" s="5" t="s">
        <v>49</v>
      </c>
      <c r="C22" s="5" t="s">
        <v>50</v>
      </c>
      <c r="D22" s="6">
        <v>0.08</v>
      </c>
      <c r="E22" s="5" t="s">
        <v>91</v>
      </c>
      <c r="F22" s="8" t="s">
        <v>94</v>
      </c>
    </row>
    <row r="23" spans="1:6" ht="78.599999999999994" x14ac:dyDescent="0.35">
      <c r="A23" s="3"/>
      <c r="B23" s="5"/>
      <c r="C23" s="5"/>
      <c r="D23" s="6"/>
      <c r="E23" s="15" t="s">
        <v>51</v>
      </c>
      <c r="F23" s="8" t="s">
        <v>100</v>
      </c>
    </row>
    <row r="24" spans="1:6" ht="28.8" x14ac:dyDescent="0.35">
      <c r="A24" s="3"/>
      <c r="B24" s="5"/>
      <c r="C24" s="5"/>
      <c r="D24" s="6"/>
      <c r="E24" s="16" t="s">
        <v>52</v>
      </c>
      <c r="F24" s="8" t="s">
        <v>100</v>
      </c>
    </row>
    <row r="25" spans="1:6" ht="87" x14ac:dyDescent="0.35">
      <c r="A25" s="3">
        <v>22</v>
      </c>
      <c r="B25" s="8" t="s">
        <v>49</v>
      </c>
      <c r="C25" s="8" t="s">
        <v>68</v>
      </c>
      <c r="D25" s="8" t="s">
        <v>69</v>
      </c>
      <c r="E25" s="12" t="s">
        <v>70</v>
      </c>
      <c r="F25" s="17" t="s">
        <v>95</v>
      </c>
    </row>
    <row r="26" spans="1:6" ht="72" x14ac:dyDescent="0.35">
      <c r="A26" s="3">
        <f>A25+1</f>
        <v>23</v>
      </c>
      <c r="B26" s="5" t="s">
        <v>49</v>
      </c>
      <c r="C26" s="5" t="s">
        <v>77</v>
      </c>
      <c r="D26" s="5"/>
      <c r="E26" s="18"/>
      <c r="F26" s="8" t="s">
        <v>96</v>
      </c>
    </row>
    <row r="27" spans="1:6" ht="86.4" x14ac:dyDescent="0.35">
      <c r="A27" s="3">
        <f t="shared" ref="A27:A36" si="1">A26+1</f>
        <v>24</v>
      </c>
      <c r="B27" s="13" t="s">
        <v>49</v>
      </c>
      <c r="C27" s="13" t="s">
        <v>85</v>
      </c>
      <c r="D27" s="13" t="s">
        <v>86</v>
      </c>
      <c r="E27" s="13" t="s">
        <v>87</v>
      </c>
      <c r="F27" s="8" t="s">
        <v>96</v>
      </c>
    </row>
    <row r="28" spans="1:6" ht="201.6" x14ac:dyDescent="0.35">
      <c r="A28" s="3">
        <f t="shared" si="1"/>
        <v>25</v>
      </c>
      <c r="B28" s="3" t="s">
        <v>21</v>
      </c>
      <c r="C28" s="3" t="s">
        <v>22</v>
      </c>
      <c r="D28" s="3" t="s">
        <v>23</v>
      </c>
      <c r="E28" s="3" t="s">
        <v>24</v>
      </c>
      <c r="F28" s="8" t="s">
        <v>99</v>
      </c>
    </row>
    <row r="29" spans="1:6" ht="57.6" x14ac:dyDescent="0.3">
      <c r="A29" s="3">
        <f t="shared" si="1"/>
        <v>26</v>
      </c>
      <c r="B29" s="9" t="s">
        <v>21</v>
      </c>
      <c r="C29" s="9" t="s">
        <v>25</v>
      </c>
      <c r="D29" s="9" t="s">
        <v>26</v>
      </c>
      <c r="E29" s="9" t="s">
        <v>27</v>
      </c>
      <c r="F29" s="19" t="s">
        <v>108</v>
      </c>
    </row>
    <row r="30" spans="1:6" ht="28.8" x14ac:dyDescent="0.35">
      <c r="A30" s="3">
        <f t="shared" si="1"/>
        <v>27</v>
      </c>
      <c r="B30" s="8" t="s">
        <v>21</v>
      </c>
      <c r="C30" s="8"/>
      <c r="D30" s="8"/>
      <c r="E30" s="8" t="s">
        <v>33</v>
      </c>
      <c r="F30" s="8" t="s">
        <v>97</v>
      </c>
    </row>
    <row r="31" spans="1:6" ht="15" x14ac:dyDescent="0.35">
      <c r="A31" s="3">
        <f t="shared" si="1"/>
        <v>28</v>
      </c>
      <c r="B31" s="5" t="s">
        <v>21</v>
      </c>
      <c r="C31" s="5" t="s">
        <v>53</v>
      </c>
      <c r="D31" s="5" t="s">
        <v>54</v>
      </c>
      <c r="E31" s="5" t="s">
        <v>55</v>
      </c>
      <c r="F31" s="8" t="s">
        <v>93</v>
      </c>
    </row>
    <row r="32" spans="1:6" ht="28.8" x14ac:dyDescent="0.35">
      <c r="A32" s="3">
        <f t="shared" si="1"/>
        <v>29</v>
      </c>
      <c r="B32" s="5" t="s">
        <v>21</v>
      </c>
      <c r="C32" s="5" t="s">
        <v>56</v>
      </c>
      <c r="D32" s="5" t="s">
        <v>57</v>
      </c>
      <c r="E32" s="5" t="s">
        <v>58</v>
      </c>
      <c r="F32" s="7" t="s">
        <v>109</v>
      </c>
    </row>
    <row r="33" spans="1:6" ht="43.2" x14ac:dyDescent="0.35">
      <c r="A33" s="3">
        <f t="shared" si="1"/>
        <v>30</v>
      </c>
      <c r="B33" s="8" t="s">
        <v>21</v>
      </c>
      <c r="C33" s="8" t="s">
        <v>71</v>
      </c>
      <c r="D33" s="8" t="s">
        <v>72</v>
      </c>
      <c r="E33" s="12" t="s">
        <v>73</v>
      </c>
      <c r="F33" s="8" t="s">
        <v>93</v>
      </c>
    </row>
    <row r="34" spans="1:6" ht="72" x14ac:dyDescent="0.35">
      <c r="A34" s="3">
        <f t="shared" si="1"/>
        <v>31</v>
      </c>
      <c r="B34" s="8" t="s">
        <v>21</v>
      </c>
      <c r="C34" s="14" t="s">
        <v>74</v>
      </c>
      <c r="D34" s="8" t="s">
        <v>75</v>
      </c>
      <c r="E34" s="8" t="s">
        <v>76</v>
      </c>
      <c r="F34" s="8" t="s">
        <v>120</v>
      </c>
    </row>
    <row r="35" spans="1:6" ht="57.6" x14ac:dyDescent="0.35">
      <c r="A35" s="3">
        <f t="shared" si="1"/>
        <v>32</v>
      </c>
      <c r="B35" s="5" t="s">
        <v>21</v>
      </c>
      <c r="C35" s="5" t="s">
        <v>78</v>
      </c>
      <c r="D35" s="5"/>
      <c r="E35" s="18"/>
      <c r="F35" s="8" t="s">
        <v>93</v>
      </c>
    </row>
    <row r="36" spans="1:6" ht="57.6" x14ac:dyDescent="0.35">
      <c r="A36" s="3">
        <f t="shared" si="1"/>
        <v>33</v>
      </c>
      <c r="B36" s="5" t="s">
        <v>21</v>
      </c>
      <c r="C36" s="8" t="s">
        <v>60</v>
      </c>
      <c r="D36" s="5"/>
      <c r="E36" s="5"/>
      <c r="F36" s="8" t="s">
        <v>110</v>
      </c>
    </row>
    <row r="37" spans="1:6" ht="15.6" hidden="1" x14ac:dyDescent="0.3">
      <c r="B37" s="20"/>
      <c r="C37" s="20"/>
      <c r="D37" s="20"/>
      <c r="E37" s="21"/>
    </row>
    <row r="38" spans="1:6" ht="15.6" hidden="1" x14ac:dyDescent="0.3">
      <c r="B38" s="20"/>
      <c r="C38" s="20"/>
      <c r="D38" s="20"/>
      <c r="E38" s="21"/>
    </row>
    <row r="39" spans="1:6" ht="15.6" hidden="1" x14ac:dyDescent="0.3">
      <c r="B39" s="20"/>
      <c r="C39" s="20"/>
      <c r="D39" s="20"/>
      <c r="E39" s="21"/>
    </row>
    <row r="40" spans="1:6" ht="15.6" hidden="1" x14ac:dyDescent="0.3">
      <c r="B40" s="20"/>
      <c r="C40" s="20"/>
      <c r="D40" s="20"/>
      <c r="E40" s="21"/>
    </row>
    <row r="41" spans="1:6" ht="15.6" hidden="1" x14ac:dyDescent="0.3">
      <c r="B41" s="20"/>
      <c r="C41" s="20"/>
      <c r="D41" s="20"/>
      <c r="E41" s="21"/>
    </row>
    <row r="42" spans="1:6" ht="15.6" hidden="1" x14ac:dyDescent="0.3">
      <c r="B42" s="20"/>
      <c r="C42" s="20"/>
      <c r="D42" s="20"/>
      <c r="E42" s="21"/>
    </row>
    <row r="43" spans="1:6" ht="15.6" hidden="1" x14ac:dyDescent="0.3">
      <c r="B43" s="20"/>
      <c r="C43" s="20"/>
      <c r="D43" s="20"/>
      <c r="E43" s="21"/>
    </row>
    <row r="44" spans="1:6" ht="15.6" hidden="1" x14ac:dyDescent="0.3">
      <c r="B44" s="20"/>
      <c r="C44" s="20"/>
      <c r="D44" s="20"/>
      <c r="E44" s="21"/>
    </row>
    <row r="45" spans="1:6" ht="15.6" hidden="1" x14ac:dyDescent="0.3">
      <c r="B45" s="20"/>
      <c r="C45" s="20"/>
      <c r="D45" s="20"/>
      <c r="E45" s="21"/>
    </row>
    <row r="46" spans="1:6" ht="15.6" hidden="1" x14ac:dyDescent="0.3">
      <c r="B46" s="20"/>
      <c r="C46" s="20"/>
      <c r="D46" s="20"/>
      <c r="E46" s="21"/>
    </row>
    <row r="47" spans="1:6" ht="15.6" hidden="1" x14ac:dyDescent="0.3">
      <c r="B47" s="20"/>
      <c r="C47" s="20"/>
      <c r="D47" s="20"/>
      <c r="E47" s="22"/>
    </row>
    <row r="48" spans="1:6" ht="15.6" hidden="1" x14ac:dyDescent="0.3">
      <c r="B48" s="20"/>
      <c r="C48" s="20"/>
      <c r="D48" s="20"/>
      <c r="E48" s="23"/>
    </row>
    <row r="49" spans="2:5" ht="15.6" hidden="1" x14ac:dyDescent="0.3">
      <c r="B49" s="20"/>
      <c r="C49" s="20"/>
      <c r="D49" s="20"/>
      <c r="E49" s="21"/>
    </row>
    <row r="50" spans="2:5" ht="15.6" hidden="1" x14ac:dyDescent="0.3">
      <c r="B50" s="20"/>
      <c r="C50" s="20"/>
      <c r="D50" s="20"/>
      <c r="E50" s="21"/>
    </row>
    <row r="51" spans="2:5" ht="15.6" hidden="1" x14ac:dyDescent="0.3">
      <c r="B51" s="20"/>
      <c r="C51" s="20"/>
      <c r="D51" s="20"/>
      <c r="E51" s="21"/>
    </row>
    <row r="52" spans="2:5" ht="15.6" hidden="1" x14ac:dyDescent="0.3">
      <c r="B52" s="20"/>
      <c r="C52" s="20"/>
      <c r="D52" s="20"/>
      <c r="E52" s="21"/>
    </row>
    <row r="53" spans="2:5" ht="15.6" hidden="1" x14ac:dyDescent="0.3">
      <c r="B53" s="20"/>
      <c r="C53" s="20"/>
      <c r="D53" s="20"/>
      <c r="E53" s="22"/>
    </row>
    <row r="54" spans="2:5" ht="15.6" hidden="1" x14ac:dyDescent="0.3">
      <c r="B54" s="20"/>
      <c r="C54" s="20"/>
      <c r="D54" s="20"/>
      <c r="E54" s="23"/>
    </row>
    <row r="55" spans="2:5" ht="15.6" hidden="1" x14ac:dyDescent="0.3">
      <c r="B55" s="20"/>
      <c r="C55" s="20"/>
      <c r="D55" s="20"/>
      <c r="E55" s="21"/>
    </row>
    <row r="56" spans="2:5" ht="15.6" hidden="1" x14ac:dyDescent="0.3">
      <c r="B56" s="20"/>
      <c r="C56" s="20"/>
      <c r="D56" s="20"/>
      <c r="E56" s="21"/>
    </row>
    <row r="57" spans="2:5" ht="15.6" hidden="1" x14ac:dyDescent="0.3">
      <c r="B57" s="20"/>
      <c r="C57" s="20"/>
      <c r="D57" s="20"/>
      <c r="E57" s="22"/>
    </row>
    <row r="58" spans="2:5" ht="15.6" hidden="1" x14ac:dyDescent="0.3">
      <c r="B58" s="20"/>
      <c r="C58" s="20"/>
      <c r="D58" s="20"/>
      <c r="E58" s="23"/>
    </row>
    <row r="59" spans="2:5" ht="15.6" hidden="1" x14ac:dyDescent="0.3">
      <c r="B59" s="20"/>
      <c r="C59" s="20"/>
      <c r="D59" s="20"/>
      <c r="E59" s="21"/>
    </row>
    <row r="60" spans="2:5" ht="15.6" hidden="1" x14ac:dyDescent="0.3">
      <c r="B60" s="20"/>
      <c r="C60" s="20"/>
      <c r="D60" s="20"/>
      <c r="E60" s="21"/>
    </row>
    <row r="61" spans="2:5" ht="15.6" hidden="1" x14ac:dyDescent="0.3">
      <c r="B61" s="20"/>
      <c r="C61" s="20"/>
      <c r="D61" s="20"/>
      <c r="E61" s="21"/>
    </row>
    <row r="62" spans="2:5" ht="15.6" hidden="1" x14ac:dyDescent="0.3">
      <c r="B62" s="20"/>
      <c r="C62" s="20"/>
      <c r="D62" s="20"/>
      <c r="E62" s="21"/>
    </row>
    <row r="63" spans="2:5" ht="15.6" hidden="1" x14ac:dyDescent="0.3">
      <c r="B63" s="20"/>
      <c r="C63" s="20"/>
      <c r="D63" s="20"/>
      <c r="E63" s="24"/>
    </row>
    <row r="64" spans="2:5" ht="25.8" hidden="1" x14ac:dyDescent="0.3">
      <c r="B64" s="20"/>
      <c r="C64" s="20"/>
      <c r="D64" s="20"/>
      <c r="E64" s="25"/>
    </row>
    <row r="65" spans="2:5" ht="15.6" hidden="1" x14ac:dyDescent="0.3">
      <c r="B65" s="20"/>
      <c r="C65" s="20"/>
      <c r="D65" s="20"/>
      <c r="E65" s="24"/>
    </row>
    <row r="66" spans="2:5" ht="15.6" hidden="1" x14ac:dyDescent="0.3">
      <c r="B66" s="20"/>
      <c r="C66" s="20"/>
      <c r="D66" s="20"/>
      <c r="E66" s="21"/>
    </row>
    <row r="67" spans="2:5" ht="15.6" hidden="1" x14ac:dyDescent="0.3">
      <c r="B67" s="20"/>
      <c r="C67" s="20"/>
      <c r="D67" s="20"/>
      <c r="E67" s="21"/>
    </row>
    <row r="68" spans="2:5" ht="15.6" hidden="1" x14ac:dyDescent="0.3">
      <c r="B68" s="20"/>
      <c r="C68" s="20"/>
      <c r="D68" s="20"/>
      <c r="E68" s="21"/>
    </row>
    <row r="69" spans="2:5" ht="15.6" hidden="1" x14ac:dyDescent="0.3">
      <c r="B69" s="20"/>
      <c r="C69" s="20"/>
      <c r="D69" s="20"/>
      <c r="E69" s="26"/>
    </row>
    <row r="70" spans="2:5" ht="21" hidden="1" x14ac:dyDescent="0.3">
      <c r="B70" s="20"/>
      <c r="C70" s="20"/>
      <c r="D70" s="20"/>
      <c r="E70" s="27"/>
    </row>
    <row r="71" spans="2:5" ht="15.6" hidden="1" x14ac:dyDescent="0.3">
      <c r="B71" s="20"/>
      <c r="C71" s="20"/>
      <c r="D71" s="20"/>
      <c r="E71" s="26"/>
    </row>
    <row r="72" spans="2:5" ht="15.6" hidden="1" x14ac:dyDescent="0.3">
      <c r="B72" s="20"/>
      <c r="C72" s="20"/>
      <c r="D72" s="20"/>
      <c r="E72" s="28"/>
    </row>
    <row r="73" spans="2:5" ht="15.6" hidden="1" x14ac:dyDescent="0.3">
      <c r="B73" s="29"/>
      <c r="C73" s="29"/>
      <c r="D73" s="29"/>
      <c r="E73" s="30"/>
    </row>
    <row r="74" spans="2:5" ht="15.6" hidden="1" x14ac:dyDescent="0.3">
      <c r="B74" s="29"/>
      <c r="C74" s="29"/>
      <c r="D74" s="29"/>
      <c r="E74" s="21"/>
    </row>
    <row r="75" spans="2:5" ht="15.6" hidden="1" x14ac:dyDescent="0.3">
      <c r="B75" s="29"/>
      <c r="C75" s="29"/>
      <c r="D75" s="29"/>
      <c r="E75" s="31"/>
    </row>
    <row r="76" spans="2:5" hidden="1" x14ac:dyDescent="0.3">
      <c r="E76" s="31"/>
    </row>
    <row r="77" spans="2:5" hidden="1" x14ac:dyDescent="0.3">
      <c r="E77" s="31"/>
    </row>
    <row r="78" spans="2:5" hidden="1" x14ac:dyDescent="0.3">
      <c r="E78" s="32"/>
    </row>
    <row r="79" spans="2:5" hidden="1" x14ac:dyDescent="0.3">
      <c r="E79" s="31"/>
    </row>
    <row r="80" spans="2:5" hidden="1" x14ac:dyDescent="0.3">
      <c r="E80" s="31"/>
    </row>
    <row r="81" spans="5:5" hidden="1" x14ac:dyDescent="0.3">
      <c r="E81" s="31"/>
    </row>
    <row r="82" spans="5:5" hidden="1" x14ac:dyDescent="0.3">
      <c r="E82" s="31"/>
    </row>
    <row r="83" spans="5:5" hidden="1" x14ac:dyDescent="0.3">
      <c r="E83" s="22"/>
    </row>
    <row r="84" spans="5:5" hidden="1" x14ac:dyDescent="0.3">
      <c r="E84" s="22"/>
    </row>
    <row r="85" spans="5:5" ht="15.6" hidden="1" x14ac:dyDescent="0.3">
      <c r="E85" s="33"/>
    </row>
    <row r="86" spans="5:5" ht="15.6" hidden="1" x14ac:dyDescent="0.3">
      <c r="E86" s="26"/>
    </row>
    <row r="87" spans="5:5" hidden="1" x14ac:dyDescent="0.3">
      <c r="E87" s="21"/>
    </row>
    <row r="88" spans="5:5" hidden="1" x14ac:dyDescent="0.3">
      <c r="E88" s="21"/>
    </row>
    <row r="89" spans="5:5" hidden="1" x14ac:dyDescent="0.3">
      <c r="E89" s="34"/>
    </row>
    <row r="90" spans="5:5" hidden="1" x14ac:dyDescent="0.3">
      <c r="E90" s="34"/>
    </row>
    <row r="91" spans="5:5" hidden="1" x14ac:dyDescent="0.3">
      <c r="E91" s="34"/>
    </row>
    <row r="92" spans="5:5" hidden="1" x14ac:dyDescent="0.3">
      <c r="E92" s="35"/>
    </row>
    <row r="93" spans="5:5" hidden="1" x14ac:dyDescent="0.3">
      <c r="E93" s="34"/>
    </row>
    <row r="94" spans="5:5" hidden="1" x14ac:dyDescent="0.3">
      <c r="E94" s="34"/>
    </row>
    <row r="95" spans="5:5" hidden="1" x14ac:dyDescent="0.3">
      <c r="E95" s="35"/>
    </row>
    <row r="96" spans="5:5" hidden="1" x14ac:dyDescent="0.3">
      <c r="E96" s="34"/>
    </row>
    <row r="97" spans="5:5" hidden="1" x14ac:dyDescent="0.3">
      <c r="E97" s="34"/>
    </row>
    <row r="98" spans="5:5" ht="15.6" hidden="1" x14ac:dyDescent="0.3">
      <c r="E98" s="29"/>
    </row>
    <row r="99" spans="5:5" hidden="1" x14ac:dyDescent="0.3">
      <c r="E99" s="21"/>
    </row>
    <row r="100" spans="5:5" hidden="1" x14ac:dyDescent="0.3">
      <c r="E100" s="30"/>
    </row>
    <row r="101" spans="5:5" hidden="1" x14ac:dyDescent="0.3">
      <c r="E101" s="22"/>
    </row>
    <row r="102" spans="5:5" hidden="1" x14ac:dyDescent="0.3">
      <c r="E102" s="21"/>
    </row>
    <row r="103" spans="5:5" hidden="1" x14ac:dyDescent="0.3">
      <c r="E103" s="22"/>
    </row>
    <row r="104" spans="5:5" hidden="1" x14ac:dyDescent="0.3">
      <c r="E104" s="34"/>
    </row>
    <row r="105" spans="5:5" hidden="1" x14ac:dyDescent="0.3">
      <c r="E105" s="34"/>
    </row>
    <row r="106" spans="5:5" hidden="1" x14ac:dyDescent="0.3">
      <c r="E106" s="34"/>
    </row>
    <row r="107" spans="5:5" hidden="1" x14ac:dyDescent="0.3">
      <c r="E107" s="34"/>
    </row>
    <row r="108" spans="5:5" hidden="1" x14ac:dyDescent="0.3">
      <c r="E108" s="34"/>
    </row>
    <row r="109" spans="5:5" hidden="1" x14ac:dyDescent="0.3">
      <c r="E109" s="34"/>
    </row>
    <row r="110" spans="5:5" hidden="1" x14ac:dyDescent="0.3">
      <c r="E110" s="34"/>
    </row>
    <row r="111" spans="5:5" hidden="1" x14ac:dyDescent="0.3">
      <c r="E111" s="30"/>
    </row>
    <row r="112" spans="5:5" ht="15.6" hidden="1" x14ac:dyDescent="0.3">
      <c r="E112" s="36"/>
    </row>
    <row r="113" spans="5:5" ht="15.6" hidden="1" x14ac:dyDescent="0.3">
      <c r="E113" s="26"/>
    </row>
    <row r="114" spans="5:5" hidden="1" x14ac:dyDescent="0.3">
      <c r="E114" s="21"/>
    </row>
    <row r="115" spans="5:5" hidden="1" x14ac:dyDescent="0.3">
      <c r="E115" s="34"/>
    </row>
    <row r="116" spans="5:5" hidden="1" x14ac:dyDescent="0.3">
      <c r="E116" s="34"/>
    </row>
    <row r="117" spans="5:5" hidden="1" x14ac:dyDescent="0.3">
      <c r="E117" s="34"/>
    </row>
    <row r="118" spans="5:5" hidden="1" x14ac:dyDescent="0.3">
      <c r="E118" s="34"/>
    </row>
    <row r="119" spans="5:5" hidden="1" x14ac:dyDescent="0.3">
      <c r="E119" s="34"/>
    </row>
    <row r="120" spans="5:5" hidden="1" x14ac:dyDescent="0.3">
      <c r="E120" s="34"/>
    </row>
    <row r="121" spans="5:5" hidden="1" x14ac:dyDescent="0.3">
      <c r="E121" s="34"/>
    </row>
    <row r="122" spans="5:5" hidden="1" x14ac:dyDescent="0.3">
      <c r="E122" s="34"/>
    </row>
    <row r="123" spans="5:5" hidden="1" x14ac:dyDescent="0.3">
      <c r="E123" s="34"/>
    </row>
    <row r="124" spans="5:5" ht="15.6" hidden="1" x14ac:dyDescent="0.3">
      <c r="E124" s="26"/>
    </row>
    <row r="125" spans="5:5" hidden="1" x14ac:dyDescent="0.3">
      <c r="E125" s="21"/>
    </row>
    <row r="126" spans="5:5" hidden="1" x14ac:dyDescent="0.3">
      <c r="E126" s="22"/>
    </row>
    <row r="127" spans="5:5" hidden="1" x14ac:dyDescent="0.3">
      <c r="E127" s="34"/>
    </row>
    <row r="128" spans="5:5" hidden="1" x14ac:dyDescent="0.3">
      <c r="E128" s="34"/>
    </row>
    <row r="129" spans="5:5" hidden="1" x14ac:dyDescent="0.3">
      <c r="E129" s="34"/>
    </row>
    <row r="130" spans="5:5" hidden="1" x14ac:dyDescent="0.3">
      <c r="E130" s="34"/>
    </row>
    <row r="131" spans="5:5" hidden="1" x14ac:dyDescent="0.3">
      <c r="E131" s="34"/>
    </row>
    <row r="132" spans="5:5" hidden="1" x14ac:dyDescent="0.3">
      <c r="E132" s="34"/>
    </row>
    <row r="133" spans="5:5" hidden="1" x14ac:dyDescent="0.3">
      <c r="E133" s="34"/>
    </row>
    <row r="134" spans="5:5" hidden="1" x14ac:dyDescent="0.3">
      <c r="E134" s="30"/>
    </row>
    <row r="135" spans="5:5" hidden="1" x14ac:dyDescent="0.3">
      <c r="E135" s="21"/>
    </row>
    <row r="136" spans="5:5" ht="15.6" hidden="1" x14ac:dyDescent="0.3">
      <c r="E136" s="26"/>
    </row>
    <row r="137" spans="5:5" ht="21" hidden="1" x14ac:dyDescent="0.3">
      <c r="E137" s="37"/>
    </row>
    <row r="138" spans="5:5" ht="15.6" hidden="1" x14ac:dyDescent="0.3">
      <c r="E138" s="26"/>
    </row>
    <row r="139" spans="5:5" hidden="1" x14ac:dyDescent="0.3">
      <c r="E139" s="22"/>
    </row>
    <row r="140" spans="5:5" ht="15.6" hidden="1" x14ac:dyDescent="0.3">
      <c r="E140" s="26"/>
    </row>
    <row r="141" spans="5:5" ht="15.6" hidden="1" x14ac:dyDescent="0.3">
      <c r="E141" s="28"/>
    </row>
    <row r="142" spans="5:5" hidden="1" x14ac:dyDescent="0.3">
      <c r="E142" s="21"/>
    </row>
    <row r="143" spans="5:5" hidden="1" x14ac:dyDescent="0.3">
      <c r="E143" s="38"/>
    </row>
    <row r="144" spans="5:5" hidden="1" x14ac:dyDescent="0.3">
      <c r="E144" s="22"/>
    </row>
    <row r="145" spans="5:5" hidden="1" x14ac:dyDescent="0.3">
      <c r="E145" s="35"/>
    </row>
    <row r="146" spans="5:5" hidden="1" x14ac:dyDescent="0.3">
      <c r="E146" s="34"/>
    </row>
    <row r="147" spans="5:5" hidden="1" x14ac:dyDescent="0.3">
      <c r="E147" s="34"/>
    </row>
    <row r="148" spans="5:5" hidden="1" x14ac:dyDescent="0.3">
      <c r="E148" s="34"/>
    </row>
    <row r="149" spans="5:5" hidden="1" x14ac:dyDescent="0.3">
      <c r="E149" s="34"/>
    </row>
    <row r="150" spans="5:5" hidden="1" x14ac:dyDescent="0.3">
      <c r="E150" s="34"/>
    </row>
    <row r="151" spans="5:5" hidden="1" x14ac:dyDescent="0.3">
      <c r="E151" s="34"/>
    </row>
    <row r="152" spans="5:5" hidden="1" x14ac:dyDescent="0.3">
      <c r="E152" s="34"/>
    </row>
    <row r="153" spans="5:5" hidden="1" x14ac:dyDescent="0.3">
      <c r="E153" s="34"/>
    </row>
    <row r="154" spans="5:5" hidden="1" x14ac:dyDescent="0.3">
      <c r="E154" s="22"/>
    </row>
    <row r="155" spans="5:5" ht="15.6" hidden="1" x14ac:dyDescent="0.3">
      <c r="E155" s="28"/>
    </row>
    <row r="156" spans="5:5" hidden="1" x14ac:dyDescent="0.3">
      <c r="E156" s="21"/>
    </row>
    <row r="157" spans="5:5" hidden="1" x14ac:dyDescent="0.3">
      <c r="E157" s="34"/>
    </row>
    <row r="158" spans="5:5" hidden="1" x14ac:dyDescent="0.3">
      <c r="E158" s="34"/>
    </row>
    <row r="159" spans="5:5" hidden="1" x14ac:dyDescent="0.3">
      <c r="E159" s="34"/>
    </row>
    <row r="160" spans="5:5" hidden="1" x14ac:dyDescent="0.3">
      <c r="E160" s="34"/>
    </row>
    <row r="161" spans="5:5" hidden="1" x14ac:dyDescent="0.3">
      <c r="E161" s="34"/>
    </row>
    <row r="162" spans="5:5" hidden="1" x14ac:dyDescent="0.3">
      <c r="E162" s="34"/>
    </row>
    <row r="163" spans="5:5" hidden="1" x14ac:dyDescent="0.3">
      <c r="E163" s="34"/>
    </row>
    <row r="164" spans="5:5" hidden="1" x14ac:dyDescent="0.3">
      <c r="E164" s="35"/>
    </row>
    <row r="165" spans="5:5" hidden="1" x14ac:dyDescent="0.3">
      <c r="E165" s="34"/>
    </row>
    <row r="166" spans="5:5" hidden="1" x14ac:dyDescent="0.3">
      <c r="E166" s="34"/>
    </row>
    <row r="167" spans="5:5" ht="15.6" hidden="1" x14ac:dyDescent="0.3">
      <c r="E167" s="26"/>
    </row>
    <row r="168" spans="5:5" hidden="1" x14ac:dyDescent="0.3">
      <c r="E168" s="21"/>
    </row>
    <row r="169" spans="5:5" hidden="1" x14ac:dyDescent="0.3">
      <c r="E169" s="34"/>
    </row>
    <row r="170" spans="5:5" hidden="1" x14ac:dyDescent="0.3">
      <c r="E170" s="34"/>
    </row>
    <row r="171" spans="5:5" hidden="1" x14ac:dyDescent="0.3">
      <c r="E171" s="34"/>
    </row>
    <row r="172" spans="5:5" hidden="1" x14ac:dyDescent="0.3">
      <c r="E172" s="34"/>
    </row>
    <row r="173" spans="5:5" hidden="1" x14ac:dyDescent="0.3">
      <c r="E173" s="34"/>
    </row>
    <row r="174" spans="5:5" hidden="1" x14ac:dyDescent="0.3">
      <c r="E174" s="34"/>
    </row>
    <row r="175" spans="5:5" hidden="1" x14ac:dyDescent="0.3">
      <c r="E175" s="34"/>
    </row>
    <row r="176" spans="5:5" hidden="1" x14ac:dyDescent="0.3">
      <c r="E176" s="24"/>
    </row>
    <row r="177" spans="5:5" ht="21" hidden="1" x14ac:dyDescent="0.3">
      <c r="E177" s="27"/>
    </row>
    <row r="178" spans="5:5" hidden="1" x14ac:dyDescent="0.3">
      <c r="E178" s="22"/>
    </row>
    <row r="179" spans="5:5" ht="15.6" hidden="1" x14ac:dyDescent="0.3">
      <c r="E179" s="26"/>
    </row>
    <row r="180" spans="5:5" hidden="1" x14ac:dyDescent="0.3">
      <c r="E180" s="22"/>
    </row>
  </sheetData>
  <sheetProtection algorithmName="SHA-512" hashValue="/9/U7WcMF8ThuEA5NvITDFVka2xgfz+R+e2+VkOUa7Wa4LmI3eGilJa/RI/t4m91ZKryKeSY/1QDZGf8RAiI2A==" saltValue="trlAu7kK/NWaUVjOeALzyw==" spinCount="100000" sheet="1" objects="1" scenarios="1" formatCells="0" formatColumns="0" formatRows="0"/>
  <sortState xmlns:xlrd2="http://schemas.microsoft.com/office/spreadsheetml/2017/richdata2" ref="A2:F36">
    <sortCondition ref="B2:B36"/>
  </sortState>
  <hyperlinks>
    <hyperlink ref="E23" r:id="rId1" display="https://inzetzorg.arbeidsmarktinbeeld.nl/inzetzorg-landelijk-dashboard/content/states/index/60813?frame=True&amp;cmsComponentId=5494&amp;ExternalFiltersStr=f21148%3C21147~Veiligheidsregio%E2%80%BA21148~Limburg-Zuid%20(V)%7C&amp;ExternalGroupStr=&amp;filtersInline=f21149%3D21149~Gehandicaptenzorg%E2%80%BA%26f21148%3D21147~Veiligheidsregio%E2%80%BA21148~Limburg-Zuid%2B(V)%E2%80%BA  " xr:uid="{77DECD8D-7BC3-4EEE-A10F-3880965C139D}"/>
    <hyperlink ref="E24" r:id="rId2" location=":~:text=Ziekteverzuim%20in%20juli%202022%20op,sterke%20toename%20in%20jaar%20tijd " xr:uid="{D211BD9B-696E-4729-A8F6-E18C690D6A46}"/>
  </hyperlinks>
  <pageMargins left="0.7" right="0.7" top="0.75" bottom="0.75" header="0.3" footer="0.3"/>
  <pageSetup paperSize="8" scale="63"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23A4BE81FAF548B8960B3B9C29FB1B" ma:contentTypeVersion="15" ma:contentTypeDescription="Een nieuw document maken." ma:contentTypeScope="" ma:versionID="7d5d6194e6a8bb12b371f9b3758967cc">
  <xsd:schema xmlns:xsd="http://www.w3.org/2001/XMLSchema" xmlns:xs="http://www.w3.org/2001/XMLSchema" xmlns:p="http://schemas.microsoft.com/office/2006/metadata/properties" xmlns:ns2="8ee391ef-c67b-47bf-a91e-3d15a1af0df3" xmlns:ns3="3d2469db-5da5-4572-be2e-291799cbc40f" targetNamespace="http://schemas.microsoft.com/office/2006/metadata/properties" ma:root="true" ma:fieldsID="7a4232714ef7a79777d536f02ad85dd4" ns2:_="" ns3:_="">
    <xsd:import namespace="8ee391ef-c67b-47bf-a91e-3d15a1af0df3"/>
    <xsd:import namespace="3d2469db-5da5-4572-be2e-291799cbc4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391ef-c67b-47bf-a91e-3d15a1af0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9c23c0b-abc2-434f-b4c7-757bd672945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d2469db-5da5-4572-be2e-291799cbc40f"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2eaba73-68fe-4423-9ca2-559eb1a9ae3b}" ma:internalName="TaxCatchAll" ma:showField="CatchAllData" ma:web="3d2469db-5da5-4572-be2e-291799cbc4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e391ef-c67b-47bf-a91e-3d15a1af0df3">
      <Terms xmlns="http://schemas.microsoft.com/office/infopath/2007/PartnerControls"/>
    </lcf76f155ced4ddcb4097134ff3c332f>
    <TaxCatchAll xmlns="3d2469db-5da5-4572-be2e-291799cbc40f" xsi:nil="true"/>
  </documentManagement>
</p:properties>
</file>

<file path=customXml/itemProps1.xml><?xml version="1.0" encoding="utf-8"?>
<ds:datastoreItem xmlns:ds="http://schemas.openxmlformats.org/officeDocument/2006/customXml" ds:itemID="{685A3074-7556-4AFA-80BE-8AAA9E28C39E}"/>
</file>

<file path=customXml/itemProps2.xml><?xml version="1.0" encoding="utf-8"?>
<ds:datastoreItem xmlns:ds="http://schemas.openxmlformats.org/officeDocument/2006/customXml" ds:itemID="{BEC850CF-CB19-477C-B7F4-B8713779C20F}"/>
</file>

<file path=customXml/itemProps3.xml><?xml version="1.0" encoding="utf-8"?>
<ds:datastoreItem xmlns:ds="http://schemas.openxmlformats.org/officeDocument/2006/customXml" ds:itemID="{B570DAE3-72C5-43D7-ABDE-828A4720F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Lieset Jenneboer</dc:creator>
  <cp:lastModifiedBy>Gerard Demers</cp:lastModifiedBy>
  <cp:lastPrinted>2023-01-10T13:07:49Z</cp:lastPrinted>
  <dcterms:created xsi:type="dcterms:W3CDTF">2022-12-19T10:47:30Z</dcterms:created>
  <dcterms:modified xsi:type="dcterms:W3CDTF">2023-02-20T09:19:27Z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0x0101004623A4BE81FAF548B8960B3B9C29FB1B</vt:lpwstr>
  </property>
</Properties>
</file>