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fbakk\OneDrive - Gemeente Den Haag\1. Projecten\220070 Groot Onderhoud Elementenverharding (GOE)\3. Publicatie\"/>
    </mc:Choice>
  </mc:AlternateContent>
  <xr:revisionPtr revIDLastSave="0" documentId="8_{56571D5F-2544-4082-A323-8EB3F85FA90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estek 2022.763.047 Raamovere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01" i="1" l="1"/>
  <c r="I601" i="1"/>
  <c r="K601" i="1" s="1"/>
  <c r="J601" i="1"/>
  <c r="J632" i="1"/>
  <c r="I632" i="1"/>
  <c r="G632" i="1"/>
  <c r="J628" i="1"/>
  <c r="I628" i="1"/>
  <c r="G628" i="1"/>
  <c r="K628" i="1" s="1"/>
  <c r="J627" i="1"/>
  <c r="I627" i="1"/>
  <c r="G627" i="1"/>
  <c r="J618" i="1"/>
  <c r="I618" i="1"/>
  <c r="G618" i="1"/>
  <c r="K618" i="1" s="1"/>
  <c r="J614" i="1"/>
  <c r="I614" i="1"/>
  <c r="G614" i="1"/>
  <c r="J607" i="1"/>
  <c r="I607" i="1"/>
  <c r="G607" i="1"/>
  <c r="K607" i="1" s="1"/>
  <c r="J605" i="1"/>
  <c r="I605" i="1"/>
  <c r="G605" i="1"/>
  <c r="J603" i="1"/>
  <c r="I603" i="1"/>
  <c r="G603" i="1"/>
  <c r="K603" i="1" s="1"/>
  <c r="J598" i="1"/>
  <c r="I598" i="1"/>
  <c r="G598" i="1"/>
  <c r="J597" i="1"/>
  <c r="I597" i="1"/>
  <c r="G597" i="1"/>
  <c r="K597" i="1" s="1"/>
  <c r="J581" i="1"/>
  <c r="I581" i="1"/>
  <c r="G581" i="1"/>
  <c r="K581" i="1" s="1"/>
  <c r="J579" i="1"/>
  <c r="I579" i="1"/>
  <c r="G579" i="1"/>
  <c r="K579" i="1" s="1"/>
  <c r="J577" i="1"/>
  <c r="I577" i="1"/>
  <c r="G577" i="1"/>
  <c r="J573" i="1"/>
  <c r="I573" i="1"/>
  <c r="G573" i="1"/>
  <c r="K573" i="1" s="1"/>
  <c r="J569" i="1"/>
  <c r="I569" i="1"/>
  <c r="G569" i="1"/>
  <c r="J565" i="1"/>
  <c r="I565" i="1"/>
  <c r="G565" i="1"/>
  <c r="K565" i="1" s="1"/>
  <c r="J562" i="1"/>
  <c r="I562" i="1"/>
  <c r="G562" i="1"/>
  <c r="J557" i="1"/>
  <c r="I557" i="1"/>
  <c r="G557" i="1"/>
  <c r="K557" i="1" s="1"/>
  <c r="J553" i="1"/>
  <c r="I553" i="1"/>
  <c r="G553" i="1"/>
  <c r="J552" i="1"/>
  <c r="I552" i="1"/>
  <c r="G552" i="1"/>
  <c r="K552" i="1" s="1"/>
  <c r="J548" i="1"/>
  <c r="I548" i="1"/>
  <c r="G548" i="1"/>
  <c r="J546" i="1"/>
  <c r="I546" i="1"/>
  <c r="G546" i="1"/>
  <c r="K546" i="1" s="1"/>
  <c r="J544" i="1"/>
  <c r="I544" i="1"/>
  <c r="G544" i="1"/>
  <c r="J535" i="1"/>
  <c r="I535" i="1"/>
  <c r="G535" i="1"/>
  <c r="K535" i="1" s="1"/>
  <c r="J539" i="1"/>
  <c r="I539" i="1"/>
  <c r="G539" i="1"/>
  <c r="J525" i="1"/>
  <c r="I525" i="1"/>
  <c r="G525" i="1"/>
  <c r="K525" i="1" s="1"/>
  <c r="J520" i="1"/>
  <c r="I520" i="1"/>
  <c r="G520" i="1"/>
  <c r="J516" i="1"/>
  <c r="I516" i="1"/>
  <c r="G516" i="1"/>
  <c r="K516" i="1" s="1"/>
  <c r="J512" i="1"/>
  <c r="I512" i="1"/>
  <c r="G512" i="1"/>
  <c r="J511" i="1"/>
  <c r="I511" i="1"/>
  <c r="G511" i="1"/>
  <c r="K511" i="1" s="1"/>
  <c r="J507" i="1"/>
  <c r="I507" i="1"/>
  <c r="G507" i="1"/>
  <c r="J505" i="1"/>
  <c r="I505" i="1"/>
  <c r="G505" i="1"/>
  <c r="K505" i="1" s="1"/>
  <c r="J501" i="1"/>
  <c r="I501" i="1"/>
  <c r="G501" i="1"/>
  <c r="J499" i="1"/>
  <c r="I499" i="1"/>
  <c r="G499" i="1"/>
  <c r="K499" i="1" s="1"/>
  <c r="J492" i="1"/>
  <c r="I492" i="1"/>
  <c r="G492" i="1"/>
  <c r="J483" i="1"/>
  <c r="I483" i="1"/>
  <c r="G483" i="1"/>
  <c r="K483" i="1" s="1"/>
  <c r="J482" i="1"/>
  <c r="I482" i="1"/>
  <c r="G482" i="1"/>
  <c r="J478" i="1"/>
  <c r="I478" i="1"/>
  <c r="G478" i="1"/>
  <c r="K478" i="1" s="1"/>
  <c r="J459" i="1"/>
  <c r="I459" i="1"/>
  <c r="G459" i="1"/>
  <c r="J470" i="1"/>
  <c r="I470" i="1"/>
  <c r="G470" i="1"/>
  <c r="K470" i="1" s="1"/>
  <c r="J471" i="1"/>
  <c r="I471" i="1"/>
  <c r="G471" i="1"/>
  <c r="J463" i="1"/>
  <c r="I463" i="1"/>
  <c r="G463" i="1"/>
  <c r="K463" i="1" s="1"/>
  <c r="J461" i="1"/>
  <c r="I461" i="1"/>
  <c r="G461" i="1"/>
  <c r="J457" i="1"/>
  <c r="I457" i="1"/>
  <c r="G457" i="1"/>
  <c r="K457" i="1" s="1"/>
  <c r="J452" i="1"/>
  <c r="I452" i="1"/>
  <c r="G452" i="1"/>
  <c r="J451" i="1"/>
  <c r="I451" i="1"/>
  <c r="G451" i="1"/>
  <c r="K451" i="1" s="1"/>
  <c r="J432" i="1"/>
  <c r="I432" i="1"/>
  <c r="G432" i="1"/>
  <c r="J439" i="1"/>
  <c r="I439" i="1"/>
  <c r="G439" i="1"/>
  <c r="K439" i="1" s="1"/>
  <c r="J438" i="1"/>
  <c r="I438" i="1"/>
  <c r="G438" i="1"/>
  <c r="J437" i="1"/>
  <c r="I437" i="1"/>
  <c r="G437" i="1"/>
  <c r="K437" i="1" s="1"/>
  <c r="J427" i="1"/>
  <c r="I427" i="1"/>
  <c r="G427" i="1"/>
  <c r="J426" i="1"/>
  <c r="I426" i="1"/>
  <c r="G426" i="1"/>
  <c r="K426" i="1" s="1"/>
  <c r="J419" i="1"/>
  <c r="I419" i="1"/>
  <c r="G419" i="1"/>
  <c r="J412" i="1"/>
  <c r="I412" i="1"/>
  <c r="G412" i="1"/>
  <c r="K412" i="1" s="1"/>
  <c r="J411" i="1"/>
  <c r="I411" i="1"/>
  <c r="G411" i="1"/>
  <c r="J405" i="1"/>
  <c r="I405" i="1"/>
  <c r="G405" i="1"/>
  <c r="K405" i="1" s="1"/>
  <c r="J399" i="1"/>
  <c r="I399" i="1"/>
  <c r="G399" i="1"/>
  <c r="J398" i="1"/>
  <c r="I398" i="1"/>
  <c r="G398" i="1"/>
  <c r="K398" i="1" s="1"/>
  <c r="J394" i="1"/>
  <c r="I394" i="1"/>
  <c r="G394" i="1"/>
  <c r="J389" i="1"/>
  <c r="I389" i="1"/>
  <c r="G389" i="1"/>
  <c r="K389" i="1" s="1"/>
  <c r="J387" i="1"/>
  <c r="I387" i="1"/>
  <c r="G387" i="1"/>
  <c r="J383" i="1"/>
  <c r="I383" i="1"/>
  <c r="G383" i="1"/>
  <c r="K383" i="1" s="1"/>
  <c r="J382" i="1"/>
  <c r="I382" i="1"/>
  <c r="G382" i="1"/>
  <c r="J374" i="1"/>
  <c r="I374" i="1"/>
  <c r="G374" i="1"/>
  <c r="K374" i="1" s="1"/>
  <c r="J377" i="1"/>
  <c r="I377" i="1"/>
  <c r="G377" i="1"/>
  <c r="J370" i="1"/>
  <c r="I370" i="1"/>
  <c r="G370" i="1"/>
  <c r="K370" i="1" s="1"/>
  <c r="J371" i="1"/>
  <c r="I371" i="1"/>
  <c r="G371" i="1"/>
  <c r="J367" i="1"/>
  <c r="I367" i="1"/>
  <c r="G367" i="1"/>
  <c r="K367" i="1" s="1"/>
  <c r="J352" i="1"/>
  <c r="I352" i="1"/>
  <c r="G352" i="1"/>
  <c r="J351" i="1"/>
  <c r="I351" i="1"/>
  <c r="G351" i="1"/>
  <c r="K351" i="1" s="1"/>
  <c r="J362" i="1"/>
  <c r="I362" i="1"/>
  <c r="G362" i="1"/>
  <c r="J340" i="1"/>
  <c r="I340" i="1"/>
  <c r="G340" i="1"/>
  <c r="K340" i="1" s="1"/>
  <c r="J337" i="1"/>
  <c r="I337" i="1"/>
  <c r="G337" i="1"/>
  <c r="J334" i="1"/>
  <c r="I334" i="1"/>
  <c r="G334" i="1"/>
  <c r="K334" i="1" s="1"/>
  <c r="J329" i="1"/>
  <c r="I329" i="1"/>
  <c r="G329" i="1"/>
  <c r="J326" i="1"/>
  <c r="I326" i="1"/>
  <c r="G326" i="1"/>
  <c r="K326" i="1" s="1"/>
  <c r="J323" i="1"/>
  <c r="I323" i="1"/>
  <c r="G323" i="1"/>
  <c r="J320" i="1"/>
  <c r="I320" i="1"/>
  <c r="G320" i="1"/>
  <c r="K320" i="1" s="1"/>
  <c r="J317" i="1"/>
  <c r="I317" i="1"/>
  <c r="G317" i="1"/>
  <c r="J314" i="1"/>
  <c r="I314" i="1"/>
  <c r="G314" i="1"/>
  <c r="K314" i="1" s="1"/>
  <c r="J311" i="1"/>
  <c r="I311" i="1"/>
  <c r="G311" i="1"/>
  <c r="J310" i="1"/>
  <c r="I310" i="1"/>
  <c r="G310" i="1"/>
  <c r="K310" i="1" s="1"/>
  <c r="J307" i="1"/>
  <c r="I307" i="1"/>
  <c r="G307" i="1"/>
  <c r="J300" i="1"/>
  <c r="I300" i="1"/>
  <c r="G300" i="1"/>
  <c r="K300" i="1" s="1"/>
  <c r="J297" i="1"/>
  <c r="I297" i="1"/>
  <c r="G297" i="1"/>
  <c r="J294" i="1"/>
  <c r="I294" i="1"/>
  <c r="G294" i="1"/>
  <c r="K294" i="1" s="1"/>
  <c r="J291" i="1"/>
  <c r="I291" i="1"/>
  <c r="G291" i="1"/>
  <c r="J638" i="1"/>
  <c r="I638" i="1"/>
  <c r="G638" i="1"/>
  <c r="K638" i="1" s="1"/>
  <c r="J637" i="1"/>
  <c r="I637" i="1"/>
  <c r="G637" i="1"/>
  <c r="J636" i="1"/>
  <c r="I636" i="1"/>
  <c r="G636" i="1"/>
  <c r="K636" i="1" s="1"/>
  <c r="J714" i="1"/>
  <c r="I714" i="1"/>
  <c r="G714" i="1"/>
  <c r="J677" i="1"/>
  <c r="I677" i="1"/>
  <c r="G677" i="1"/>
  <c r="K677" i="1" s="1"/>
  <c r="J672" i="1"/>
  <c r="I672" i="1"/>
  <c r="G672" i="1"/>
  <c r="J667" i="1"/>
  <c r="I667" i="1"/>
  <c r="G667" i="1"/>
  <c r="K667" i="1" s="1"/>
  <c r="J663" i="1"/>
  <c r="I663" i="1"/>
  <c r="G663" i="1"/>
  <c r="J662" i="1"/>
  <c r="I662" i="1"/>
  <c r="G662" i="1"/>
  <c r="K662" i="1" s="1"/>
  <c r="J661" i="1"/>
  <c r="I661" i="1"/>
  <c r="G661" i="1"/>
  <c r="J655" i="1"/>
  <c r="I655" i="1"/>
  <c r="G655" i="1"/>
  <c r="K655" i="1" s="1"/>
  <c r="J653" i="1"/>
  <c r="I653" i="1"/>
  <c r="G653" i="1"/>
  <c r="J684" i="1"/>
  <c r="I684" i="1"/>
  <c r="G684" i="1"/>
  <c r="K684" i="1" s="1"/>
  <c r="J713" i="1"/>
  <c r="I713" i="1"/>
  <c r="G713" i="1"/>
  <c r="J709" i="1"/>
  <c r="I709" i="1"/>
  <c r="G709" i="1"/>
  <c r="J704" i="1"/>
  <c r="I704" i="1"/>
  <c r="G704" i="1"/>
  <c r="J700" i="1"/>
  <c r="I700" i="1"/>
  <c r="G700" i="1"/>
  <c r="J729" i="1"/>
  <c r="I729" i="1"/>
  <c r="G729" i="1"/>
  <c r="J763" i="1"/>
  <c r="I763" i="1"/>
  <c r="G763" i="1"/>
  <c r="J757" i="1"/>
  <c r="I757" i="1"/>
  <c r="G757" i="1"/>
  <c r="J756" i="1"/>
  <c r="I756" i="1"/>
  <c r="G756" i="1"/>
  <c r="J745" i="1"/>
  <c r="I745" i="1"/>
  <c r="G745" i="1"/>
  <c r="J734" i="1"/>
  <c r="I734" i="1"/>
  <c r="G734" i="1"/>
  <c r="J772" i="1"/>
  <c r="I772" i="1"/>
  <c r="G772" i="1"/>
  <c r="J777" i="1"/>
  <c r="I777" i="1"/>
  <c r="G777" i="1"/>
  <c r="K772" i="1" l="1"/>
  <c r="K745" i="1"/>
  <c r="K757" i="1"/>
  <c r="K729" i="1"/>
  <c r="K704" i="1"/>
  <c r="K713" i="1"/>
  <c r="K653" i="1"/>
  <c r="K661" i="1"/>
  <c r="K663" i="1"/>
  <c r="K672" i="1"/>
  <c r="K714" i="1"/>
  <c r="K637" i="1"/>
  <c r="K291" i="1"/>
  <c r="K297" i="1"/>
  <c r="K307" i="1"/>
  <c r="K311" i="1"/>
  <c r="K317" i="1"/>
  <c r="K323" i="1"/>
  <c r="K329" i="1"/>
  <c r="K337" i="1"/>
  <c r="K362" i="1"/>
  <c r="K352" i="1"/>
  <c r="K371" i="1"/>
  <c r="K377" i="1"/>
  <c r="K382" i="1"/>
  <c r="K387" i="1"/>
  <c r="K394" i="1"/>
  <c r="K399" i="1"/>
  <c r="K411" i="1"/>
  <c r="K419" i="1"/>
  <c r="K427" i="1"/>
  <c r="K438" i="1"/>
  <c r="K432" i="1"/>
  <c r="K452" i="1"/>
  <c r="K461" i="1"/>
  <c r="K471" i="1"/>
  <c r="K459" i="1"/>
  <c r="K482" i="1"/>
  <c r="K492" i="1"/>
  <c r="K501" i="1"/>
  <c r="K507" i="1"/>
  <c r="K512" i="1"/>
  <c r="K520" i="1"/>
  <c r="K539" i="1"/>
  <c r="K544" i="1"/>
  <c r="K548" i="1"/>
  <c r="K553" i="1"/>
  <c r="K562" i="1"/>
  <c r="K569" i="1"/>
  <c r="K577" i="1"/>
  <c r="K598" i="1"/>
  <c r="K605" i="1"/>
  <c r="K614" i="1"/>
  <c r="K627" i="1"/>
  <c r="K632" i="1"/>
  <c r="K777" i="1"/>
  <c r="K734" i="1"/>
  <c r="K756" i="1"/>
  <c r="K763" i="1"/>
  <c r="K700" i="1"/>
  <c r="K709" i="1"/>
  <c r="G333" i="1"/>
  <c r="I333" i="1"/>
  <c r="J333" i="1"/>
  <c r="G462" i="1"/>
  <c r="I462" i="1"/>
  <c r="J462" i="1"/>
  <c r="J16" i="1"/>
  <c r="J17" i="1"/>
  <c r="J19" i="1"/>
  <c r="J20" i="1"/>
  <c r="J22" i="1"/>
  <c r="J23" i="1"/>
  <c r="J26" i="1"/>
  <c r="J27" i="1"/>
  <c r="J29" i="1"/>
  <c r="J30" i="1"/>
  <c r="J31" i="1"/>
  <c r="J32" i="1"/>
  <c r="J33" i="1"/>
  <c r="J35" i="1"/>
  <c r="J37" i="1"/>
  <c r="J38" i="1"/>
  <c r="J40" i="1"/>
  <c r="J42" i="1"/>
  <c r="J43" i="1"/>
  <c r="J46" i="1"/>
  <c r="J47" i="1"/>
  <c r="J48" i="1"/>
  <c r="J50" i="1"/>
  <c r="J51" i="1"/>
  <c r="J53" i="1"/>
  <c r="J54" i="1"/>
  <c r="J57" i="1"/>
  <c r="J58" i="1"/>
  <c r="J60" i="1"/>
  <c r="J61" i="1"/>
  <c r="J62" i="1"/>
  <c r="J64" i="1"/>
  <c r="J65" i="1"/>
  <c r="J67" i="1"/>
  <c r="J68" i="1"/>
  <c r="J69" i="1"/>
  <c r="J71" i="1"/>
  <c r="J74" i="1"/>
  <c r="J75" i="1"/>
  <c r="J76" i="1"/>
  <c r="J78" i="1"/>
  <c r="J80" i="1"/>
  <c r="J83" i="1"/>
  <c r="J84" i="1"/>
  <c r="J85" i="1"/>
  <c r="J89" i="1"/>
  <c r="J91" i="1"/>
  <c r="J93" i="1"/>
  <c r="J94" i="1"/>
  <c r="J96" i="1"/>
  <c r="J97" i="1"/>
  <c r="J99" i="1"/>
  <c r="J101" i="1"/>
  <c r="J104" i="1"/>
  <c r="J105" i="1"/>
  <c r="J106" i="1"/>
  <c r="J107" i="1"/>
  <c r="J109" i="1"/>
  <c r="J110" i="1"/>
  <c r="J112" i="1"/>
  <c r="J113" i="1"/>
  <c r="J114" i="1"/>
  <c r="J115" i="1"/>
  <c r="J116" i="1"/>
  <c r="J117" i="1"/>
  <c r="J119" i="1"/>
  <c r="J120" i="1"/>
  <c r="J122" i="1"/>
  <c r="J123" i="1"/>
  <c r="J125" i="1"/>
  <c r="J126" i="1"/>
  <c r="J129" i="1"/>
  <c r="J130" i="1"/>
  <c r="J131" i="1"/>
  <c r="J132" i="1"/>
  <c r="J133" i="1"/>
  <c r="J135" i="1"/>
  <c r="J136" i="1"/>
  <c r="J138" i="1"/>
  <c r="J139" i="1"/>
  <c r="J141" i="1"/>
  <c r="J142" i="1"/>
  <c r="J143" i="1"/>
  <c r="J144" i="1"/>
  <c r="J146" i="1"/>
  <c r="J148" i="1"/>
  <c r="J151" i="1"/>
  <c r="J152" i="1"/>
  <c r="J153" i="1"/>
  <c r="J154" i="1"/>
  <c r="J155" i="1"/>
  <c r="J157" i="1"/>
  <c r="J158" i="1"/>
  <c r="J159" i="1"/>
  <c r="J160" i="1"/>
  <c r="J161" i="1"/>
  <c r="J165" i="1"/>
  <c r="J166" i="1"/>
  <c r="J167" i="1"/>
  <c r="J170" i="1"/>
  <c r="J173" i="1"/>
  <c r="J177" i="1"/>
  <c r="J178" i="1"/>
  <c r="J179" i="1"/>
  <c r="J180" i="1"/>
  <c r="J182" i="1"/>
  <c r="J183" i="1"/>
  <c r="J184" i="1"/>
  <c r="J185" i="1"/>
  <c r="J187" i="1"/>
  <c r="J188" i="1"/>
  <c r="J189" i="1"/>
  <c r="J190" i="1"/>
  <c r="J191" i="1"/>
  <c r="J192" i="1"/>
  <c r="J194" i="1"/>
  <c r="J195" i="1"/>
  <c r="J196" i="1"/>
  <c r="J197" i="1"/>
  <c r="J198" i="1"/>
  <c r="J199" i="1"/>
  <c r="J201" i="1"/>
  <c r="J202" i="1"/>
  <c r="J203" i="1"/>
  <c r="J204" i="1"/>
  <c r="J205" i="1"/>
  <c r="J206" i="1"/>
  <c r="J208" i="1"/>
  <c r="J209" i="1"/>
  <c r="J211" i="1"/>
  <c r="J212" i="1"/>
  <c r="J215" i="1"/>
  <c r="J216" i="1"/>
  <c r="J218" i="1"/>
  <c r="J219" i="1"/>
  <c r="J221" i="1"/>
  <c r="J224" i="1"/>
  <c r="J225" i="1"/>
  <c r="J226" i="1"/>
  <c r="J227" i="1"/>
  <c r="J228" i="1"/>
  <c r="J229" i="1"/>
  <c r="J231" i="1"/>
  <c r="J232" i="1"/>
  <c r="J233" i="1"/>
  <c r="J235" i="1"/>
  <c r="J236" i="1"/>
  <c r="J237" i="1"/>
  <c r="J240" i="1"/>
  <c r="J241" i="1"/>
  <c r="J243" i="1"/>
  <c r="J244" i="1"/>
  <c r="J246" i="1"/>
  <c r="J247" i="1"/>
  <c r="J248" i="1"/>
  <c r="J250" i="1"/>
  <c r="J252" i="1"/>
  <c r="J253" i="1"/>
  <c r="J256" i="1"/>
  <c r="J257" i="1"/>
  <c r="J259" i="1"/>
  <c r="J261" i="1"/>
  <c r="J263" i="1"/>
  <c r="J264" i="1"/>
  <c r="J267" i="1"/>
  <c r="J268" i="1"/>
  <c r="J271" i="1"/>
  <c r="J273" i="1"/>
  <c r="J274" i="1"/>
  <c r="J278" i="1"/>
  <c r="J280" i="1"/>
  <c r="J282" i="1"/>
  <c r="J284" i="1"/>
  <c r="J287" i="1"/>
  <c r="J288" i="1"/>
  <c r="J290" i="1"/>
  <c r="J293" i="1"/>
  <c r="J296" i="1"/>
  <c r="J299" i="1"/>
  <c r="J302" i="1"/>
  <c r="J304" i="1"/>
  <c r="J306" i="1"/>
  <c r="J313" i="1"/>
  <c r="J316" i="1"/>
  <c r="J319" i="1"/>
  <c r="J322" i="1"/>
  <c r="J325" i="1"/>
  <c r="J328" i="1"/>
  <c r="J330" i="1"/>
  <c r="J331" i="1"/>
  <c r="J336" i="1"/>
  <c r="J339" i="1"/>
  <c r="J341" i="1"/>
  <c r="J342" i="1"/>
  <c r="J343" i="1"/>
  <c r="J344" i="1"/>
  <c r="J345" i="1"/>
  <c r="J346" i="1"/>
  <c r="J347" i="1"/>
  <c r="J348" i="1"/>
  <c r="J353" i="1"/>
  <c r="J355" i="1"/>
  <c r="J357" i="1"/>
  <c r="J359" i="1"/>
  <c r="J361" i="1"/>
  <c r="J363" i="1"/>
  <c r="J364" i="1"/>
  <c r="J366" i="1"/>
  <c r="J373" i="1"/>
  <c r="J376" i="1"/>
  <c r="J378" i="1"/>
  <c r="J385" i="1"/>
  <c r="J390" i="1"/>
  <c r="J392" i="1"/>
  <c r="J397" i="1"/>
  <c r="J400" i="1"/>
  <c r="J401" i="1"/>
  <c r="J403" i="1"/>
  <c r="J404" i="1"/>
  <c r="J406" i="1"/>
  <c r="J407" i="1"/>
  <c r="J410" i="1"/>
  <c r="J413" i="1"/>
  <c r="J414" i="1"/>
  <c r="J415" i="1"/>
  <c r="J417" i="1"/>
  <c r="J418" i="1"/>
  <c r="J421" i="1"/>
  <c r="J422" i="1"/>
  <c r="J425" i="1"/>
  <c r="J428" i="1"/>
  <c r="J430" i="1"/>
  <c r="J433" i="1"/>
  <c r="J440" i="1"/>
  <c r="J442" i="1"/>
  <c r="J443" i="1"/>
  <c r="J446" i="1"/>
  <c r="J455" i="1"/>
  <c r="J464" i="1"/>
  <c r="J465" i="1"/>
  <c r="J466" i="1"/>
  <c r="J473" i="1"/>
  <c r="J474" i="1"/>
  <c r="J476" i="1"/>
  <c r="J481" i="1"/>
  <c r="J484" i="1"/>
  <c r="J485" i="1"/>
  <c r="J487" i="1"/>
  <c r="J488" i="1"/>
  <c r="J490" i="1"/>
  <c r="J491" i="1"/>
  <c r="J495" i="1"/>
  <c r="J514" i="1"/>
  <c r="J515" i="1"/>
  <c r="J518" i="1"/>
  <c r="J519" i="1"/>
  <c r="J521" i="1"/>
  <c r="J523" i="1"/>
  <c r="J524" i="1"/>
  <c r="J526" i="1"/>
  <c r="J527" i="1"/>
  <c r="J528" i="1"/>
  <c r="J529" i="1"/>
  <c r="J530" i="1"/>
  <c r="J531" i="1"/>
  <c r="J533" i="1"/>
  <c r="J534" i="1"/>
  <c r="J537" i="1"/>
  <c r="J538" i="1"/>
  <c r="J542" i="1"/>
  <c r="J551" i="1"/>
  <c r="J555" i="1"/>
  <c r="J556" i="1"/>
  <c r="J558" i="1"/>
  <c r="J560" i="1"/>
  <c r="J561" i="1"/>
  <c r="J563" i="1"/>
  <c r="J564" i="1"/>
  <c r="J567" i="1"/>
  <c r="J572" i="1"/>
  <c r="J575" i="1"/>
  <c r="J582" i="1"/>
  <c r="J584" i="1"/>
  <c r="J585" i="1"/>
  <c r="J587" i="1"/>
  <c r="J590" i="1"/>
  <c r="J593" i="1"/>
  <c r="J608" i="1"/>
  <c r="J610" i="1"/>
  <c r="J617" i="1"/>
  <c r="J620" i="1"/>
  <c r="J623" i="1"/>
  <c r="J626" i="1"/>
  <c r="J630" i="1"/>
  <c r="J639" i="1"/>
  <c r="J640" i="1"/>
  <c r="J642" i="1"/>
  <c r="J643" i="1"/>
  <c r="J645" i="1"/>
  <c r="J646" i="1"/>
  <c r="J648" i="1"/>
  <c r="J651" i="1"/>
  <c r="J654" i="1"/>
  <c r="J656" i="1"/>
  <c r="J657" i="1"/>
  <c r="J665" i="1"/>
  <c r="J666" i="1"/>
  <c r="J668" i="1"/>
  <c r="J670" i="1"/>
  <c r="J671" i="1"/>
  <c r="J673" i="1"/>
  <c r="J675" i="1"/>
  <c r="J676" i="1"/>
  <c r="J679" i="1"/>
  <c r="J680" i="1"/>
  <c r="J682" i="1"/>
  <c r="J683" i="1"/>
  <c r="J686" i="1"/>
  <c r="J687" i="1"/>
  <c r="J689" i="1"/>
  <c r="J690" i="1"/>
  <c r="J692" i="1"/>
  <c r="J693" i="1"/>
  <c r="J695" i="1"/>
  <c r="J696" i="1"/>
  <c r="J699" i="1"/>
  <c r="J702" i="1"/>
  <c r="J703" i="1"/>
  <c r="J705" i="1"/>
  <c r="J707" i="1"/>
  <c r="J712" i="1"/>
  <c r="J715" i="1"/>
  <c r="J716" i="1"/>
  <c r="J717" i="1"/>
  <c r="J718" i="1"/>
  <c r="J719" i="1"/>
  <c r="J720" i="1"/>
  <c r="J721" i="1"/>
  <c r="J722" i="1"/>
  <c r="J723" i="1"/>
  <c r="J724" i="1"/>
  <c r="J725" i="1"/>
  <c r="J727" i="1"/>
  <c r="J728" i="1"/>
  <c r="J730" i="1"/>
  <c r="J732" i="1"/>
  <c r="J733" i="1"/>
  <c r="J735" i="1"/>
  <c r="J736" i="1"/>
  <c r="J737" i="1"/>
  <c r="J738" i="1"/>
  <c r="J739" i="1"/>
  <c r="J740" i="1"/>
  <c r="J741" i="1"/>
  <c r="J743" i="1"/>
  <c r="J744" i="1"/>
  <c r="J746" i="1"/>
  <c r="J747" i="1"/>
  <c r="J748" i="1"/>
  <c r="J749" i="1"/>
  <c r="J750" i="1"/>
  <c r="J751" i="1"/>
  <c r="J752" i="1"/>
  <c r="J755" i="1"/>
  <c r="J758" i="1"/>
  <c r="J759" i="1"/>
  <c r="J761" i="1"/>
  <c r="J762" i="1"/>
  <c r="J764" i="1"/>
  <c r="J765" i="1"/>
  <c r="J766" i="1"/>
  <c r="J767" i="1"/>
  <c r="J768" i="1"/>
  <c r="J770" i="1"/>
  <c r="J771" i="1"/>
  <c r="J775" i="1"/>
  <c r="I17" i="1"/>
  <c r="I19" i="1"/>
  <c r="I20" i="1"/>
  <c r="I22" i="1"/>
  <c r="I23" i="1"/>
  <c r="I26" i="1"/>
  <c r="I27" i="1"/>
  <c r="I29" i="1"/>
  <c r="I30" i="1"/>
  <c r="I31" i="1"/>
  <c r="I32" i="1"/>
  <c r="I33" i="1"/>
  <c r="I35" i="1"/>
  <c r="I37" i="1"/>
  <c r="I38" i="1"/>
  <c r="I40" i="1"/>
  <c r="I42" i="1"/>
  <c r="I43" i="1"/>
  <c r="I46" i="1"/>
  <c r="I47" i="1"/>
  <c r="I48" i="1"/>
  <c r="I50" i="1"/>
  <c r="I51" i="1"/>
  <c r="I53" i="1"/>
  <c r="I54" i="1"/>
  <c r="I57" i="1"/>
  <c r="I58" i="1"/>
  <c r="I60" i="1"/>
  <c r="I61" i="1"/>
  <c r="I62" i="1"/>
  <c r="I64" i="1"/>
  <c r="I65" i="1"/>
  <c r="I67" i="1"/>
  <c r="I68" i="1"/>
  <c r="I69" i="1"/>
  <c r="I71" i="1"/>
  <c r="I74" i="1"/>
  <c r="I75" i="1"/>
  <c r="I76" i="1"/>
  <c r="I78" i="1"/>
  <c r="I80" i="1"/>
  <c r="I83" i="1"/>
  <c r="I84" i="1"/>
  <c r="I85" i="1"/>
  <c r="I89" i="1"/>
  <c r="I91" i="1"/>
  <c r="I93" i="1"/>
  <c r="I94" i="1"/>
  <c r="I96" i="1"/>
  <c r="I97" i="1"/>
  <c r="I99" i="1"/>
  <c r="I101" i="1"/>
  <c r="I104" i="1"/>
  <c r="I105" i="1"/>
  <c r="I106" i="1"/>
  <c r="I107" i="1"/>
  <c r="I109" i="1"/>
  <c r="I110" i="1"/>
  <c r="I112" i="1"/>
  <c r="I113" i="1"/>
  <c r="I114" i="1"/>
  <c r="I115" i="1"/>
  <c r="I116" i="1"/>
  <c r="I117" i="1"/>
  <c r="I119" i="1"/>
  <c r="I120" i="1"/>
  <c r="I122" i="1"/>
  <c r="I123" i="1"/>
  <c r="I125" i="1"/>
  <c r="I126" i="1"/>
  <c r="I129" i="1"/>
  <c r="I130" i="1"/>
  <c r="I131" i="1"/>
  <c r="I132" i="1"/>
  <c r="I133" i="1"/>
  <c r="I135" i="1"/>
  <c r="I136" i="1"/>
  <c r="I138" i="1"/>
  <c r="I139" i="1"/>
  <c r="I141" i="1"/>
  <c r="I142" i="1"/>
  <c r="I143" i="1"/>
  <c r="I144" i="1"/>
  <c r="I146" i="1"/>
  <c r="I148" i="1"/>
  <c r="I151" i="1"/>
  <c r="I152" i="1"/>
  <c r="I153" i="1"/>
  <c r="I154" i="1"/>
  <c r="I155" i="1"/>
  <c r="I157" i="1"/>
  <c r="I158" i="1"/>
  <c r="I159" i="1"/>
  <c r="I160" i="1"/>
  <c r="I161" i="1"/>
  <c r="I165" i="1"/>
  <c r="I166" i="1"/>
  <c r="I167" i="1"/>
  <c r="I170" i="1"/>
  <c r="I173" i="1"/>
  <c r="I177" i="1"/>
  <c r="I178" i="1"/>
  <c r="I179" i="1"/>
  <c r="I180" i="1"/>
  <c r="I182" i="1"/>
  <c r="I183" i="1"/>
  <c r="I184" i="1"/>
  <c r="I185" i="1"/>
  <c r="I187" i="1"/>
  <c r="I188" i="1"/>
  <c r="I189" i="1"/>
  <c r="I190" i="1"/>
  <c r="I191" i="1"/>
  <c r="I192" i="1"/>
  <c r="I194" i="1"/>
  <c r="I195" i="1"/>
  <c r="I196" i="1"/>
  <c r="I197" i="1"/>
  <c r="I198" i="1"/>
  <c r="I199" i="1"/>
  <c r="I201" i="1"/>
  <c r="I202" i="1"/>
  <c r="I203" i="1"/>
  <c r="I204" i="1"/>
  <c r="I205" i="1"/>
  <c r="I206" i="1"/>
  <c r="I208" i="1"/>
  <c r="I209" i="1"/>
  <c r="I211" i="1"/>
  <c r="I212" i="1"/>
  <c r="I215" i="1"/>
  <c r="I216" i="1"/>
  <c r="I218" i="1"/>
  <c r="I219" i="1"/>
  <c r="I221" i="1"/>
  <c r="I224" i="1"/>
  <c r="I225" i="1"/>
  <c r="I226" i="1"/>
  <c r="I227" i="1"/>
  <c r="I228" i="1"/>
  <c r="I229" i="1"/>
  <c r="I231" i="1"/>
  <c r="I232" i="1"/>
  <c r="I233" i="1"/>
  <c r="I235" i="1"/>
  <c r="I236" i="1"/>
  <c r="I237" i="1"/>
  <c r="I240" i="1"/>
  <c r="I241" i="1"/>
  <c r="I243" i="1"/>
  <c r="I244" i="1"/>
  <c r="I246" i="1"/>
  <c r="I247" i="1"/>
  <c r="I248" i="1"/>
  <c r="I250" i="1"/>
  <c r="I252" i="1"/>
  <c r="I253" i="1"/>
  <c r="I256" i="1"/>
  <c r="I257" i="1"/>
  <c r="I259" i="1"/>
  <c r="I261" i="1"/>
  <c r="I263" i="1"/>
  <c r="I264" i="1"/>
  <c r="I267" i="1"/>
  <c r="I268" i="1"/>
  <c r="I271" i="1"/>
  <c r="I273" i="1"/>
  <c r="I274" i="1"/>
  <c r="I278" i="1"/>
  <c r="I280" i="1"/>
  <c r="I282" i="1"/>
  <c r="I284" i="1"/>
  <c r="I287" i="1"/>
  <c r="I288" i="1"/>
  <c r="I290" i="1"/>
  <c r="I293" i="1"/>
  <c r="I296" i="1"/>
  <c r="I299" i="1"/>
  <c r="I302" i="1"/>
  <c r="I304" i="1"/>
  <c r="I306" i="1"/>
  <c r="I313" i="1"/>
  <c r="I316" i="1"/>
  <c r="I319" i="1"/>
  <c r="I322" i="1"/>
  <c r="I325" i="1"/>
  <c r="I328" i="1"/>
  <c r="I330" i="1"/>
  <c r="I331" i="1"/>
  <c r="I336" i="1"/>
  <c r="I339" i="1"/>
  <c r="I341" i="1"/>
  <c r="I342" i="1"/>
  <c r="I343" i="1"/>
  <c r="I344" i="1"/>
  <c r="I345" i="1"/>
  <c r="I346" i="1"/>
  <c r="I347" i="1"/>
  <c r="I348" i="1"/>
  <c r="I353" i="1"/>
  <c r="I355" i="1"/>
  <c r="I357" i="1"/>
  <c r="I359" i="1"/>
  <c r="I361" i="1"/>
  <c r="I363" i="1"/>
  <c r="I364" i="1"/>
  <c r="I366" i="1"/>
  <c r="I373" i="1"/>
  <c r="I376" i="1"/>
  <c r="I378" i="1"/>
  <c r="I385" i="1"/>
  <c r="I390" i="1"/>
  <c r="I392" i="1"/>
  <c r="I397" i="1"/>
  <c r="I400" i="1"/>
  <c r="I401" i="1"/>
  <c r="I403" i="1"/>
  <c r="I404" i="1"/>
  <c r="I406" i="1"/>
  <c r="I407" i="1"/>
  <c r="I410" i="1"/>
  <c r="I413" i="1"/>
  <c r="I414" i="1"/>
  <c r="I415" i="1"/>
  <c r="I417" i="1"/>
  <c r="I418" i="1"/>
  <c r="I421" i="1"/>
  <c r="I422" i="1"/>
  <c r="I425" i="1"/>
  <c r="I428" i="1"/>
  <c r="I430" i="1"/>
  <c r="I433" i="1"/>
  <c r="I440" i="1"/>
  <c r="I442" i="1"/>
  <c r="I443" i="1"/>
  <c r="I446" i="1"/>
  <c r="I455" i="1"/>
  <c r="I464" i="1"/>
  <c r="I465" i="1"/>
  <c r="I466" i="1"/>
  <c r="I473" i="1"/>
  <c r="I474" i="1"/>
  <c r="I476" i="1"/>
  <c r="I481" i="1"/>
  <c r="I484" i="1"/>
  <c r="I485" i="1"/>
  <c r="I487" i="1"/>
  <c r="I488" i="1"/>
  <c r="I490" i="1"/>
  <c r="I491" i="1"/>
  <c r="I495" i="1"/>
  <c r="I514" i="1"/>
  <c r="I515" i="1"/>
  <c r="I518" i="1"/>
  <c r="I519" i="1"/>
  <c r="I521" i="1"/>
  <c r="I523" i="1"/>
  <c r="I524" i="1"/>
  <c r="I526" i="1"/>
  <c r="I527" i="1"/>
  <c r="I528" i="1"/>
  <c r="I529" i="1"/>
  <c r="I530" i="1"/>
  <c r="I531" i="1"/>
  <c r="I533" i="1"/>
  <c r="I534" i="1"/>
  <c r="I537" i="1"/>
  <c r="I538" i="1"/>
  <c r="I542" i="1"/>
  <c r="I551" i="1"/>
  <c r="I555" i="1"/>
  <c r="I556" i="1"/>
  <c r="I558" i="1"/>
  <c r="I560" i="1"/>
  <c r="I561" i="1"/>
  <c r="I563" i="1"/>
  <c r="I564" i="1"/>
  <c r="I567" i="1"/>
  <c r="I572" i="1"/>
  <c r="I575" i="1"/>
  <c r="I582" i="1"/>
  <c r="I584" i="1"/>
  <c r="I585" i="1"/>
  <c r="I587" i="1"/>
  <c r="I590" i="1"/>
  <c r="I593" i="1"/>
  <c r="I608" i="1"/>
  <c r="I610" i="1"/>
  <c r="I617" i="1"/>
  <c r="I620" i="1"/>
  <c r="I623" i="1"/>
  <c r="I626" i="1"/>
  <c r="I630" i="1"/>
  <c r="I639" i="1"/>
  <c r="I640" i="1"/>
  <c r="I642" i="1"/>
  <c r="I643" i="1"/>
  <c r="I645" i="1"/>
  <c r="I646" i="1"/>
  <c r="I648" i="1"/>
  <c r="I651" i="1"/>
  <c r="I654" i="1"/>
  <c r="I656" i="1"/>
  <c r="I657" i="1"/>
  <c r="I665" i="1"/>
  <c r="I666" i="1"/>
  <c r="I668" i="1"/>
  <c r="I670" i="1"/>
  <c r="I671" i="1"/>
  <c r="I673" i="1"/>
  <c r="I675" i="1"/>
  <c r="I676" i="1"/>
  <c r="I679" i="1"/>
  <c r="I680" i="1"/>
  <c r="I682" i="1"/>
  <c r="I683" i="1"/>
  <c r="I686" i="1"/>
  <c r="I687" i="1"/>
  <c r="I689" i="1"/>
  <c r="I690" i="1"/>
  <c r="I692" i="1"/>
  <c r="I693" i="1"/>
  <c r="I695" i="1"/>
  <c r="I696" i="1"/>
  <c r="I699" i="1"/>
  <c r="I702" i="1"/>
  <c r="I703" i="1"/>
  <c r="I705" i="1"/>
  <c r="I707" i="1"/>
  <c r="I712" i="1"/>
  <c r="I715" i="1"/>
  <c r="I716" i="1"/>
  <c r="I717" i="1"/>
  <c r="I718" i="1"/>
  <c r="I719" i="1"/>
  <c r="I720" i="1"/>
  <c r="I721" i="1"/>
  <c r="I722" i="1"/>
  <c r="I723" i="1"/>
  <c r="I724" i="1"/>
  <c r="I725" i="1"/>
  <c r="I727" i="1"/>
  <c r="I728" i="1"/>
  <c r="I730" i="1"/>
  <c r="I732" i="1"/>
  <c r="I733" i="1"/>
  <c r="I735" i="1"/>
  <c r="I736" i="1"/>
  <c r="I737" i="1"/>
  <c r="I738" i="1"/>
  <c r="I739" i="1"/>
  <c r="I740" i="1"/>
  <c r="I741" i="1"/>
  <c r="I743" i="1"/>
  <c r="I744" i="1"/>
  <c r="I746" i="1"/>
  <c r="I747" i="1"/>
  <c r="I748" i="1"/>
  <c r="I749" i="1"/>
  <c r="I750" i="1"/>
  <c r="I751" i="1"/>
  <c r="I752" i="1"/>
  <c r="I755" i="1"/>
  <c r="I758" i="1"/>
  <c r="I759" i="1"/>
  <c r="I761" i="1"/>
  <c r="I762" i="1"/>
  <c r="I764" i="1"/>
  <c r="I765" i="1"/>
  <c r="I766" i="1"/>
  <c r="I767" i="1"/>
  <c r="I768" i="1"/>
  <c r="I770" i="1"/>
  <c r="I771" i="1"/>
  <c r="I775" i="1"/>
  <c r="G19" i="1"/>
  <c r="G20" i="1"/>
  <c r="G22" i="1"/>
  <c r="G23" i="1"/>
  <c r="G26" i="1"/>
  <c r="G27" i="1"/>
  <c r="G29" i="1"/>
  <c r="G30" i="1"/>
  <c r="G31" i="1"/>
  <c r="G32" i="1"/>
  <c r="G33" i="1"/>
  <c r="G35" i="1"/>
  <c r="G37" i="1"/>
  <c r="G38" i="1"/>
  <c r="G40" i="1"/>
  <c r="G42" i="1"/>
  <c r="G43" i="1"/>
  <c r="G46" i="1"/>
  <c r="G47" i="1"/>
  <c r="G48" i="1"/>
  <c r="G50" i="1"/>
  <c r="G51" i="1"/>
  <c r="G53" i="1"/>
  <c r="G54" i="1"/>
  <c r="G57" i="1"/>
  <c r="G58" i="1"/>
  <c r="G60" i="1"/>
  <c r="G61" i="1"/>
  <c r="G62" i="1"/>
  <c r="G64" i="1"/>
  <c r="G65" i="1"/>
  <c r="G67" i="1"/>
  <c r="G68" i="1"/>
  <c r="G69" i="1"/>
  <c r="G71" i="1"/>
  <c r="G74" i="1"/>
  <c r="G75" i="1"/>
  <c r="G76" i="1"/>
  <c r="G78" i="1"/>
  <c r="G80" i="1"/>
  <c r="G83" i="1"/>
  <c r="G84" i="1"/>
  <c r="G85" i="1"/>
  <c r="G89" i="1"/>
  <c r="G91" i="1"/>
  <c r="G93" i="1"/>
  <c r="G94" i="1"/>
  <c r="G96" i="1"/>
  <c r="G97" i="1"/>
  <c r="G99" i="1"/>
  <c r="G101" i="1"/>
  <c r="G104" i="1"/>
  <c r="G105" i="1"/>
  <c r="G106" i="1"/>
  <c r="G107" i="1"/>
  <c r="G109" i="1"/>
  <c r="G110" i="1"/>
  <c r="G112" i="1"/>
  <c r="G113" i="1"/>
  <c r="G114" i="1"/>
  <c r="G115" i="1"/>
  <c r="G116" i="1"/>
  <c r="G117" i="1"/>
  <c r="G119" i="1"/>
  <c r="G120" i="1"/>
  <c r="G122" i="1"/>
  <c r="G123" i="1"/>
  <c r="G125" i="1"/>
  <c r="G126" i="1"/>
  <c r="G129" i="1"/>
  <c r="K129" i="1" s="1"/>
  <c r="G130" i="1"/>
  <c r="K130" i="1" s="1"/>
  <c r="G131" i="1"/>
  <c r="K131" i="1" s="1"/>
  <c r="G132" i="1"/>
  <c r="G133" i="1"/>
  <c r="G135" i="1"/>
  <c r="G136" i="1"/>
  <c r="G138" i="1"/>
  <c r="G139" i="1"/>
  <c r="G141" i="1"/>
  <c r="K141" i="1" s="1"/>
  <c r="G142" i="1"/>
  <c r="K142" i="1" s="1"/>
  <c r="G143" i="1"/>
  <c r="G144" i="1"/>
  <c r="G146" i="1"/>
  <c r="K146" i="1" s="1"/>
  <c r="G148" i="1"/>
  <c r="K148" i="1" s="1"/>
  <c r="G151" i="1"/>
  <c r="G152" i="1"/>
  <c r="G153" i="1"/>
  <c r="G154" i="1"/>
  <c r="G155" i="1"/>
  <c r="G157" i="1"/>
  <c r="G158" i="1"/>
  <c r="G159" i="1"/>
  <c r="G160" i="1"/>
  <c r="G161" i="1"/>
  <c r="G165" i="1"/>
  <c r="G166" i="1"/>
  <c r="G167" i="1"/>
  <c r="G170" i="1"/>
  <c r="G173" i="1"/>
  <c r="G177" i="1"/>
  <c r="G178" i="1"/>
  <c r="G179" i="1"/>
  <c r="G180" i="1"/>
  <c r="G182" i="1"/>
  <c r="G183" i="1"/>
  <c r="G184" i="1"/>
  <c r="G185" i="1"/>
  <c r="G187" i="1"/>
  <c r="G188" i="1"/>
  <c r="G189" i="1"/>
  <c r="G190" i="1"/>
  <c r="G191" i="1"/>
  <c r="G192" i="1"/>
  <c r="G194" i="1"/>
  <c r="G195" i="1"/>
  <c r="G196" i="1"/>
  <c r="G197" i="1"/>
  <c r="G198" i="1"/>
  <c r="G199" i="1"/>
  <c r="G201" i="1"/>
  <c r="G202" i="1"/>
  <c r="G203" i="1"/>
  <c r="G204" i="1"/>
  <c r="G205" i="1"/>
  <c r="G206" i="1"/>
  <c r="G208" i="1"/>
  <c r="G209" i="1"/>
  <c r="G211" i="1"/>
  <c r="G212" i="1"/>
  <c r="G215" i="1"/>
  <c r="G216" i="1"/>
  <c r="G218" i="1"/>
  <c r="G219" i="1"/>
  <c r="G221" i="1"/>
  <c r="G224" i="1"/>
  <c r="G225" i="1"/>
  <c r="G226" i="1"/>
  <c r="G227" i="1"/>
  <c r="G228" i="1"/>
  <c r="G229" i="1"/>
  <c r="G231" i="1"/>
  <c r="G232" i="1"/>
  <c r="G233" i="1"/>
  <c r="G235" i="1"/>
  <c r="G236" i="1"/>
  <c r="G237" i="1"/>
  <c r="G240" i="1"/>
  <c r="G241" i="1"/>
  <c r="G243" i="1"/>
  <c r="G244" i="1"/>
  <c r="G246" i="1"/>
  <c r="G247" i="1"/>
  <c r="G248" i="1"/>
  <c r="G250" i="1"/>
  <c r="G252" i="1"/>
  <c r="G253" i="1"/>
  <c r="G256" i="1"/>
  <c r="G257" i="1"/>
  <c r="G259" i="1"/>
  <c r="G261" i="1"/>
  <c r="G263" i="1"/>
  <c r="G264" i="1"/>
  <c r="G267" i="1"/>
  <c r="G268" i="1"/>
  <c r="G271" i="1"/>
  <c r="G273" i="1"/>
  <c r="G274" i="1"/>
  <c r="G278" i="1"/>
  <c r="G280" i="1"/>
  <c r="G282" i="1"/>
  <c r="G284" i="1"/>
  <c r="G287" i="1"/>
  <c r="G288" i="1"/>
  <c r="G290" i="1"/>
  <c r="G293" i="1"/>
  <c r="G296" i="1"/>
  <c r="G299" i="1"/>
  <c r="G302" i="1"/>
  <c r="G304" i="1"/>
  <c r="G306" i="1"/>
  <c r="G313" i="1"/>
  <c r="G316" i="1"/>
  <c r="G319" i="1"/>
  <c r="G322" i="1"/>
  <c r="G325" i="1"/>
  <c r="G328" i="1"/>
  <c r="G330" i="1"/>
  <c r="G331" i="1"/>
  <c r="G336" i="1"/>
  <c r="G339" i="1"/>
  <c r="G341" i="1"/>
  <c r="G342" i="1"/>
  <c r="G343" i="1"/>
  <c r="G344" i="1"/>
  <c r="G345" i="1"/>
  <c r="G346" i="1"/>
  <c r="G347" i="1"/>
  <c r="G348" i="1"/>
  <c r="G353" i="1"/>
  <c r="G355" i="1"/>
  <c r="G357" i="1"/>
  <c r="G359" i="1"/>
  <c r="G361" i="1"/>
  <c r="G363" i="1"/>
  <c r="G364" i="1"/>
  <c r="G366" i="1"/>
  <c r="G373" i="1"/>
  <c r="G376" i="1"/>
  <c r="G378" i="1"/>
  <c r="G385" i="1"/>
  <c r="G390" i="1"/>
  <c r="G392" i="1"/>
  <c r="G397" i="1"/>
  <c r="G400" i="1"/>
  <c r="G401" i="1"/>
  <c r="G403" i="1"/>
  <c r="G404" i="1"/>
  <c r="G406" i="1"/>
  <c r="G407" i="1"/>
  <c r="G410" i="1"/>
  <c r="G413" i="1"/>
  <c r="G414" i="1"/>
  <c r="G415" i="1"/>
  <c r="G417" i="1"/>
  <c r="G418" i="1"/>
  <c r="G421" i="1"/>
  <c r="G422" i="1"/>
  <c r="G425" i="1"/>
  <c r="G428" i="1"/>
  <c r="G430" i="1"/>
  <c r="G433" i="1"/>
  <c r="G440" i="1"/>
  <c r="G442" i="1"/>
  <c r="G443" i="1"/>
  <c r="G446" i="1"/>
  <c r="G455" i="1"/>
  <c r="G464" i="1"/>
  <c r="G465" i="1"/>
  <c r="G466" i="1"/>
  <c r="G473" i="1"/>
  <c r="G474" i="1"/>
  <c r="G476" i="1"/>
  <c r="G481" i="1"/>
  <c r="G484" i="1"/>
  <c r="G485" i="1"/>
  <c r="G487" i="1"/>
  <c r="G488" i="1"/>
  <c r="G490" i="1"/>
  <c r="G491" i="1"/>
  <c r="G495" i="1"/>
  <c r="G514" i="1"/>
  <c r="G515" i="1"/>
  <c r="G518" i="1"/>
  <c r="G519" i="1"/>
  <c r="G521" i="1"/>
  <c r="G523" i="1"/>
  <c r="G524" i="1"/>
  <c r="G526" i="1"/>
  <c r="G527" i="1"/>
  <c r="G528" i="1"/>
  <c r="G529" i="1"/>
  <c r="G530" i="1"/>
  <c r="G531" i="1"/>
  <c r="G533" i="1"/>
  <c r="G534" i="1"/>
  <c r="G537" i="1"/>
  <c r="G538" i="1"/>
  <c r="G542" i="1"/>
  <c r="G551" i="1"/>
  <c r="G555" i="1"/>
  <c r="G556" i="1"/>
  <c r="G558" i="1"/>
  <c r="G560" i="1"/>
  <c r="G561" i="1"/>
  <c r="G563" i="1"/>
  <c r="G564" i="1"/>
  <c r="G567" i="1"/>
  <c r="G572" i="1"/>
  <c r="G575" i="1"/>
  <c r="G582" i="1"/>
  <c r="K582" i="1" s="1"/>
  <c r="G584" i="1"/>
  <c r="G585" i="1"/>
  <c r="G587" i="1"/>
  <c r="G590" i="1"/>
  <c r="G593" i="1"/>
  <c r="G608" i="1"/>
  <c r="G610" i="1"/>
  <c r="G617" i="1"/>
  <c r="G620" i="1"/>
  <c r="G623" i="1"/>
  <c r="G626" i="1"/>
  <c r="G630" i="1"/>
  <c r="G639" i="1"/>
  <c r="G640" i="1"/>
  <c r="G642" i="1"/>
  <c r="G643" i="1"/>
  <c r="G645" i="1"/>
  <c r="G646" i="1"/>
  <c r="G648" i="1"/>
  <c r="G651" i="1"/>
  <c r="G654" i="1"/>
  <c r="G656" i="1"/>
  <c r="G657" i="1"/>
  <c r="G665" i="1"/>
  <c r="G666" i="1"/>
  <c r="G668" i="1"/>
  <c r="G670" i="1"/>
  <c r="G671" i="1"/>
  <c r="G673" i="1"/>
  <c r="G675" i="1"/>
  <c r="G676" i="1"/>
  <c r="G679" i="1"/>
  <c r="G680" i="1"/>
  <c r="G682" i="1"/>
  <c r="G683" i="1"/>
  <c r="G686" i="1"/>
  <c r="G687" i="1"/>
  <c r="G689" i="1"/>
  <c r="G690" i="1"/>
  <c r="G692" i="1"/>
  <c r="G693" i="1"/>
  <c r="G695" i="1"/>
  <c r="G696" i="1"/>
  <c r="G699" i="1"/>
  <c r="G702" i="1"/>
  <c r="G703" i="1"/>
  <c r="G705" i="1"/>
  <c r="G707" i="1"/>
  <c r="G712" i="1"/>
  <c r="G715" i="1"/>
  <c r="G716" i="1"/>
  <c r="G717" i="1"/>
  <c r="G718" i="1"/>
  <c r="G719" i="1"/>
  <c r="G720" i="1"/>
  <c r="G721" i="1"/>
  <c r="G722" i="1"/>
  <c r="G723" i="1"/>
  <c r="G724" i="1"/>
  <c r="G725" i="1"/>
  <c r="G727" i="1"/>
  <c r="G728" i="1"/>
  <c r="G730" i="1"/>
  <c r="G732" i="1"/>
  <c r="G733" i="1"/>
  <c r="G735" i="1"/>
  <c r="G736" i="1"/>
  <c r="G737" i="1"/>
  <c r="G738" i="1"/>
  <c r="G739" i="1"/>
  <c r="G740" i="1"/>
  <c r="G741" i="1"/>
  <c r="G743" i="1"/>
  <c r="G744" i="1"/>
  <c r="G746" i="1"/>
  <c r="G747" i="1"/>
  <c r="G748" i="1"/>
  <c r="G749" i="1"/>
  <c r="G750" i="1"/>
  <c r="G751" i="1"/>
  <c r="G752" i="1"/>
  <c r="G755" i="1"/>
  <c r="G758" i="1"/>
  <c r="G759" i="1"/>
  <c r="G761" i="1"/>
  <c r="G762" i="1"/>
  <c r="G764" i="1"/>
  <c r="G765" i="1"/>
  <c r="G766" i="1"/>
  <c r="G767" i="1"/>
  <c r="G768" i="1"/>
  <c r="G770" i="1"/>
  <c r="G771" i="1"/>
  <c r="G775" i="1"/>
  <c r="I16" i="1"/>
  <c r="J14" i="1"/>
  <c r="I14" i="1"/>
  <c r="G16" i="1"/>
  <c r="G14" i="1"/>
  <c r="J11" i="1"/>
  <c r="I11" i="1"/>
  <c r="G11" i="1"/>
  <c r="K771" i="1" l="1"/>
  <c r="K767" i="1"/>
  <c r="K765" i="1"/>
  <c r="K762" i="1"/>
  <c r="K758" i="1"/>
  <c r="K752" i="1"/>
  <c r="K750" i="1"/>
  <c r="K748" i="1"/>
  <c r="K746" i="1"/>
  <c r="K743" i="1"/>
  <c r="K741" i="1"/>
  <c r="K739" i="1"/>
  <c r="K737" i="1"/>
  <c r="K735" i="1"/>
  <c r="K732" i="1"/>
  <c r="K730" i="1"/>
  <c r="K727" i="1"/>
  <c r="K725" i="1"/>
  <c r="K723" i="1"/>
  <c r="K721" i="1"/>
  <c r="K719" i="1"/>
  <c r="K717" i="1"/>
  <c r="K715" i="1"/>
  <c r="K707" i="1"/>
  <c r="K705" i="1"/>
  <c r="K702" i="1"/>
  <c r="K695" i="1"/>
  <c r="K692" i="1"/>
  <c r="K689" i="1"/>
  <c r="K686" i="1"/>
  <c r="K683" i="1"/>
  <c r="K680" i="1"/>
  <c r="K675" i="1"/>
  <c r="K673" i="1"/>
  <c r="K670" i="1"/>
  <c r="K668" i="1"/>
  <c r="K665" i="1"/>
  <c r="K656" i="1"/>
  <c r="K651" i="1"/>
  <c r="K648" i="1"/>
  <c r="K645" i="1"/>
  <c r="K642" i="1"/>
  <c r="K640" i="1"/>
  <c r="K623" i="1"/>
  <c r="K620" i="1"/>
  <c r="K610" i="1"/>
  <c r="K590" i="1"/>
  <c r="K587" i="1"/>
  <c r="K584" i="1"/>
  <c r="K572" i="1"/>
  <c r="K567" i="1"/>
  <c r="K563" i="1"/>
  <c r="K560" i="1"/>
  <c r="K558" i="1"/>
  <c r="K555" i="1"/>
  <c r="K551" i="1"/>
  <c r="K462" i="1"/>
  <c r="K333" i="1"/>
  <c r="K542" i="1"/>
  <c r="K537" i="1"/>
  <c r="K534" i="1"/>
  <c r="K530" i="1"/>
  <c r="K528" i="1"/>
  <c r="K526" i="1"/>
  <c r="K523" i="1"/>
  <c r="K521" i="1"/>
  <c r="K518" i="1"/>
  <c r="K515" i="1"/>
  <c r="K491" i="1"/>
  <c r="K488" i="1"/>
  <c r="K484" i="1"/>
  <c r="K476" i="1"/>
  <c r="K473" i="1"/>
  <c r="K466" i="1"/>
  <c r="K464" i="1"/>
  <c r="K446" i="1"/>
  <c r="K443" i="1"/>
  <c r="K433" i="1"/>
  <c r="K430" i="1"/>
  <c r="K428" i="1"/>
  <c r="K421" i="1"/>
  <c r="K418" i="1"/>
  <c r="K414" i="1"/>
  <c r="K410" i="1"/>
  <c r="K406" i="1"/>
  <c r="K403" i="1"/>
  <c r="K401" i="1"/>
  <c r="K397" i="1"/>
  <c r="K390" i="1"/>
  <c r="K376" i="1"/>
  <c r="K373" i="1"/>
  <c r="K366" i="1"/>
  <c r="K364" i="1"/>
  <c r="K361" i="1"/>
  <c r="K357" i="1"/>
  <c r="K348" i="1"/>
  <c r="K346" i="1"/>
  <c r="K344" i="1"/>
  <c r="K342" i="1"/>
  <c r="K339" i="1"/>
  <c r="K336" i="1"/>
  <c r="K330" i="1"/>
  <c r="K304" i="1"/>
  <c r="K287" i="1"/>
  <c r="K282" i="1"/>
  <c r="K278" i="1"/>
  <c r="K273" i="1"/>
  <c r="K268" i="1"/>
  <c r="K264" i="1"/>
  <c r="K261" i="1"/>
  <c r="K257" i="1"/>
  <c r="K253" i="1"/>
  <c r="K250" i="1"/>
  <c r="K247" i="1"/>
  <c r="K244" i="1"/>
  <c r="K241" i="1"/>
  <c r="K237" i="1"/>
  <c r="K235" i="1"/>
  <c r="K232" i="1"/>
  <c r="K229" i="1"/>
  <c r="K227" i="1"/>
  <c r="K225" i="1"/>
  <c r="K221" i="1"/>
  <c r="K218" i="1"/>
  <c r="K215" i="1"/>
  <c r="K211" i="1"/>
  <c r="K208" i="1"/>
  <c r="K205" i="1"/>
  <c r="K203" i="1"/>
  <c r="K201" i="1"/>
  <c r="K198" i="1"/>
  <c r="K196" i="1"/>
  <c r="K194" i="1"/>
  <c r="K191" i="1"/>
  <c r="K189" i="1"/>
  <c r="K187" i="1"/>
  <c r="K184" i="1"/>
  <c r="K182" i="1"/>
  <c r="K179" i="1"/>
  <c r="K177" i="1"/>
  <c r="K170" i="1"/>
  <c r="K166" i="1"/>
  <c r="K161" i="1"/>
  <c r="K159" i="1"/>
  <c r="K157" i="1"/>
  <c r="K154" i="1"/>
  <c r="K152" i="1"/>
  <c r="K144" i="1"/>
  <c r="K139" i="1"/>
  <c r="K136" i="1"/>
  <c r="K133" i="1"/>
  <c r="K125" i="1"/>
  <c r="K122" i="1"/>
  <c r="K119" i="1"/>
  <c r="K116" i="1"/>
  <c r="K114" i="1"/>
  <c r="K112" i="1"/>
  <c r="K109" i="1"/>
  <c r="K106" i="1"/>
  <c r="K104" i="1"/>
  <c r="K99" i="1"/>
  <c r="K96" i="1"/>
  <c r="K93" i="1"/>
  <c r="K89" i="1"/>
  <c r="K84" i="1"/>
  <c r="K80" i="1"/>
  <c r="K76" i="1"/>
  <c r="K74" i="1"/>
  <c r="K69" i="1"/>
  <c r="K67" i="1"/>
  <c r="K64" i="1"/>
  <c r="K61" i="1"/>
  <c r="K58" i="1"/>
  <c r="K54" i="1"/>
  <c r="K51" i="1"/>
  <c r="K48" i="1"/>
  <c r="K46" i="1"/>
  <c r="K42" i="1"/>
  <c r="K38" i="1"/>
  <c r="K35" i="1"/>
  <c r="K32" i="1"/>
  <c r="K30" i="1"/>
  <c r="K27" i="1"/>
  <c r="K23" i="1"/>
  <c r="K20" i="1"/>
  <c r="K16" i="1"/>
  <c r="K775" i="1"/>
  <c r="K770" i="1"/>
  <c r="K768" i="1"/>
  <c r="K766" i="1"/>
  <c r="K764" i="1"/>
  <c r="K761" i="1"/>
  <c r="K759" i="1"/>
  <c r="K755" i="1"/>
  <c r="K751" i="1"/>
  <c r="K749" i="1"/>
  <c r="K747" i="1"/>
  <c r="K744" i="1"/>
  <c r="K740" i="1"/>
  <c r="K738" i="1"/>
  <c r="K736" i="1"/>
  <c r="K733" i="1"/>
  <c r="K728" i="1"/>
  <c r="K724" i="1"/>
  <c r="K722" i="1"/>
  <c r="K720" i="1"/>
  <c r="K718" i="1"/>
  <c r="K716" i="1"/>
  <c r="K712" i="1"/>
  <c r="K703" i="1"/>
  <c r="K699" i="1"/>
  <c r="K696" i="1"/>
  <c r="K693" i="1"/>
  <c r="K690" i="1"/>
  <c r="K687" i="1"/>
  <c r="K682" i="1"/>
  <c r="K679" i="1"/>
  <c r="K676" i="1"/>
  <c r="K671" i="1"/>
  <c r="K666" i="1"/>
  <c r="K657" i="1"/>
  <c r="K654" i="1"/>
  <c r="K646" i="1"/>
  <c r="K643" i="1"/>
  <c r="K639" i="1"/>
  <c r="K630" i="1"/>
  <c r="K626" i="1"/>
  <c r="K617" i="1"/>
  <c r="K608" i="1"/>
  <c r="K593" i="1"/>
  <c r="K585" i="1"/>
  <c r="K575" i="1"/>
  <c r="K564" i="1"/>
  <c r="K561" i="1"/>
  <c r="K556" i="1"/>
  <c r="K538" i="1"/>
  <c r="K533" i="1"/>
  <c r="K531" i="1"/>
  <c r="K529" i="1"/>
  <c r="K527" i="1"/>
  <c r="K524" i="1"/>
  <c r="K519" i="1"/>
  <c r="K514" i="1"/>
  <c r="K495" i="1"/>
  <c r="K490" i="1"/>
  <c r="K487" i="1"/>
  <c r="K485" i="1"/>
  <c r="K481" i="1"/>
  <c r="K474" i="1"/>
  <c r="K465" i="1"/>
  <c r="K455" i="1"/>
  <c r="K442" i="1"/>
  <c r="K440" i="1"/>
  <c r="K425" i="1"/>
  <c r="K422" i="1"/>
  <c r="K417" i="1"/>
  <c r="K415" i="1"/>
  <c r="K413" i="1"/>
  <c r="K407" i="1"/>
  <c r="K404" i="1"/>
  <c r="K400" i="1"/>
  <c r="K392" i="1"/>
  <c r="K385" i="1"/>
  <c r="K378" i="1"/>
  <c r="K363" i="1"/>
  <c r="K359" i="1"/>
  <c r="K355" i="1"/>
  <c r="K353" i="1"/>
  <c r="K347" i="1"/>
  <c r="K345" i="1"/>
  <c r="K343" i="1"/>
  <c r="K341" i="1"/>
  <c r="K331" i="1"/>
  <c r="K328" i="1"/>
  <c r="K325" i="1"/>
  <c r="K322" i="1"/>
  <c r="K319" i="1"/>
  <c r="K316" i="1"/>
  <c r="K313" i="1"/>
  <c r="K306" i="1"/>
  <c r="K302" i="1"/>
  <c r="K299" i="1"/>
  <c r="K296" i="1"/>
  <c r="K293" i="1"/>
  <c r="K290" i="1"/>
  <c r="K288" i="1"/>
  <c r="K284" i="1"/>
  <c r="K11" i="1"/>
  <c r="K280" i="1"/>
  <c r="K274" i="1"/>
  <c r="K271" i="1"/>
  <c r="K267" i="1"/>
  <c r="K263" i="1"/>
  <c r="K259" i="1"/>
  <c r="K256" i="1"/>
  <c r="K252" i="1"/>
  <c r="K248" i="1"/>
  <c r="K246" i="1"/>
  <c r="K243" i="1"/>
  <c r="K240" i="1"/>
  <c r="K236" i="1"/>
  <c r="K233" i="1"/>
  <c r="K231" i="1"/>
  <c r="K228" i="1"/>
  <c r="K226" i="1"/>
  <c r="K224" i="1"/>
  <c r="K219" i="1"/>
  <c r="K216" i="1"/>
  <c r="K212" i="1"/>
  <c r="K209" i="1"/>
  <c r="K206" i="1"/>
  <c r="K204" i="1"/>
  <c r="K202" i="1"/>
  <c r="K199" i="1"/>
  <c r="K197" i="1"/>
  <c r="K195" i="1"/>
  <c r="K192" i="1"/>
  <c r="K190" i="1"/>
  <c r="K188" i="1"/>
  <c r="K185" i="1"/>
  <c r="K183" i="1"/>
  <c r="K180" i="1"/>
  <c r="K178" i="1"/>
  <c r="K173" i="1"/>
  <c r="K167" i="1"/>
  <c r="K165" i="1"/>
  <c r="K160" i="1"/>
  <c r="K158" i="1"/>
  <c r="K155" i="1"/>
  <c r="K153" i="1"/>
  <c r="K151" i="1"/>
  <c r="K143" i="1"/>
  <c r="K138" i="1"/>
  <c r="K135" i="1"/>
  <c r="K132" i="1"/>
  <c r="K126" i="1"/>
  <c r="K123" i="1"/>
  <c r="K120" i="1"/>
  <c r="K117" i="1"/>
  <c r="K115" i="1"/>
  <c r="K113" i="1"/>
  <c r="K110" i="1"/>
  <c r="K107" i="1"/>
  <c r="K105" i="1"/>
  <c r="K101" i="1"/>
  <c r="K97" i="1"/>
  <c r="K94" i="1"/>
  <c r="K91" i="1"/>
  <c r="K85" i="1"/>
  <c r="K83" i="1"/>
  <c r="K78" i="1"/>
  <c r="K75" i="1"/>
  <c r="K71" i="1"/>
  <c r="K68" i="1"/>
  <c r="K65" i="1"/>
  <c r="K62" i="1"/>
  <c r="K60" i="1"/>
  <c r="K57" i="1"/>
  <c r="K53" i="1"/>
  <c r="K50" i="1"/>
  <c r="K47" i="1"/>
  <c r="K43" i="1"/>
  <c r="K40" i="1"/>
  <c r="K37" i="1"/>
  <c r="K33" i="1"/>
  <c r="K31" i="1"/>
  <c r="K29" i="1"/>
  <c r="K26" i="1"/>
  <c r="K22" i="1"/>
  <c r="K19" i="1"/>
  <c r="G10" i="1"/>
  <c r="G13" i="1"/>
  <c r="G17" i="1"/>
  <c r="K17" i="1" s="1"/>
  <c r="J10" i="1"/>
  <c r="J13" i="1"/>
  <c r="I10" i="1" l="1"/>
  <c r="K10" i="1" s="1"/>
  <c r="I13" i="1"/>
  <c r="K13" i="1"/>
  <c r="J779" i="1" l="1"/>
  <c r="J783" i="1" l="1"/>
  <c r="J785" i="1"/>
  <c r="J784" i="1"/>
  <c r="J788" i="1" l="1"/>
  <c r="J787" i="1"/>
  <c r="J790" i="1" l="1"/>
</calcChain>
</file>

<file path=xl/sharedStrings.xml><?xml version="1.0" encoding="utf-8"?>
<sst xmlns="http://schemas.openxmlformats.org/spreadsheetml/2006/main" count="2872" uniqueCount="1519">
  <si>
    <t>postnr</t>
  </si>
  <si>
    <t>eenheid</t>
  </si>
  <si>
    <t>hoeveelhd</t>
  </si>
  <si>
    <t>prijs</t>
  </si>
  <si>
    <t>VOORBEREIDENDE WERKZAAMHEDEN</t>
  </si>
  <si>
    <t/>
  </si>
  <si>
    <t>st</t>
  </si>
  <si>
    <t>F</t>
  </si>
  <si>
    <t>11</t>
  </si>
  <si>
    <t>111</t>
  </si>
  <si>
    <t>m2</t>
  </si>
  <si>
    <t>1112</t>
  </si>
  <si>
    <t>111210</t>
  </si>
  <si>
    <t>111220</t>
  </si>
  <si>
    <t>112</t>
  </si>
  <si>
    <t>1121</t>
  </si>
  <si>
    <t>112110</t>
  </si>
  <si>
    <t>ton</t>
  </si>
  <si>
    <t>113</t>
  </si>
  <si>
    <t>12</t>
  </si>
  <si>
    <t>121</t>
  </si>
  <si>
    <t>1211</t>
  </si>
  <si>
    <t>121110</t>
  </si>
  <si>
    <t>m</t>
  </si>
  <si>
    <t>122</t>
  </si>
  <si>
    <t>1221</t>
  </si>
  <si>
    <t>123</t>
  </si>
  <si>
    <t>1231</t>
  </si>
  <si>
    <t>13</t>
  </si>
  <si>
    <t>131</t>
  </si>
  <si>
    <t>132</t>
  </si>
  <si>
    <t>16</t>
  </si>
  <si>
    <t>161</t>
  </si>
  <si>
    <t>1611</t>
  </si>
  <si>
    <t>162</t>
  </si>
  <si>
    <t>1621</t>
  </si>
  <si>
    <t>162110</t>
  </si>
  <si>
    <t>Opbreken boomkransen</t>
  </si>
  <si>
    <t>17</t>
  </si>
  <si>
    <t>18</t>
  </si>
  <si>
    <t>181</t>
  </si>
  <si>
    <t>1812</t>
  </si>
  <si>
    <t>181210</t>
  </si>
  <si>
    <t>181220</t>
  </si>
  <si>
    <t>182</t>
  </si>
  <si>
    <t>1821</t>
  </si>
  <si>
    <t>182110</t>
  </si>
  <si>
    <t>182120</t>
  </si>
  <si>
    <t>1822</t>
  </si>
  <si>
    <t>182210</t>
  </si>
  <si>
    <t>182220</t>
  </si>
  <si>
    <t>19</t>
  </si>
  <si>
    <t>2</t>
  </si>
  <si>
    <t>21</t>
  </si>
  <si>
    <t>Grond ontgraven uit cunet</t>
  </si>
  <si>
    <t>m3</t>
  </si>
  <si>
    <t>22</t>
  </si>
  <si>
    <t>2211</t>
  </si>
  <si>
    <t>Leveren zand</t>
  </si>
  <si>
    <t>221110</t>
  </si>
  <si>
    <t>221120</t>
  </si>
  <si>
    <t>23</t>
  </si>
  <si>
    <t>231</t>
  </si>
  <si>
    <t>2311</t>
  </si>
  <si>
    <t>231110</t>
  </si>
  <si>
    <t>Grond vervoeren.</t>
  </si>
  <si>
    <t>2312</t>
  </si>
  <si>
    <t>231210</t>
  </si>
  <si>
    <t>3</t>
  </si>
  <si>
    <t>Verwijderen keramische buis.</t>
  </si>
  <si>
    <t>Verwijderen kunststofbuis.</t>
  </si>
  <si>
    <t>Aanbrengen PP-buis.</t>
  </si>
  <si>
    <t>Aanbrengen debietmeetpunt.</t>
  </si>
  <si>
    <t>Verwijderen bronbemaling</t>
  </si>
  <si>
    <t>Registreren en rapporteren debietmeterstanden.</t>
  </si>
  <si>
    <t>Aanbrengen PP-hulpstuk.</t>
  </si>
  <si>
    <t>32</t>
  </si>
  <si>
    <t>AFWATERING</t>
  </si>
  <si>
    <t>33</t>
  </si>
  <si>
    <t>PUTTEN</t>
  </si>
  <si>
    <t>331</t>
  </si>
  <si>
    <t>3311</t>
  </si>
  <si>
    <t>331110</t>
  </si>
  <si>
    <t>331120</t>
  </si>
  <si>
    <t>3312</t>
  </si>
  <si>
    <t>331210</t>
  </si>
  <si>
    <t>3313</t>
  </si>
  <si>
    <t>331310</t>
  </si>
  <si>
    <t>34</t>
  </si>
  <si>
    <t>3412</t>
  </si>
  <si>
    <t>341210</t>
  </si>
  <si>
    <t>3413</t>
  </si>
  <si>
    <t>341310</t>
  </si>
  <si>
    <t>35</t>
  </si>
  <si>
    <t>4</t>
  </si>
  <si>
    <t>41</t>
  </si>
  <si>
    <t>Vervoeren betontegels</t>
  </si>
  <si>
    <t>Pasmaken betonbanden d.m.v. zagen</t>
  </si>
  <si>
    <t>Aanbrengen straatbakstenen dikformaat</t>
  </si>
  <si>
    <t>Aanbrengen straatbakstenen keiformaat</t>
  </si>
  <si>
    <t>Aanbrengen betonstraatstenen keiformaat</t>
  </si>
  <si>
    <t>5</t>
  </si>
  <si>
    <t>50</t>
  </si>
  <si>
    <t>500010</t>
  </si>
  <si>
    <t>54</t>
  </si>
  <si>
    <t>540</t>
  </si>
  <si>
    <t>540010</t>
  </si>
  <si>
    <t>keer</t>
  </si>
  <si>
    <t>541</t>
  </si>
  <si>
    <t>541010</t>
  </si>
  <si>
    <t>dag</t>
  </si>
  <si>
    <t>6</t>
  </si>
  <si>
    <t>60</t>
  </si>
  <si>
    <t>61</t>
  </si>
  <si>
    <t>62</t>
  </si>
  <si>
    <t>6211</t>
  </si>
  <si>
    <t>621110</t>
  </si>
  <si>
    <t>621120</t>
  </si>
  <si>
    <t>621130</t>
  </si>
  <si>
    <t>6212</t>
  </si>
  <si>
    <t>621210</t>
  </si>
  <si>
    <t>621220</t>
  </si>
  <si>
    <t>621230</t>
  </si>
  <si>
    <t>63</t>
  </si>
  <si>
    <t>AANBRENGEN STRAATMEUBILAIR</t>
  </si>
  <si>
    <t>Op hoogte brengen bestaande putafdekking.</t>
  </si>
  <si>
    <t>Verwijderen putrand met deksel.</t>
  </si>
  <si>
    <t>Aanbrengen putrand met deksel. elementenverharding</t>
  </si>
  <si>
    <t>Aanbrengen betontegels dik 50 mm</t>
  </si>
  <si>
    <t>Aanbrengen betontegels dik 80 mm</t>
  </si>
  <si>
    <t>uur</t>
  </si>
  <si>
    <t>9</t>
  </si>
  <si>
    <t>STAARTPOSTEN</t>
  </si>
  <si>
    <t>%</t>
  </si>
  <si>
    <t>929990</t>
  </si>
  <si>
    <t>Uitvoeringskosten</t>
  </si>
  <si>
    <t>939990</t>
  </si>
  <si>
    <t>Algemene kosten</t>
  </si>
  <si>
    <t>949990</t>
  </si>
  <si>
    <t>Winst en risico</t>
  </si>
  <si>
    <t>96</t>
  </si>
  <si>
    <t>BIJDRAGEN</t>
  </si>
  <si>
    <t>960010</t>
  </si>
  <si>
    <t>Bijdrage RAW-systematiek (0,15%)</t>
  </si>
  <si>
    <t>960020</t>
  </si>
  <si>
    <t>Bijdrage Fonds Collectieve Kennis-CT (0,15%)</t>
  </si>
  <si>
    <t>Subtotaal</t>
  </si>
  <si>
    <t>Totaal</t>
  </si>
  <si>
    <t>Naam inschrijver</t>
  </si>
  <si>
    <t>Datum:</t>
  </si>
  <si>
    <t>Inschrijfprijs gemeente</t>
  </si>
  <si>
    <t>Invoer door inschrijver</t>
  </si>
  <si>
    <r>
      <t xml:space="preserve">Marge inschrijfprijs </t>
    </r>
    <r>
      <rPr>
        <sz val="11"/>
        <color rgb="FFFF0000"/>
        <rFont val="Calibri"/>
        <family val="2"/>
      </rPr>
      <t>-50%</t>
    </r>
  </si>
  <si>
    <t>Inschrijfprijs door inschrijver</t>
  </si>
  <si>
    <r>
      <t xml:space="preserve">Marge inschrijfprijs </t>
    </r>
    <r>
      <rPr>
        <sz val="11"/>
        <color rgb="FF00B050"/>
        <rFont val="Calibri"/>
        <family val="2"/>
      </rPr>
      <t>+50%</t>
    </r>
  </si>
  <si>
    <t>Correcte inschrijving</t>
  </si>
  <si>
    <t xml:space="preserve">Omschrijving </t>
  </si>
  <si>
    <t>Minimale inschrijfprijs</t>
  </si>
  <si>
    <t>Inschrijfprijs op 2 decimalen invoeren</t>
  </si>
  <si>
    <t>Maximale inschrijfprijs</t>
  </si>
  <si>
    <t>Bedrag</t>
  </si>
  <si>
    <t>GOED</t>
  </si>
  <si>
    <t>NIET GOED</t>
  </si>
  <si>
    <t>1</t>
  </si>
  <si>
    <t>VERHARDINGEN</t>
  </si>
  <si>
    <t>OPBREKEN VERHARDINGEN</t>
  </si>
  <si>
    <t>ELEMENTENVERHARDING</t>
  </si>
  <si>
    <t>1110</t>
  </si>
  <si>
    <t>Opbreken straatbaksteen diverse formaten</t>
  </si>
  <si>
    <t>111010</t>
  </si>
  <si>
    <t>Opbreken straatbaksteen tot 1,50 m</t>
  </si>
  <si>
    <t>111020</t>
  </si>
  <si>
    <t>Opbreken straatbaksteen vanaf 1,50 m</t>
  </si>
  <si>
    <t>Opbreken betonstraatstenen diverse formaten</t>
  </si>
  <si>
    <t>Opbreken betonstraatstenen tot 1,50 m</t>
  </si>
  <si>
    <t>Opbreken betonstraatstenen vanaf 1,50 m</t>
  </si>
  <si>
    <t>1117</t>
  </si>
  <si>
    <t>Opbreken betontegels 300 x 300 x 50 mm</t>
  </si>
  <si>
    <t>111710</t>
  </si>
  <si>
    <t>Opbreken betontegels dik 50 tot 1,50 m</t>
  </si>
  <si>
    <t>111720</t>
  </si>
  <si>
    <t>Opbreken betontegels dik 50 vanaf 1,50 m</t>
  </si>
  <si>
    <t>1118</t>
  </si>
  <si>
    <t>Opbreken betontegels 300 x 300 x 80 mm</t>
  </si>
  <si>
    <t>111810</t>
  </si>
  <si>
    <t>Opbreken betontegels dik 80 tot 1,50 m</t>
  </si>
  <si>
    <t>111820</t>
  </si>
  <si>
    <t>Opbreken betontegels dik 80 vanaf 1,50 m</t>
  </si>
  <si>
    <t>1119</t>
  </si>
  <si>
    <t>Opbreken overige elementenverhardingen</t>
  </si>
  <si>
    <t>111910</t>
  </si>
  <si>
    <t>Opbreken Scoria Bricks</t>
  </si>
  <si>
    <t>111930</t>
  </si>
  <si>
    <t>Opbreken koperslakkeien</t>
  </si>
  <si>
    <t>ASFALTVERHARDING</t>
  </si>
  <si>
    <t>Zagen asfaltverhardingen</t>
  </si>
  <si>
    <t>Zagen verharding asfalt diep gem 15 tot 20 cm</t>
  </si>
  <si>
    <t>112120</t>
  </si>
  <si>
    <t>Zagen verharding asfalt diep gem 21 tot 25 cm</t>
  </si>
  <si>
    <t>1125</t>
  </si>
  <si>
    <t>Opbreken asfaltverharding</t>
  </si>
  <si>
    <t>112510</t>
  </si>
  <si>
    <t>Opbreken asfaltverharding tot 1,50 m</t>
  </si>
  <si>
    <t>112520</t>
  </si>
  <si>
    <t>Opbreken asfaltverharding vanaf 1,50 m</t>
  </si>
  <si>
    <t>112530</t>
  </si>
  <si>
    <t>Opbr. asfaltver. met teerhoudend asfalt tot 1,50 m</t>
  </si>
  <si>
    <t>112540</t>
  </si>
  <si>
    <t>Opbr. asfaltver. met teerhoudend asfalt vanaf 1,50</t>
  </si>
  <si>
    <t>112550</t>
  </si>
  <si>
    <t>Opbreken asfaltverharding van teervrij asfal</t>
  </si>
  <si>
    <t>1127</t>
  </si>
  <si>
    <t>Vervoeren vrijgekomen asfalt</t>
  </si>
  <si>
    <t>112710</t>
  </si>
  <si>
    <t>Laden en vervoeren asfalt.</t>
  </si>
  <si>
    <t>1128</t>
  </si>
  <si>
    <t>Verwerkingskosten asfalt</t>
  </si>
  <si>
    <t>112810</t>
  </si>
  <si>
    <t>Verwerkingskosten asfalt.</t>
  </si>
  <si>
    <t>112820</t>
  </si>
  <si>
    <t>Verwerkingskosten teerhoudend asfalt.</t>
  </si>
  <si>
    <t>1129</t>
  </si>
  <si>
    <t>Aanbrengen koudasfalt</t>
  </si>
  <si>
    <t>112910</t>
  </si>
  <si>
    <t>Aanbrengen van een laag koudasfalt.</t>
  </si>
  <si>
    <t>VERWIJDEREN MARKERINGEN</t>
  </si>
  <si>
    <t>113010</t>
  </si>
  <si>
    <t>Aan- en afvoeren van frees machine (markering)</t>
  </si>
  <si>
    <t>113020</t>
  </si>
  <si>
    <t>Volledig verwijderen markering d.m.v. frezen</t>
  </si>
  <si>
    <t>114</t>
  </si>
  <si>
    <t>FUNDERINGS- EN VERHARDINGSLAGEN</t>
  </si>
  <si>
    <t>1141</t>
  </si>
  <si>
    <t>Verwijderen funderingslaag</t>
  </si>
  <si>
    <t>114110</t>
  </si>
  <si>
    <t>Verwijderen funderingslaag tot 1,50 m</t>
  </si>
  <si>
    <t>114120</t>
  </si>
  <si>
    <t>Verwijderen funderingslaag vanaf 1,50 m</t>
  </si>
  <si>
    <t>114140</t>
  </si>
  <si>
    <t>Verwijderen laag zandcement vanaf 1,50 m</t>
  </si>
  <si>
    <t>1145</t>
  </si>
  <si>
    <t>Vervoeren vrijgekomen funderingsmateriaal</t>
  </si>
  <si>
    <t>114510</t>
  </si>
  <si>
    <t>Betreft puin uit funderingslaag vrijgekomen bij</t>
  </si>
  <si>
    <t>114520</t>
  </si>
  <si>
    <t>Laden en vervoeren puin tot 30% nevenbestanddelen</t>
  </si>
  <si>
    <t>1146</t>
  </si>
  <si>
    <t>Verwerkingskosten funderingsmateriaal</t>
  </si>
  <si>
    <t>114610</t>
  </si>
  <si>
    <t>Verwerkingskosten puin.</t>
  </si>
  <si>
    <t>114620</t>
  </si>
  <si>
    <t>115</t>
  </si>
  <si>
    <t>OPBREKEN KANTOPSLUITINGEN OP ZANDBED</t>
  </si>
  <si>
    <t>1151</t>
  </si>
  <si>
    <t>Opbreken trottoirbanden</t>
  </si>
  <si>
    <t>115110</t>
  </si>
  <si>
    <t>Opbreken natuursteenbanden</t>
  </si>
  <si>
    <t>115120</t>
  </si>
  <si>
    <t>Opbreken betonbanden 18/20 op zand</t>
  </si>
  <si>
    <t>1152</t>
  </si>
  <si>
    <t>Opbreken opsluitbanden</t>
  </si>
  <si>
    <t>115210</t>
  </si>
  <si>
    <t>Opbreken betonbanden 10x20 op zand</t>
  </si>
  <si>
    <t>115220</t>
  </si>
  <si>
    <t>Opbreken betonbanden 6x20 op zand</t>
  </si>
  <si>
    <t>115230</t>
  </si>
  <si>
    <t>Opbreken kantplanken op zand</t>
  </si>
  <si>
    <t>1153</t>
  </si>
  <si>
    <t>Opbreken inritbanden</t>
  </si>
  <si>
    <t>115310</t>
  </si>
  <si>
    <t>Opbreken inritband diep 650 mm op zand</t>
  </si>
  <si>
    <t>115320</t>
  </si>
  <si>
    <t>Opbreken inritband diep 800 mm op zand</t>
  </si>
  <si>
    <t>1154</t>
  </si>
  <si>
    <t>115410</t>
  </si>
  <si>
    <t>Opbreken boomkransen (stukken, 4 st.)</t>
  </si>
  <si>
    <t>set</t>
  </si>
  <si>
    <t>115420</t>
  </si>
  <si>
    <t>Opbreken boomkransen (tussenstuk)</t>
  </si>
  <si>
    <t>115430</t>
  </si>
  <si>
    <t>Opbreken stalen boomkrans</t>
  </si>
  <si>
    <t>1155</t>
  </si>
  <si>
    <t>Opbreken rollagen van betonstraatstenen</t>
  </si>
  <si>
    <t>115520</t>
  </si>
  <si>
    <t>Opbreken rollaag van betonstraatstenen op zand</t>
  </si>
  <si>
    <t>116</t>
  </si>
  <si>
    <t>OPBREKEN KANTOPSL. OP BETONFUND. MET STEUNR.</t>
  </si>
  <si>
    <t>1161</t>
  </si>
  <si>
    <t>116110</t>
  </si>
  <si>
    <t>Opbreken betonbanden 18/20 op fund. met steunrug</t>
  </si>
  <si>
    <t>116120</t>
  </si>
  <si>
    <t>Opbreken natuursteenbanden op fund. met steunrug</t>
  </si>
  <si>
    <t>116130</t>
  </si>
  <si>
    <t>Opbreken betonbanden 28/30 op fund. met steunrug</t>
  </si>
  <si>
    <t>1164</t>
  </si>
  <si>
    <t>Opbreken opsluitbanden van beton</t>
  </si>
  <si>
    <t>116410</t>
  </si>
  <si>
    <t>Opbreken betonbanden 10x20 op fund. met steunrug</t>
  </si>
  <si>
    <t>1165</t>
  </si>
  <si>
    <t>Opbreken inritbanden van beton</t>
  </si>
  <si>
    <t>116510</t>
  </si>
  <si>
    <t>Opbreken betonbanden diep 650 mm op fund./stenrug.</t>
  </si>
  <si>
    <t>117</t>
  </si>
  <si>
    <t>OPBREKEN KANTOPSL. IN SPECIE OP BETONFUNDERING</t>
  </si>
  <si>
    <t>1174</t>
  </si>
  <si>
    <t>Opbreken rol-/streklagen van betonstraatstenen</t>
  </si>
  <si>
    <t>117410</t>
  </si>
  <si>
    <t>Opbreken rollaag van betonstraatstenen op fund.</t>
  </si>
  <si>
    <t>117430</t>
  </si>
  <si>
    <t>Opbreken streklaag van betonstraatstenen op fund.</t>
  </si>
  <si>
    <t>117440</t>
  </si>
  <si>
    <t>Opbreken 2 streklagen koperslakkeien op fund.</t>
  </si>
  <si>
    <t>VERVOEREN MATERIALEN</t>
  </si>
  <si>
    <t>VERVOEREN BESTRATINGSMATERIALEN EIGEN DEPOT</t>
  </si>
  <si>
    <t>1210</t>
  </si>
  <si>
    <t>Vervoeren straatbaksteen</t>
  </si>
  <si>
    <t>121010</t>
  </si>
  <si>
    <t>Vervoeren straatbaksteen alle formaten</t>
  </si>
  <si>
    <t>Vervoeren betonstraatstenen</t>
  </si>
  <si>
    <t>Vervoeren betonstraatsteen alle formaten</t>
  </si>
  <si>
    <t>1212</t>
  </si>
  <si>
    <t>121210</t>
  </si>
  <si>
    <t>Vervoeren betontegels dik 50 mm</t>
  </si>
  <si>
    <t>121220</t>
  </si>
  <si>
    <t>Vervoeren betontegels dik 80 mm</t>
  </si>
  <si>
    <t>1213</t>
  </si>
  <si>
    <t>Vervoeren opsluitingen</t>
  </si>
  <si>
    <t>121310</t>
  </si>
  <si>
    <t>Vervoeren kantopsluitingen</t>
  </si>
  <si>
    <t>121320</t>
  </si>
  <si>
    <t>1214</t>
  </si>
  <si>
    <t>Vervoeren scoriae bricks</t>
  </si>
  <si>
    <t>121410</t>
  </si>
  <si>
    <t>1216</t>
  </si>
  <si>
    <t>Vervoeren koperslakkeien</t>
  </si>
  <si>
    <t>121610</t>
  </si>
  <si>
    <t>PALLETEREN EN VERVOEREN BESTRATINGSMATERIALEN</t>
  </si>
  <si>
    <t>1220</t>
  </si>
  <si>
    <t>Palleteren en vervoeren straatbaksteen</t>
  </si>
  <si>
    <t>122010</t>
  </si>
  <si>
    <t>Palleteren straatbaksteen waalformaat</t>
  </si>
  <si>
    <t>122020</t>
  </si>
  <si>
    <t>Palleteren straatbaksteen dikformaat</t>
  </si>
  <si>
    <t>122030</t>
  </si>
  <si>
    <t>Palleteren straatbaksteen keiformaat</t>
  </si>
  <si>
    <t>122050</t>
  </si>
  <si>
    <t>Palleteren en vervoeren betonstraatstenen</t>
  </si>
  <si>
    <t>122130</t>
  </si>
  <si>
    <t>Palleteren betonstraatsteen keiformaat</t>
  </si>
  <si>
    <t>122150</t>
  </si>
  <si>
    <t>1222</t>
  </si>
  <si>
    <t>Palleteren en vervoeren betontegels</t>
  </si>
  <si>
    <t>122210</t>
  </si>
  <si>
    <t>Palleteren betontegels dik 50 mm</t>
  </si>
  <si>
    <t>122220</t>
  </si>
  <si>
    <t>Palleteren betontegels dik 50 mm halve tegels</t>
  </si>
  <si>
    <t>122230</t>
  </si>
  <si>
    <t>122240</t>
  </si>
  <si>
    <t>Palleteren betontegels dik 80 mm</t>
  </si>
  <si>
    <t>122250</t>
  </si>
  <si>
    <t>Palleteren betontegels dik 80 mm halve tegels</t>
  </si>
  <si>
    <t>122260</t>
  </si>
  <si>
    <t>1223</t>
  </si>
  <si>
    <t>122310</t>
  </si>
  <si>
    <t>122320</t>
  </si>
  <si>
    <t>1224</t>
  </si>
  <si>
    <t>Palleteren en vervoeren scoriae bricks</t>
  </si>
  <si>
    <t>122410</t>
  </si>
  <si>
    <t>Palleteren scoriae bricks</t>
  </si>
  <si>
    <t>122420</t>
  </si>
  <si>
    <t>1226</t>
  </si>
  <si>
    <t>Palleteren en vervoeren koperslakkeien</t>
  </si>
  <si>
    <t>122610</t>
  </si>
  <si>
    <t>Palleteren koperslakkeien</t>
  </si>
  <si>
    <t>122620</t>
  </si>
  <si>
    <t>AFVOEREN BESTRATINGSMATEIRALEN / OPBRENGST</t>
  </si>
  <si>
    <t>1230</t>
  </si>
  <si>
    <t>Afvoeren straatbaksteen / opbrengst</t>
  </si>
  <si>
    <t>123010</t>
  </si>
  <si>
    <t>Afvoeren straatbaksteen waalformaat div. kleuren</t>
  </si>
  <si>
    <t>123020</t>
  </si>
  <si>
    <t>Afvoeren straatbaksteen dikformaat div. kleuren</t>
  </si>
  <si>
    <t>123030</t>
  </si>
  <si>
    <t>Afvoeren straatbaksteen keiformaat div. kleuren</t>
  </si>
  <si>
    <t>123040</t>
  </si>
  <si>
    <t>Afvoeren bestratingsmateriaal &gt;10% inboet.</t>
  </si>
  <si>
    <t>123050</t>
  </si>
  <si>
    <t>Afvoeren betonstraatstenen / opbrengst</t>
  </si>
  <si>
    <t>123120</t>
  </si>
  <si>
    <t>Afvoeren betonstraatsteen dikformaat div. kleuren</t>
  </si>
  <si>
    <t>123130</t>
  </si>
  <si>
    <t>Afvoeren betonstraatsteen keiformaat div. kleuren</t>
  </si>
  <si>
    <t>1232</t>
  </si>
  <si>
    <t>Afvoeren betontegels / opbrengst</t>
  </si>
  <si>
    <t>123210</t>
  </si>
  <si>
    <t>Afvoeren betontegels dik 50 mm div. kleuren</t>
  </si>
  <si>
    <t>123220</t>
  </si>
  <si>
    <t>Afvoeren betontegels dik 80 mm div. kleuren</t>
  </si>
  <si>
    <t>1233</t>
  </si>
  <si>
    <t>Afvoeren opsluitingen / opbrengst</t>
  </si>
  <si>
    <t>123310</t>
  </si>
  <si>
    <t>Vervoeren bestratingsmateriaal</t>
  </si>
  <si>
    <t>123320</t>
  </si>
  <si>
    <t>123330</t>
  </si>
  <si>
    <t>123340</t>
  </si>
  <si>
    <t>1234</t>
  </si>
  <si>
    <t>Afvoeren scoriae bricks / opbrengst</t>
  </si>
  <si>
    <t>123410</t>
  </si>
  <si>
    <t>Afvoeren scoriae bricks</t>
  </si>
  <si>
    <t>1236</t>
  </si>
  <si>
    <t>Afvoeren koperslakkeien / opbrengst</t>
  </si>
  <si>
    <t>123610</t>
  </si>
  <si>
    <t>Afvoeren koperslakkeien</t>
  </si>
  <si>
    <t>BIJKOMENDE WERKZAAMHEDEN NA OPBREKEN</t>
  </si>
  <si>
    <t>BESTRATINGSMATERIAAL ONTDOEN VAN GROND</t>
  </si>
  <si>
    <t>131010</t>
  </si>
  <si>
    <t>Bestratingsmateriaal ontdoen van grond SBS.</t>
  </si>
  <si>
    <t>131020</t>
  </si>
  <si>
    <t>Bestratingsmateriaal ontdoen van grond BSS.</t>
  </si>
  <si>
    <t>131030</t>
  </si>
  <si>
    <t>Bestratingsmateriaal ontdoen van grond BT.</t>
  </si>
  <si>
    <t>131040</t>
  </si>
  <si>
    <t>Bestratingsmateriaal ontdoen van grond scoriae bri</t>
  </si>
  <si>
    <t>131060</t>
  </si>
  <si>
    <t>Bestratingsmateriaal ontdoen van grond koperslakke</t>
  </si>
  <si>
    <t>GESCHIKT MAKEN VOOR MACHINALE VERWERKING</t>
  </si>
  <si>
    <t>132020</t>
  </si>
  <si>
    <t>Geschikt maken voor machinale verwerking sbs df</t>
  </si>
  <si>
    <t>132030</t>
  </si>
  <si>
    <t>Geschikt maken voor machinale verwerking sbs kf</t>
  </si>
  <si>
    <t>132050</t>
  </si>
  <si>
    <t>Geschikt maken voor machinale verwerking bss kf</t>
  </si>
  <si>
    <t>132060</t>
  </si>
  <si>
    <t>Geschikt maken voor machinale verwerking bt 50</t>
  </si>
  <si>
    <t>132070</t>
  </si>
  <si>
    <t>Geschikt maken voor machinale verwerking bt 80</t>
  </si>
  <si>
    <t>CUNET GRAVEN VOOR FUNDERINGSLAAG</t>
  </si>
  <si>
    <t>160</t>
  </si>
  <si>
    <t>GRAVEN CUNET</t>
  </si>
  <si>
    <t>1601</t>
  </si>
  <si>
    <t>Graven cunet t.b.v. funderingslaag</t>
  </si>
  <si>
    <t>160110</t>
  </si>
  <si>
    <t>160120</t>
  </si>
  <si>
    <t>Grond vervoeren naar erkende verw. afstand 10 km</t>
  </si>
  <si>
    <t>160130</t>
  </si>
  <si>
    <t>Grond vervoeren naar erkende verw. afstand 20 km</t>
  </si>
  <si>
    <t>FUNDERINGSLAGEN OP ZANDBED</t>
  </si>
  <si>
    <t>Aanbrengen verhardingslagen steenmengsel</t>
  </si>
  <si>
    <t>161120</t>
  </si>
  <si>
    <t>Aanbr verhardingslaag menggranulaat. d=0,20 &gt;2,00m</t>
  </si>
  <si>
    <t>STRAATLAAG</t>
  </si>
  <si>
    <t>Aanbrengen straatlaag</t>
  </si>
  <si>
    <t>Aanbrengen straatlaag.</t>
  </si>
  <si>
    <t>AANBRENGEN KANTOPSLUITINGEN</t>
  </si>
  <si>
    <t>170</t>
  </si>
  <si>
    <t>LEVEREN BETONBANDEN</t>
  </si>
  <si>
    <t>1701</t>
  </si>
  <si>
    <t>Leveren trottoirbanden grijs18/20x25</t>
  </si>
  <si>
    <t>170110</t>
  </si>
  <si>
    <t>Leveren rechte trottoirband van beton grijs.</t>
  </si>
  <si>
    <t>170120</t>
  </si>
  <si>
    <t>Leveren gebogen trottoirband van beton grijs.</t>
  </si>
  <si>
    <t>170130</t>
  </si>
  <si>
    <t>Leveren hulpstuk van beton, hoekblok grijs</t>
  </si>
  <si>
    <t>170140</t>
  </si>
  <si>
    <t>Leveren hulpstuk  van beton, verl.band grijs</t>
  </si>
  <si>
    <t>1702</t>
  </si>
  <si>
    <t>Leveren trottoirbanden 18/20x25 met</t>
  </si>
  <si>
    <t>170210</t>
  </si>
  <si>
    <t>Leveren rechte trottoirband van beton nat.</t>
  </si>
  <si>
    <t>170220</t>
  </si>
  <si>
    <t>Leveren gebogen trottoirband van beton nat.</t>
  </si>
  <si>
    <t>170230</t>
  </si>
  <si>
    <t>Leveren hulpstuk van beton, hoekblok nat.</t>
  </si>
  <si>
    <t>170240</t>
  </si>
  <si>
    <t>Leveren hulpstuk van beton, verl.band nat.</t>
  </si>
  <si>
    <t>1705</t>
  </si>
  <si>
    <t>Leveren opsluitbanden grijs</t>
  </si>
  <si>
    <t>170510</t>
  </si>
  <si>
    <t>Leveren rechte opsluitband van beton grijs.</t>
  </si>
  <si>
    <t>170520</t>
  </si>
  <si>
    <t>Leveren gebogen opsluitband van beton grijs</t>
  </si>
  <si>
    <t>170530</t>
  </si>
  <si>
    <t>Leveren hulpstuk opsluitband van beton grijs</t>
  </si>
  <si>
    <t>170550</t>
  </si>
  <si>
    <t>Leveren rechte opsluitband van beton grijs 60 br.</t>
  </si>
  <si>
    <t>170560</t>
  </si>
  <si>
    <t>Leveren gebogen opsluitband van beton grijs 60 br.</t>
  </si>
  <si>
    <t>170570</t>
  </si>
  <si>
    <t>Leveren hulpstuk opsluitband van beton grijs 60br.</t>
  </si>
  <si>
    <t>1706</t>
  </si>
  <si>
    <t>Leveren opsluitbanden met een</t>
  </si>
  <si>
    <t>170610</t>
  </si>
  <si>
    <t>Leveren rechte opsluitband van beton nat.</t>
  </si>
  <si>
    <t>170620</t>
  </si>
  <si>
    <t>Leveren gebogen opsluitband van beton nat.</t>
  </si>
  <si>
    <t>170630</t>
  </si>
  <si>
    <t>Leveren hulpstuk opsluitband van beton nat.</t>
  </si>
  <si>
    <t>170650</t>
  </si>
  <si>
    <t>Leveren rechte opsluitband van beton nat. 60 br</t>
  </si>
  <si>
    <t>170660</t>
  </si>
  <si>
    <t>Leveren gebogen opsluitband van beton nat. 60 br</t>
  </si>
  <si>
    <t>170670</t>
  </si>
  <si>
    <t>Leveren hulpstuk opsluitband van beton nat. 60 br</t>
  </si>
  <si>
    <t>1707</t>
  </si>
  <si>
    <t>Leveren opsluitbanden antraciet</t>
  </si>
  <si>
    <t>170710</t>
  </si>
  <si>
    <t>Leveren rechte opsluitband van beton antra.</t>
  </si>
  <si>
    <t>170720</t>
  </si>
  <si>
    <t>Leveren gebogen opsluitband van beton antra.</t>
  </si>
  <si>
    <t>170730</t>
  </si>
  <si>
    <t>Leveren hulpstuk opsluitband van beton antra.</t>
  </si>
  <si>
    <t>170750</t>
  </si>
  <si>
    <t>Leveren rechte gazonband van beton antra.</t>
  </si>
  <si>
    <t>170760</t>
  </si>
  <si>
    <t>Leveren gebogen gazonband van beton antra.</t>
  </si>
  <si>
    <t>170770</t>
  </si>
  <si>
    <t>Leveren hulpstuk gazonband van beton antra.</t>
  </si>
  <si>
    <t>1708</t>
  </si>
  <si>
    <t>Leveren rijwielpadband 30/120 x 200 mm grijs</t>
  </si>
  <si>
    <t>170810</t>
  </si>
  <si>
    <t>Leveren rechte rijwielpadband strak glad grijs</t>
  </si>
  <si>
    <t>170820</t>
  </si>
  <si>
    <t>Leveren gebogen rijwielpadband strak glad grijs</t>
  </si>
  <si>
    <t>1709</t>
  </si>
  <si>
    <t>Leveren rijwielpadband 30/120 x 200 mm met een</t>
  </si>
  <si>
    <t>170910</t>
  </si>
  <si>
    <t>Leveren rechte rijwielpadband natuursteensplittopl</t>
  </si>
  <si>
    <t>170920</t>
  </si>
  <si>
    <t>Leveren gebogen rijwielpadband natuursteensplitopl</t>
  </si>
  <si>
    <t>172</t>
  </si>
  <si>
    <t>LEVEREN BOOMKRANSEN</t>
  </si>
  <si>
    <t>1720</t>
  </si>
  <si>
    <t>Leveren boomkransen grijs</t>
  </si>
  <si>
    <t>172010</t>
  </si>
  <si>
    <t>Leveren boomkrans</t>
  </si>
  <si>
    <t>172020</t>
  </si>
  <si>
    <t>Leveren tussenstuk</t>
  </si>
  <si>
    <t>1721</t>
  </si>
  <si>
    <t>Leveren boomkransen met een natuursteensplitlaag</t>
  </si>
  <si>
    <t>172110</t>
  </si>
  <si>
    <t>172120</t>
  </si>
  <si>
    <t>1722</t>
  </si>
  <si>
    <t>Leveren boomkrans staal</t>
  </si>
  <si>
    <t>172210</t>
  </si>
  <si>
    <t>Leveren stalen boomkrans</t>
  </si>
  <si>
    <t>173</t>
  </si>
  <si>
    <t>LEVEREN INRITBANDEN</t>
  </si>
  <si>
    <t>1731</t>
  </si>
  <si>
    <t>Leveren inritbanden grijs</t>
  </si>
  <si>
    <t>173110</t>
  </si>
  <si>
    <t>Lev. inritb. van beton diep 80 tussenstuk grijs.</t>
  </si>
  <si>
    <t>173120</t>
  </si>
  <si>
    <t>Lev. inritb. van beton diep 80 eindst. links grijs</t>
  </si>
  <si>
    <t>173130</t>
  </si>
  <si>
    <t>Lev. inritb. van beton diep 80 einds. rechts grijs</t>
  </si>
  <si>
    <t>173140</t>
  </si>
  <si>
    <t>Lev. inritb. van beton diep 65 tussenstuk grijs.</t>
  </si>
  <si>
    <t>173150</t>
  </si>
  <si>
    <t>Lev. inritb. van beton diep 65 eindst. links grijs</t>
  </si>
  <si>
    <t>173160</t>
  </si>
  <si>
    <t>Lev. inritb. van beton diep 65 einds. rechts grijs</t>
  </si>
  <si>
    <t>1732</t>
  </si>
  <si>
    <t>Leveren inritband met een natuursteensplittoplaag</t>
  </si>
  <si>
    <t>173210</t>
  </si>
  <si>
    <t>Lev. inritb. van beton diep 80 tussenstuk nat.</t>
  </si>
  <si>
    <t>173220</t>
  </si>
  <si>
    <t>Lev. inritb. van beton diep 80 eindst. links nat.</t>
  </si>
  <si>
    <t>173230</t>
  </si>
  <si>
    <t>Lev. inritb. van beton diep 80 eindst. rechts nat.</t>
  </si>
  <si>
    <t>1733</t>
  </si>
  <si>
    <t>Leveren inritband antraciet</t>
  </si>
  <si>
    <t>173310</t>
  </si>
  <si>
    <t>Lev. inritb. van beton diep 80 tussenstuk antra.</t>
  </si>
  <si>
    <t>173320</t>
  </si>
  <si>
    <t>Lev. inritb. van beton diep 80 eindst. links antra</t>
  </si>
  <si>
    <t>173330</t>
  </si>
  <si>
    <t>Lev. inritb. van beton diep 80 eindst rechts antra</t>
  </si>
  <si>
    <t>174</t>
  </si>
  <si>
    <t>KANTOPSLUITINGEN OP ZANDBED</t>
  </si>
  <si>
    <t>1741</t>
  </si>
  <si>
    <t>Aanbrengen trottoirbanden</t>
  </si>
  <si>
    <t>174120</t>
  </si>
  <si>
    <t>Aanbrengen trottoirbanden van beton 18/20.</t>
  </si>
  <si>
    <t>174130</t>
  </si>
  <si>
    <t>Aanbrengen banden van natuursteen</t>
  </si>
  <si>
    <t>1742</t>
  </si>
  <si>
    <t>Aanbrengen opsluitbanden</t>
  </si>
  <si>
    <t>174220</t>
  </si>
  <si>
    <t>Aanbrengen opsluitbanden van beton 10x20.</t>
  </si>
  <si>
    <t>174230</t>
  </si>
  <si>
    <t>Aanbrengen opsluitbanden van beton 6x20.</t>
  </si>
  <si>
    <t>1743</t>
  </si>
  <si>
    <t>Aanbrengen boomkransen</t>
  </si>
  <si>
    <t>174310</t>
  </si>
  <si>
    <t>Aanbrengen boomkransen hoekstukken (set)</t>
  </si>
  <si>
    <t>174320</t>
  </si>
  <si>
    <t>Aanbrengen boomkransen tussenstukken</t>
  </si>
  <si>
    <t>174330</t>
  </si>
  <si>
    <t>Aanbrengen stalen boomkrans</t>
  </si>
  <si>
    <t>1745</t>
  </si>
  <si>
    <t>Aanbrengen molgoten van straatbaksteen</t>
  </si>
  <si>
    <t>174510</t>
  </si>
  <si>
    <t>Aanbrengen molgoot.</t>
  </si>
  <si>
    <t>1747</t>
  </si>
  <si>
    <t>Aanbrengen streklagen van betonstraatstenen</t>
  </si>
  <si>
    <t>174710</t>
  </si>
  <si>
    <t>Aanbrengen streklaag verkeerssteen wit.</t>
  </si>
  <si>
    <t>174720</t>
  </si>
  <si>
    <t>Zagen van bestrating.</t>
  </si>
  <si>
    <t>175</t>
  </si>
  <si>
    <t>KANTOPSL. OP BETONFUNDERING MET STEUNRUG</t>
  </si>
  <si>
    <t>1751</t>
  </si>
  <si>
    <t>175130</t>
  </si>
  <si>
    <t>175140</t>
  </si>
  <si>
    <t>Aanbrengen trottoirbanden van beton 28/30.</t>
  </si>
  <si>
    <t>1752</t>
  </si>
  <si>
    <t>175210</t>
  </si>
  <si>
    <t>1753</t>
  </si>
  <si>
    <t>Aanbrengen rijwielpadband 3/12 x 20</t>
  </si>
  <si>
    <t>175310</t>
  </si>
  <si>
    <t>Aanbrengen rijwielpadband van beton 3/12 x 20</t>
  </si>
  <si>
    <t>1755</t>
  </si>
  <si>
    <t>Aanbrengen inritbanden</t>
  </si>
  <si>
    <t>175510</t>
  </si>
  <si>
    <t>Aanbrengen inritbanden van beton 80 cm.</t>
  </si>
  <si>
    <t>175540</t>
  </si>
  <si>
    <t>Aanbrengen inritbanden van beton 65 cm.</t>
  </si>
  <si>
    <t>176</t>
  </si>
  <si>
    <t>KANTOPSL. IN SPECIE OP BETONFUNDERING</t>
  </si>
  <si>
    <t>1763</t>
  </si>
  <si>
    <t>Aanbrengen rol-/streklagen van betonstraatstenen</t>
  </si>
  <si>
    <t>176310</t>
  </si>
  <si>
    <t>Aanbrengen kantopsluiting van betonstraatstenen.</t>
  </si>
  <si>
    <t>176320</t>
  </si>
  <si>
    <t>179</t>
  </si>
  <si>
    <t>BIJKOMENDE WERKZAAMHEDEN KANTOPSLUITINGEN</t>
  </si>
  <si>
    <t>1790</t>
  </si>
  <si>
    <t>Cunet graven voor kantopsluitingen</t>
  </si>
  <si>
    <t>179010</t>
  </si>
  <si>
    <t>Grond ontgraven uit sleuf tbv plaatsen opsluiting</t>
  </si>
  <si>
    <t>1791</t>
  </si>
  <si>
    <t>179120</t>
  </si>
  <si>
    <t>Pasmaken van betonbanden 18/20.</t>
  </si>
  <si>
    <t>179170</t>
  </si>
  <si>
    <t>Pasmaken van betonbanden 10x20.</t>
  </si>
  <si>
    <t>AANBRENGEN ELEMENTENVERHARDINGEN</t>
  </si>
  <si>
    <t>180</t>
  </si>
  <si>
    <t>LEVEREN, VERWERKEN, VERDICHTEN EN PROFILEREN ZAND</t>
  </si>
  <si>
    <t>1801</t>
  </si>
  <si>
    <t>180110</t>
  </si>
  <si>
    <t>Leveren zand - zand voor zandbed</t>
  </si>
  <si>
    <t>1802</t>
  </si>
  <si>
    <t>Verwerken zand in aanvulling</t>
  </si>
  <si>
    <t>180210</t>
  </si>
  <si>
    <t>Zand verwerken in terrein</t>
  </si>
  <si>
    <t>1803</t>
  </si>
  <si>
    <t>Verdichten grond</t>
  </si>
  <si>
    <t>180310</t>
  </si>
  <si>
    <t>Afwerken zandbed.</t>
  </si>
  <si>
    <t>1804</t>
  </si>
  <si>
    <t>Profileren oppervlakken</t>
  </si>
  <si>
    <t>180410</t>
  </si>
  <si>
    <t>Profileren van oppervlakken.</t>
  </si>
  <si>
    <t>LEVEREN BESTRATINGSMATERIAAL</t>
  </si>
  <si>
    <t>1811</t>
  </si>
  <si>
    <t>Leveren straatbaksteen</t>
  </si>
  <si>
    <t>181110</t>
  </si>
  <si>
    <t>Leveren straatbakstenen rood df.</t>
  </si>
  <si>
    <t>181120</t>
  </si>
  <si>
    <t>Leveren straatbakstenen rood kf.</t>
  </si>
  <si>
    <t>Leveren betontegels dik 50 mm grijs</t>
  </si>
  <si>
    <t>Leveren betontegels 30x30 dik 50 mm grijs</t>
  </si>
  <si>
    <t>Leveren betontegels 15x30 dik 50 mm grijs</t>
  </si>
  <si>
    <t>1813</t>
  </si>
  <si>
    <t>Leveren betontegels dik 50 mm natuursteensplit</t>
  </si>
  <si>
    <t>181310</t>
  </si>
  <si>
    <t>Leveren betontegels 30x30 dik 50 mm nat.</t>
  </si>
  <si>
    <t>181320</t>
  </si>
  <si>
    <t>Leveren betontegels 15x30 dik 50 mm nat</t>
  </si>
  <si>
    <t>1814</t>
  </si>
  <si>
    <t>Leveren betontegels dik 80 mm grijs</t>
  </si>
  <si>
    <t>181410</t>
  </si>
  <si>
    <t>Leveren betontegels 30x30 dik 80 mm grijs</t>
  </si>
  <si>
    <t>181420</t>
  </si>
  <si>
    <t>Leveren betontegels 15x30 dik 80 mm grijs</t>
  </si>
  <si>
    <t>1815</t>
  </si>
  <si>
    <t>Leveren betontegels dik 80 mm natuursteensplit</t>
  </si>
  <si>
    <t>181510</t>
  </si>
  <si>
    <t>Leveren betontegels 30x30 dik 80 mm nat.</t>
  </si>
  <si>
    <t>181520</t>
  </si>
  <si>
    <t>Leveren betontegels 15x30 dik 80 mm nat.</t>
  </si>
  <si>
    <t>1816</t>
  </si>
  <si>
    <t>Leveren betontegels 40x40 dik 80 mm grijs</t>
  </si>
  <si>
    <t>181610</t>
  </si>
  <si>
    <t>1817</t>
  </si>
  <si>
    <t>Leveren betontegels 40x40 dik 80 mm nat.</t>
  </si>
  <si>
    <t>181710</t>
  </si>
  <si>
    <t>1818</t>
  </si>
  <si>
    <t>Leveren pastegel t.b.v. paal hagenaar</t>
  </si>
  <si>
    <t>181810</t>
  </si>
  <si>
    <t>Leveren betontegel pastegel grijs</t>
  </si>
  <si>
    <t>181820</t>
  </si>
  <si>
    <t>Leveren betontegel pastegel natuursteensplit</t>
  </si>
  <si>
    <t>1820</t>
  </si>
  <si>
    <t>Aanbrengen straatbaksteen waalformaat</t>
  </si>
  <si>
    <t>182010</t>
  </si>
  <si>
    <t>Aanbrengen straatbakstenen tot 1,5 m wf.</t>
  </si>
  <si>
    <t>182020</t>
  </si>
  <si>
    <t>Aanbrengen straatbakstenen vanaf 1,5 m wf.</t>
  </si>
  <si>
    <t>Aanbrengen straatbaksteen dikformaat</t>
  </si>
  <si>
    <t>Aanbrengen straatbakstenen tot 1,5 m df.</t>
  </si>
  <si>
    <t>Aanbrengen straatbakstenen vanaf 1,5 m df.</t>
  </si>
  <si>
    <t>Aanbrengen straatbaksteen keiformaat</t>
  </si>
  <si>
    <t>Aanbrengen straatbakstenen tot 1,5 m kf.</t>
  </si>
  <si>
    <t>Aanbrengen straatbakstenen vanaf 1,5 m kf.</t>
  </si>
  <si>
    <t>1823</t>
  </si>
  <si>
    <t>Aanbrengen betonstraatsteen dikformaat</t>
  </si>
  <si>
    <t>182310</t>
  </si>
  <si>
    <t>Aanbrengen betonstraatstenen tot 1,5 m df.</t>
  </si>
  <si>
    <t>182320</t>
  </si>
  <si>
    <t>Aanbrengen betonstraatstenen vanaf 1,5 m df.</t>
  </si>
  <si>
    <t>1824</t>
  </si>
  <si>
    <t>Aanbrengen betonstraatsteen keiformaat</t>
  </si>
  <si>
    <t>182410</t>
  </si>
  <si>
    <t>Aanbrengen betonstraatstenen tot 1,5 m kf.</t>
  </si>
  <si>
    <t>182420</t>
  </si>
  <si>
    <t>Aanbrengen betonstraatstenen vanaf 1,5 m kf.</t>
  </si>
  <si>
    <t>1825</t>
  </si>
  <si>
    <t>182510</t>
  </si>
  <si>
    <t>Aanbrengen betontegels dik 50 mm tot 1,5 m</t>
  </si>
  <si>
    <t>182520</t>
  </si>
  <si>
    <t>Aanbrengen betontegels dik 50 mm vanaf 1,5 m</t>
  </si>
  <si>
    <t>1826</t>
  </si>
  <si>
    <t>182610</t>
  </si>
  <si>
    <t>Aanbrengen betontegels dik 80 mm tot 1,5 m</t>
  </si>
  <si>
    <t>182620</t>
  </si>
  <si>
    <t>Aanbrengen betontegels dik 80 mm vanaf 1,5 m</t>
  </si>
  <si>
    <t>182630</t>
  </si>
  <si>
    <t>Aanbr. bt dik 80 mm in-uitritten en zijstraten</t>
  </si>
  <si>
    <t>182640</t>
  </si>
  <si>
    <t>Aanbr. bt dik 80 mm 40x40cm uitstapstrook</t>
  </si>
  <si>
    <t>1827</t>
  </si>
  <si>
    <t>Aanbrengen scoriae bricks</t>
  </si>
  <si>
    <t>182710</t>
  </si>
  <si>
    <t>Aanbrengen scoriae bricks tot 1,5 m</t>
  </si>
  <si>
    <t>182720</t>
  </si>
  <si>
    <t>Aanbrengen scoriae bricks vanaf 1,5 m</t>
  </si>
  <si>
    <t>1829</t>
  </si>
  <si>
    <t>Aanbrengen koperslakkeien</t>
  </si>
  <si>
    <t>182910</t>
  </si>
  <si>
    <t>Aanbrengen koperslakkeien tot 1,5 m</t>
  </si>
  <si>
    <t>182920</t>
  </si>
  <si>
    <t>Aanbrengen koperslakkeien vanaf 1,5 m</t>
  </si>
  <si>
    <t>184</t>
  </si>
  <si>
    <t>AANBRENGEN MARKERINGEN IN/OP BESTRATING</t>
  </si>
  <si>
    <t>184010</t>
  </si>
  <si>
    <t>Aanbrengen markering parkeervakken dikformaat</t>
  </si>
  <si>
    <t>184020</t>
  </si>
  <si>
    <t>Aanbrengen markering parkeervakken keiformaat</t>
  </si>
  <si>
    <t>184030</t>
  </si>
  <si>
    <t>Aanbrengen dwarsmarkering in bestrating; verband</t>
  </si>
  <si>
    <t>184040</t>
  </si>
  <si>
    <t>184050</t>
  </si>
  <si>
    <t>Aanbrengen kruismarkering in bestrating; verband a</t>
  </si>
  <si>
    <t>184060</t>
  </si>
  <si>
    <t>Aanbrengen hoekmarkering parkeren op trottoir of i</t>
  </si>
  <si>
    <t>184070</t>
  </si>
  <si>
    <t>Aanbrengen symbooltegels</t>
  </si>
  <si>
    <t>184080</t>
  </si>
  <si>
    <t>Aanbrengen lengtemarkering - wegenverf-</t>
  </si>
  <si>
    <t>184090</t>
  </si>
  <si>
    <t>Aanbrengen markering schoolzone breed</t>
  </si>
  <si>
    <t>184100</t>
  </si>
  <si>
    <t>185</t>
  </si>
  <si>
    <t>SINUSDREMPELS EN PLATEAUS</t>
  </si>
  <si>
    <t>1851</t>
  </si>
  <si>
    <t>Grondwerk</t>
  </si>
  <si>
    <t>185110</t>
  </si>
  <si>
    <t>185130</t>
  </si>
  <si>
    <t>185140</t>
  </si>
  <si>
    <t>1852</t>
  </si>
  <si>
    <t>Afwerken zandbed</t>
  </si>
  <si>
    <t>185210</t>
  </si>
  <si>
    <t>1853</t>
  </si>
  <si>
    <t>Aanbr. verhardingslagen steenmengsel</t>
  </si>
  <si>
    <t>185310</t>
  </si>
  <si>
    <t>Aanbrengen ongebonden verhardingslaag.</t>
  </si>
  <si>
    <t>1854</t>
  </si>
  <si>
    <t>185420</t>
  </si>
  <si>
    <t>1855</t>
  </si>
  <si>
    <t>Aanbrengen elementen</t>
  </si>
  <si>
    <t>185510</t>
  </si>
  <si>
    <t>185520</t>
  </si>
  <si>
    <t>185530</t>
  </si>
  <si>
    <t>Aanbrengen betonstraatstenen dikformaat</t>
  </si>
  <si>
    <t>185540</t>
  </si>
  <si>
    <t>1856</t>
  </si>
  <si>
    <t>Drempelmarkering</t>
  </si>
  <si>
    <t>185610</t>
  </si>
  <si>
    <t>Aanbrengen dwarsmarkering verkeersdrempel dikforma</t>
  </si>
  <si>
    <t>185620</t>
  </si>
  <si>
    <t>189</t>
  </si>
  <si>
    <t>BIJKOMENDE WERKZAAMHEDEN ELEMENTEN-</t>
  </si>
  <si>
    <t>1890</t>
  </si>
  <si>
    <t>Voegen elementenverhardingen</t>
  </si>
  <si>
    <t>189010</t>
  </si>
  <si>
    <t>Voegen vullen, tot 1,50 m breed</t>
  </si>
  <si>
    <t>189020</t>
  </si>
  <si>
    <t>Voegen vullen, vanaf 1,50 m breed</t>
  </si>
  <si>
    <t>1891</t>
  </si>
  <si>
    <t>Pasmaken bestratingsmateriaal</t>
  </si>
  <si>
    <t>189110</t>
  </si>
  <si>
    <t>Pasmaken van bestratingsmateriaal tot 50 mm</t>
  </si>
  <si>
    <t>189120</t>
  </si>
  <si>
    <t>Pasmaken van bestratingsmateriaal 50 tot 80 mm</t>
  </si>
  <si>
    <t>HERSTRATEN IN LANGSRICHTING</t>
  </si>
  <si>
    <t>190020</t>
  </si>
  <si>
    <t>Herstraten straatbakstenen sbs df</t>
  </si>
  <si>
    <t>190030</t>
  </si>
  <si>
    <t>Herstraten betontegels dik 50 mm.</t>
  </si>
  <si>
    <t>190040</t>
  </si>
  <si>
    <t>Opnieuw stellen trottoirbanden van beton 18/20</t>
  </si>
  <si>
    <t>STRAATMEUBILAIR</t>
  </si>
  <si>
    <t>20</t>
  </si>
  <si>
    <t>VERWIJDEREN STRAATMEUBILAIR</t>
  </si>
  <si>
    <t>2011</t>
  </si>
  <si>
    <t>Verwijderen paal, staal</t>
  </si>
  <si>
    <t>201110</t>
  </si>
  <si>
    <t>Verwijderen paal, model hagenaar met voetplaat</t>
  </si>
  <si>
    <t>201120</t>
  </si>
  <si>
    <t>Verwijderen paal, model hagenaar zonder voetplaat</t>
  </si>
  <si>
    <t>2012</t>
  </si>
  <si>
    <t>Verwijderen paal, beton</t>
  </si>
  <si>
    <t>201210</t>
  </si>
  <si>
    <t>Verwijderen betonnen paal.</t>
  </si>
  <si>
    <t>2014</t>
  </si>
  <si>
    <t>Verwijderen fietsenstandaard</t>
  </si>
  <si>
    <t>201420</t>
  </si>
  <si>
    <t>2015</t>
  </si>
  <si>
    <t>Verwijderen zitbank</t>
  </si>
  <si>
    <t>201510</t>
  </si>
  <si>
    <t>Verwijderen zitbank van Alff bank enkel</t>
  </si>
  <si>
    <t>201520</t>
  </si>
  <si>
    <t>Verwijderen zitbank van Alff bank dubbel</t>
  </si>
  <si>
    <t>2016</t>
  </si>
  <si>
    <t>Verwijderen afvalbak</t>
  </si>
  <si>
    <t>201620</t>
  </si>
  <si>
    <t>2041</t>
  </si>
  <si>
    <t>Verwijderen verkeersborden en palen</t>
  </si>
  <si>
    <t>204110</t>
  </si>
  <si>
    <t>Verwijderen verkeersbordpaal, inclusief bord.</t>
  </si>
  <si>
    <t>VERVOEREN STRAATMEUBILAIR</t>
  </si>
  <si>
    <t>2113</t>
  </si>
  <si>
    <t>Vervoeren vrijgekomen straatmeubilair</t>
  </si>
  <si>
    <t>211310</t>
  </si>
  <si>
    <t>Vervoeren straatmeubilair naar/van depot</t>
  </si>
  <si>
    <t>211320</t>
  </si>
  <si>
    <t>Vervoeren fietsstandaard naar/van depot</t>
  </si>
  <si>
    <t>211330</t>
  </si>
  <si>
    <t>Vervoeren afvalbak naa/vanr depot</t>
  </si>
  <si>
    <t>211340</t>
  </si>
  <si>
    <t>Verv. zitbank van Alff bank enkel naar/van dept</t>
  </si>
  <si>
    <t>211350</t>
  </si>
  <si>
    <t>Verv. zitbank van Alff bank dubbel naar/van dept</t>
  </si>
  <si>
    <t>2114</t>
  </si>
  <si>
    <t>Afvoeren vrijgekomen straatmeubilair</t>
  </si>
  <si>
    <t>211410</t>
  </si>
  <si>
    <t>Afvoeren straatmeubilair</t>
  </si>
  <si>
    <t>211420</t>
  </si>
  <si>
    <t>Afvoeren fietsstandaard</t>
  </si>
  <si>
    <t>211430</t>
  </si>
  <si>
    <t>Afvoeren afvalbak</t>
  </si>
  <si>
    <t>211440</t>
  </si>
  <si>
    <t>Afvoeren zitbank van Alff bank enkel</t>
  </si>
  <si>
    <t>211450</t>
  </si>
  <si>
    <t>Afvoeren zitbank van Alff bank dubbel</t>
  </si>
  <si>
    <t>LEVEREN STRAATMEUBILAIR</t>
  </si>
  <si>
    <t>2210</t>
  </si>
  <si>
    <t>Leveren straatmeubilair</t>
  </si>
  <si>
    <t>221010</t>
  </si>
  <si>
    <t>Leveren paal type anti-parkeerpaal met voetplaat</t>
  </si>
  <si>
    <t>221020</t>
  </si>
  <si>
    <t>Leveren paal type anti-parkeerpaal zonder voetplaa</t>
  </si>
  <si>
    <t>221030</t>
  </si>
  <si>
    <t>221040</t>
  </si>
  <si>
    <t>221050</t>
  </si>
  <si>
    <t>Leveren fietsstandaard type DKG</t>
  </si>
  <si>
    <t>221070</t>
  </si>
  <si>
    <t>Leveren afvalbak model Capitole</t>
  </si>
  <si>
    <t>Leveren verkeersborden en palen</t>
  </si>
  <si>
    <t>Leveren verkeersbordpaal</t>
  </si>
  <si>
    <t>Leveren verkeersborden</t>
  </si>
  <si>
    <t>221130</t>
  </si>
  <si>
    <t>Leveren verkeersborden, onderbord</t>
  </si>
  <si>
    <t>2212</t>
  </si>
  <si>
    <t>Leveren straatbank</t>
  </si>
  <si>
    <t>221210</t>
  </si>
  <si>
    <t>Leveren bank model Van Allf enkel</t>
  </si>
  <si>
    <t>221220</t>
  </si>
  <si>
    <t>Leveren bank model Van Allf dubbel</t>
  </si>
  <si>
    <t>231010</t>
  </si>
  <si>
    <t>Aanbrengen paal</t>
  </si>
  <si>
    <t>231020</t>
  </si>
  <si>
    <t>231030</t>
  </si>
  <si>
    <t>Aanbrengen fietsenstandaard type DKG</t>
  </si>
  <si>
    <t>231050</t>
  </si>
  <si>
    <t>Aanbrengen afvalbak model Haagse Afvalzuil</t>
  </si>
  <si>
    <t>Aanbrengen verkeersborden met palen</t>
  </si>
  <si>
    <t>Aanbr. verkeersbord(en) met verkeersbordpaal.</t>
  </si>
  <si>
    <t>Aanbrengen bank, model Van Allf</t>
  </si>
  <si>
    <t>Aanbrengen bank, model Van Allf enkel</t>
  </si>
  <si>
    <t>231220</t>
  </si>
  <si>
    <t>Aanbrengen bank, model Van Allf dubbel</t>
  </si>
  <si>
    <t>29</t>
  </si>
  <si>
    <t>BIJKOMENDE WERKZAAMHEDEN STRAATMEUBILAIR</t>
  </si>
  <si>
    <t>290</t>
  </si>
  <si>
    <t>VOORBEHANDELEN EN VERVEN STRAATMEUBILAIR</t>
  </si>
  <si>
    <t>2901</t>
  </si>
  <si>
    <t>Voorbehandelen straatmeubilair</t>
  </si>
  <si>
    <t>290130</t>
  </si>
  <si>
    <t>Verwijderen roest hagenaar met voetplaat</t>
  </si>
  <si>
    <t>290140</t>
  </si>
  <si>
    <t>Verwijderen roest hagenaar zonder voetplaat</t>
  </si>
  <si>
    <t>290150</t>
  </si>
  <si>
    <t>Opruwen hagenaar met voetplaat</t>
  </si>
  <si>
    <t>290160</t>
  </si>
  <si>
    <t>Opruwen hagenaar zonder voetplaat</t>
  </si>
  <si>
    <t>2902</t>
  </si>
  <si>
    <t>Verven straatmeublilair</t>
  </si>
  <si>
    <t>290210</t>
  </si>
  <si>
    <t>Verven hagenaar met voetplaat</t>
  </si>
  <si>
    <t>290220</t>
  </si>
  <si>
    <t>Verven hagenaar zonder voetplaat</t>
  </si>
  <si>
    <t>291</t>
  </si>
  <si>
    <t>REINIGEN STRAATMEUBILAIR</t>
  </si>
  <si>
    <t>2911</t>
  </si>
  <si>
    <t>Reiningen verkeersborden</t>
  </si>
  <si>
    <t>291110</t>
  </si>
  <si>
    <t>Reinigen verkeersbord</t>
  </si>
  <si>
    <t>327</t>
  </si>
  <si>
    <t>MAKEN AANSLUITINGEN OP PUTTEN</t>
  </si>
  <si>
    <t>3271</t>
  </si>
  <si>
    <t>Maken aansluitingen op putten van metselwerk</t>
  </si>
  <si>
    <t>327110</t>
  </si>
  <si>
    <t>Maken aansluiting op rioolput van metselwerk.</t>
  </si>
  <si>
    <t>327120</t>
  </si>
  <si>
    <t>Maken aansluiting op rioolput van beton.</t>
  </si>
  <si>
    <t>329</t>
  </si>
  <si>
    <t>AFWERKING VAN PUTTEN</t>
  </si>
  <si>
    <t>3291</t>
  </si>
  <si>
    <t>Verwijderen putrand met deksel</t>
  </si>
  <si>
    <t>329110</t>
  </si>
  <si>
    <t>Verwijderen en afvoer putrand met deksel vierkant.</t>
  </si>
  <si>
    <t>3292</t>
  </si>
  <si>
    <t>Afwerken prefab- en metselwerkputten</t>
  </si>
  <si>
    <t>329210</t>
  </si>
  <si>
    <t>3293</t>
  </si>
  <si>
    <t>Op hoogte brengen bestaande putten (omhoog)</t>
  </si>
  <si>
    <t>329320</t>
  </si>
  <si>
    <t>3294</t>
  </si>
  <si>
    <t>Op hoogte brengen bestaande putten (omlaag)</t>
  </si>
  <si>
    <t>329410</t>
  </si>
  <si>
    <t>Graven en aanv.  werkput tot 1,5 m diep vanaf m.v.</t>
  </si>
  <si>
    <t>329420</t>
  </si>
  <si>
    <t>329430</t>
  </si>
  <si>
    <t>Verwijderen stellaag van steensmetselwerk</t>
  </si>
  <si>
    <t>329440</t>
  </si>
  <si>
    <t>Verwijderen deel van put, het kegelstuk</t>
  </si>
  <si>
    <t>329450</t>
  </si>
  <si>
    <t>Aanbrengen deel van een put, een lager kegelstuk</t>
  </si>
  <si>
    <t>329460</t>
  </si>
  <si>
    <t>Aanbrengen putrand met deksel rond</t>
  </si>
  <si>
    <t>HORIZONTALE EN VERTICALE AANSLUITINGEN</t>
  </si>
  <si>
    <t>3310</t>
  </si>
  <si>
    <t>Proefsleuven</t>
  </si>
  <si>
    <t>331010</t>
  </si>
  <si>
    <t>Graven proefsleuf tot 1,5 m</t>
  </si>
  <si>
    <t>331090</t>
  </si>
  <si>
    <t>Registreren en rapporteren resuiltaat proefsleuven</t>
  </si>
  <si>
    <t>Verwijderen, inkuilen beplanting</t>
  </si>
  <si>
    <t>Verwijderen begroeiing sleufbedekking</t>
  </si>
  <si>
    <t>Inkuilen plantmateriaal</t>
  </si>
  <si>
    <t>Watergeven beplanting</t>
  </si>
  <si>
    <t>Watergeven ingekuilde beplanting</t>
  </si>
  <si>
    <t>Terug plaatsen opgekuilde beplanting</t>
  </si>
  <si>
    <t>Aanbrengen begroeing sleufbedekking</t>
  </si>
  <si>
    <t>333</t>
  </si>
  <si>
    <t>HORIZONTALE AANSLUITING</t>
  </si>
  <si>
    <t>3332</t>
  </si>
  <si>
    <t>Grondwerk t.b.v. horizontale aansluitingen</t>
  </si>
  <si>
    <t>333210</t>
  </si>
  <si>
    <t>Grond ontgraven t.b.v. sleuf machinaal</t>
  </si>
  <si>
    <t>333220</t>
  </si>
  <si>
    <t>Aanvullen sleuf machinaal</t>
  </si>
  <si>
    <t>333230</t>
  </si>
  <si>
    <t>Grond ontgraven sleuf handmatig tpv KenL strook</t>
  </si>
  <si>
    <t>333240</t>
  </si>
  <si>
    <t>Aanvullen sleuf handmatig tpv KenL strook</t>
  </si>
  <si>
    <t>333250</t>
  </si>
  <si>
    <t>Verrekenen aanvullende kosten ontgravingen KenL</t>
  </si>
  <si>
    <t>3333</t>
  </si>
  <si>
    <t>Verwijderen horizontale aansluitingen</t>
  </si>
  <si>
    <t>333310</t>
  </si>
  <si>
    <t>333320</t>
  </si>
  <si>
    <t>3334</t>
  </si>
  <si>
    <t>Aanbrengen horizontale aansluitingen</t>
  </si>
  <si>
    <t>333410</t>
  </si>
  <si>
    <t>Aanbrengen PP-buis kleur bruin PP 160</t>
  </si>
  <si>
    <t>333420</t>
  </si>
  <si>
    <t>Aanbrengen PP-buis kleur grijs PP 160</t>
  </si>
  <si>
    <t>333440</t>
  </si>
  <si>
    <t>Aanbrengen PP-buis kleur bruin PP 200</t>
  </si>
  <si>
    <t>335</t>
  </si>
  <si>
    <t>VERTICALE AANSLUITINGEN</t>
  </si>
  <si>
    <t>3351</t>
  </si>
  <si>
    <t>Bemaling t.b.v. verticale aansluitingen tot 1,0 m</t>
  </si>
  <si>
    <t>335110</t>
  </si>
  <si>
    <t>Aanbr. bronbemaling waterkolom tot 1,0 m.</t>
  </si>
  <si>
    <t>335111</t>
  </si>
  <si>
    <t>335112</t>
  </si>
  <si>
    <t>Aanbrengen voorziening lozingspunt</t>
  </si>
  <si>
    <t>335113</t>
  </si>
  <si>
    <t>335130</t>
  </si>
  <si>
    <t>3352</t>
  </si>
  <si>
    <t>Bemaling t.b.v. verticale aansluitingen tot 2,0 m</t>
  </si>
  <si>
    <t>335210</t>
  </si>
  <si>
    <t>Aanbr. bronbemaling waterkolom tot 2,0 m.</t>
  </si>
  <si>
    <t>335211</t>
  </si>
  <si>
    <t>335212</t>
  </si>
  <si>
    <t>335213</t>
  </si>
  <si>
    <t>335230</t>
  </si>
  <si>
    <t>3353</t>
  </si>
  <si>
    <t>Bemaling t.b.v. verticale aansluitingen tot 3,0 m</t>
  </si>
  <si>
    <t>335310</t>
  </si>
  <si>
    <t>Aanbr. bronbemaling waterkolom tot 3,0 m.</t>
  </si>
  <si>
    <t>335311</t>
  </si>
  <si>
    <t>335312</t>
  </si>
  <si>
    <t>335313</t>
  </si>
  <si>
    <t>335330</t>
  </si>
  <si>
    <t>335340</t>
  </si>
  <si>
    <t>Instandhouden bronbemaling.</t>
  </si>
  <si>
    <t>3354</t>
  </si>
  <si>
    <t>Sleufbekisting t.b.v. verticale aansluitingen</t>
  </si>
  <si>
    <t>335410</t>
  </si>
  <si>
    <t>Sleufbekisting t.b.v. verticale aansl. 1,0 tot 2,0</t>
  </si>
  <si>
    <t>335420</t>
  </si>
  <si>
    <t>Sleufbekisting t.b.v. verticale aansl. 2,0 tot 3,0</t>
  </si>
  <si>
    <t>335430</t>
  </si>
  <si>
    <t>Sleufbekisting t.b.v. verticale aansl. 3,0 tot 4,0</t>
  </si>
  <si>
    <t>3355</t>
  </si>
  <si>
    <t>Grondwerk t.b.v. verticale aansluitingen</t>
  </si>
  <si>
    <t>335530</t>
  </si>
  <si>
    <t>Graven en aanv.  werkput tot 1,0 m diep vanaf m.v.</t>
  </si>
  <si>
    <t>335540</t>
  </si>
  <si>
    <t>Graven en aanv. werkp. tot 2,0 m diep vanaf m.v.</t>
  </si>
  <si>
    <t>335550</t>
  </si>
  <si>
    <t>Graven en aanv. werkp. tot 3,0 m diep vanaf m.v.</t>
  </si>
  <si>
    <t>335560</t>
  </si>
  <si>
    <t>Graven en aanv. werkp. tot 4,0 m diep vanaf m.v.</t>
  </si>
  <si>
    <t>3356</t>
  </si>
  <si>
    <t>Verwijderen verticale aansluitingen</t>
  </si>
  <si>
    <t>335610</t>
  </si>
  <si>
    <t>Verwijderen keramische buis lengte tot 1,0 m</t>
  </si>
  <si>
    <t>335620</t>
  </si>
  <si>
    <t>Verwijderen keramische buis lengte tot 2,0 m</t>
  </si>
  <si>
    <t>335630</t>
  </si>
  <si>
    <t>Verwijderen keramische buis lengte tot 3,0 m</t>
  </si>
  <si>
    <t>335640</t>
  </si>
  <si>
    <t>Verwijderen kunstofbuis lengte tot 1,0 m diam 160</t>
  </si>
  <si>
    <t>335650</t>
  </si>
  <si>
    <t>Verwijderen kunstofbuis lengte tot 2,0 m diam 160</t>
  </si>
  <si>
    <t>335660</t>
  </si>
  <si>
    <t>Verwijderen kunstofbuis lengte tot 3,0 m diam 160</t>
  </si>
  <si>
    <t>335670</t>
  </si>
  <si>
    <t>Verwijderen kunstofbuis lengte tot 1,0 m diam 200</t>
  </si>
  <si>
    <t>335680</t>
  </si>
  <si>
    <t>Verwijderen kunstofbuis lengte tot 2,0 m diam 200</t>
  </si>
  <si>
    <t>335690</t>
  </si>
  <si>
    <t>Verwijderen kunstofbuis lengte tot 3,0 m diam 200</t>
  </si>
  <si>
    <t>3357</t>
  </si>
  <si>
    <t>Aanbrengen verticale aansluitingen bruin</t>
  </si>
  <si>
    <t>335710</t>
  </si>
  <si>
    <t>Aanbrengen PP-buis kleur bruin diam 160</t>
  </si>
  <si>
    <t>335730</t>
  </si>
  <si>
    <t>Aanbrengen PP-buis kleur grijs diam 160</t>
  </si>
  <si>
    <t>335760</t>
  </si>
  <si>
    <t>Aanbrengen PP-buis kleur grijs diam 200</t>
  </si>
  <si>
    <t>3358</t>
  </si>
  <si>
    <t>Aanbrengen verticale aansluitingen grijs</t>
  </si>
  <si>
    <t>335810</t>
  </si>
  <si>
    <t>335820</t>
  </si>
  <si>
    <t>335830</t>
  </si>
  <si>
    <t>336</t>
  </si>
  <si>
    <t>AANBRENGEN HULPSTUKKEN PP</t>
  </si>
  <si>
    <t>3361</t>
  </si>
  <si>
    <t>Hulpstukken grijs 160 mm</t>
  </si>
  <si>
    <t>336110</t>
  </si>
  <si>
    <t>Aanbrengen PP-hulpstuk bochten kleur grijs</t>
  </si>
  <si>
    <t>3362</t>
  </si>
  <si>
    <t>Hulpstukken bruin 160 mm</t>
  </si>
  <si>
    <t>336210</t>
  </si>
  <si>
    <t>Aanbrengen PP-hulpst. diam 200 bochten kleur bruin</t>
  </si>
  <si>
    <t>3363</t>
  </si>
  <si>
    <t>Hulpstukken grijs 200 mm</t>
  </si>
  <si>
    <t>336310</t>
  </si>
  <si>
    <t>Aanbrengen PP-hulpstuk diam 200 kleur grijs</t>
  </si>
  <si>
    <t>3364</t>
  </si>
  <si>
    <t>Hulpstukken bruin 200 mm</t>
  </si>
  <si>
    <t>336410</t>
  </si>
  <si>
    <t>339</t>
  </si>
  <si>
    <t>BIJKOMENDE WERKZAAMHEDEN HOR- EN VERTICALE</t>
  </si>
  <si>
    <t>3392</t>
  </si>
  <si>
    <t>Aan en afvoeren grond</t>
  </si>
  <si>
    <t>339210</t>
  </si>
  <si>
    <t>339220</t>
  </si>
  <si>
    <t>339230</t>
  </si>
  <si>
    <t>Leveren grond.</t>
  </si>
  <si>
    <t>3393</t>
  </si>
  <si>
    <t>Maken inlaat voor verticale aansluitingen</t>
  </si>
  <si>
    <t>339310</t>
  </si>
  <si>
    <t>Maken nieuwe inlaat 160 mm in kunsstofbuis</t>
  </si>
  <si>
    <t>339320</t>
  </si>
  <si>
    <t>Maken inlaat 160 mm nieuwe inlaat beton tot 400</t>
  </si>
  <si>
    <t>339330</t>
  </si>
  <si>
    <t>Maken inlaat 160 nieuwe inlaat beton vanaf 400</t>
  </si>
  <si>
    <t>339340</t>
  </si>
  <si>
    <t>Maken nieuwe inlaat 200 mm in kunststofbuis</t>
  </si>
  <si>
    <t>3394</t>
  </si>
  <si>
    <t>Aanbrengen inlaat voor verticale aansluitingen</t>
  </si>
  <si>
    <t>339410</t>
  </si>
  <si>
    <t>Aanbrengen opzetstuk van beton bestaande inlaat</t>
  </si>
  <si>
    <t>339420</t>
  </si>
  <si>
    <t>Aanbrengen opzetstuk van beton nieuwe inlaat 160</t>
  </si>
  <si>
    <t>339430</t>
  </si>
  <si>
    <t>Aanbr. PP-hulpstuk klikinlaat nieuwe inlaat &lt; 500</t>
  </si>
  <si>
    <t>339440</t>
  </si>
  <si>
    <t>Aanbr. PP-hulpstuk keilinlaat &gt; 500 nieuwe inl.160</t>
  </si>
  <si>
    <t>339450</t>
  </si>
  <si>
    <t>Aanbrengen opzetstuk van beton nieuwe inlaat 200</t>
  </si>
  <si>
    <t>339460</t>
  </si>
  <si>
    <t>Aanbr. PP-hulpstuk keilinlaat &gt; 500 nieuwe inl.200</t>
  </si>
  <si>
    <t>3395</t>
  </si>
  <si>
    <t>Dichtzetten sparing</t>
  </si>
  <si>
    <t>339510</t>
  </si>
  <si>
    <t>Dichtzetten sparing.</t>
  </si>
  <si>
    <t>3396</t>
  </si>
  <si>
    <t>Dichtzetten sparing gerenoveerd riool</t>
  </si>
  <si>
    <t>339610</t>
  </si>
  <si>
    <t>Dichtzetten sparring op gerenoveerd riool.</t>
  </si>
  <si>
    <t>Grondwerk t.b.v. kolken</t>
  </si>
  <si>
    <t>Grond ontgraven t.b.v. kolk.</t>
  </si>
  <si>
    <t>341220</t>
  </si>
  <si>
    <t>Aanvullen sleuf t.b.v kolk.</t>
  </si>
  <si>
    <t>Verwijderen kolken</t>
  </si>
  <si>
    <t>Verwijderen kolk.</t>
  </si>
  <si>
    <t>3414</t>
  </si>
  <si>
    <t>Vervoeren kolken</t>
  </si>
  <si>
    <t>341410</t>
  </si>
  <si>
    <t>Vervoeren kolken naar depot / naar werk</t>
  </si>
  <si>
    <t>3415</t>
  </si>
  <si>
    <t>Afvoeren kolken naar inrichting</t>
  </si>
  <si>
    <t>341510</t>
  </si>
  <si>
    <t>Vervoeren kolken naar inrichting</t>
  </si>
  <si>
    <t>3416</t>
  </si>
  <si>
    <t>Afvoeren kolken / opbrengst</t>
  </si>
  <si>
    <t>341610</t>
  </si>
  <si>
    <t>Afvoeren straatkolk / opbrengst</t>
  </si>
  <si>
    <t>341620</t>
  </si>
  <si>
    <t>Afvoeren trottoirkolk / opbrengst</t>
  </si>
  <si>
    <t>3417</t>
  </si>
  <si>
    <t>Leveren kolken</t>
  </si>
  <si>
    <t>341710</t>
  </si>
  <si>
    <t>Levering straatkolk</t>
  </si>
  <si>
    <t>341720</t>
  </si>
  <si>
    <t>Levering trottoirkolk</t>
  </si>
  <si>
    <t>3418</t>
  </si>
  <si>
    <t>Aanbrengen kolken</t>
  </si>
  <si>
    <t>341810</t>
  </si>
  <si>
    <t>Aanbrengen kolk van beton/gietijzer combinatie.</t>
  </si>
  <si>
    <t>349</t>
  </si>
  <si>
    <t>BIJKOMENDE WERKZAAMHEDEN AFWATERING</t>
  </si>
  <si>
    <t>3492</t>
  </si>
  <si>
    <t>Reinigen kolken</t>
  </si>
  <si>
    <t>349210</t>
  </si>
  <si>
    <t>Reinigen kolken.</t>
  </si>
  <si>
    <t>REGISTRATIE</t>
  </si>
  <si>
    <t>3501</t>
  </si>
  <si>
    <t>Fotograferen aansluitingen</t>
  </si>
  <si>
    <t>350110</t>
  </si>
  <si>
    <t>Fotograferen aansluiting (per aansluiting)</t>
  </si>
  <si>
    <t>NUTSVOORZIENINGEN</t>
  </si>
  <si>
    <t>40</t>
  </si>
  <si>
    <t>4010</t>
  </si>
  <si>
    <t>401010</t>
  </si>
  <si>
    <t>Graven proefsleuf.</t>
  </si>
  <si>
    <t>401090</t>
  </si>
  <si>
    <t>DIENSTKRAANPOTTEN</t>
  </si>
  <si>
    <t>4100</t>
  </si>
  <si>
    <t>Inmeten bestaand situatie dienstkraanpotten</t>
  </si>
  <si>
    <t>410010</t>
  </si>
  <si>
    <t>Inmeten en verwerken inmeting dienstkraanpotten</t>
  </si>
  <si>
    <t>4101</t>
  </si>
  <si>
    <t>Verwijderen dienstkraanpotten</t>
  </si>
  <si>
    <t>410110</t>
  </si>
  <si>
    <t>Verwijderen opbouwgarnituur.</t>
  </si>
  <si>
    <t>4110</t>
  </si>
  <si>
    <t>Vervoeren dienstkraanpotten</t>
  </si>
  <si>
    <t>411010</t>
  </si>
  <si>
    <t>4130</t>
  </si>
  <si>
    <t>Inpectie schutbuizen</t>
  </si>
  <si>
    <t>413010</t>
  </si>
  <si>
    <t>Controle schutbuizen op toegankelijkheid</t>
  </si>
  <si>
    <t>413020</t>
  </si>
  <si>
    <t>Aanbrengen opbouwgarnituur.</t>
  </si>
  <si>
    <t>4140</t>
  </si>
  <si>
    <t>Inmeten aangebrachte situatie</t>
  </si>
  <si>
    <t>414010</t>
  </si>
  <si>
    <t>GROENVOORZIENINGEN</t>
  </si>
  <si>
    <t>500</t>
  </si>
  <si>
    <t>OVERHANGEND GROEN</t>
  </si>
  <si>
    <t>Verwijderen overhangend groen</t>
  </si>
  <si>
    <t>501</t>
  </si>
  <si>
    <t>WORTELBEHANDELING</t>
  </si>
  <si>
    <t>5010</t>
  </si>
  <si>
    <t>Knippen van wortels</t>
  </si>
  <si>
    <t>501010</t>
  </si>
  <si>
    <t>Afsteken/doorknippen van wortels1 tot 5 cm</t>
  </si>
  <si>
    <t>501020</t>
  </si>
  <si>
    <t>Afsteken/doorknippen van wortels vanaf 5 cm</t>
  </si>
  <si>
    <t>5020</t>
  </si>
  <si>
    <t>Verwijderen van stobben</t>
  </si>
  <si>
    <t>502010</t>
  </si>
  <si>
    <t>Verwijderen stobben</t>
  </si>
  <si>
    <t>51</t>
  </si>
  <si>
    <t>BOOMVOORZIENINGEN</t>
  </si>
  <si>
    <t>510</t>
  </si>
  <si>
    <t>OPSLUITINGEN</t>
  </si>
  <si>
    <t>510010</t>
  </si>
  <si>
    <t>Aanbrengen cortenstalen boomopsluiting</t>
  </si>
  <si>
    <t>52</t>
  </si>
  <si>
    <t>GAZON</t>
  </si>
  <si>
    <t>520</t>
  </si>
  <si>
    <t>GRONDWERK</t>
  </si>
  <si>
    <t>520010</t>
  </si>
  <si>
    <t>Grond ontgraven uit cunet t.b.v. gazon</t>
  </si>
  <si>
    <t>520020</t>
  </si>
  <si>
    <t>Grond vervoeren naar verwerker 10 km.</t>
  </si>
  <si>
    <t>520030</t>
  </si>
  <si>
    <t>Grond vervoeren naar verwerker 20 km.</t>
  </si>
  <si>
    <t>522</t>
  </si>
  <si>
    <t>522010</t>
  </si>
  <si>
    <t>Zaaien</t>
  </si>
  <si>
    <t>523</t>
  </si>
  <si>
    <t>GROND VERBETEREN T.B.V PLANTEN BOMEN</t>
  </si>
  <si>
    <t>523010</t>
  </si>
  <si>
    <t>Grond verbeteren t.b.v te planten bomen.</t>
  </si>
  <si>
    <t>GEVELTUIN</t>
  </si>
  <si>
    <t>AANBRENGEN GEVELTUIN</t>
  </si>
  <si>
    <t>5400</t>
  </si>
  <si>
    <t>Grond ontgraven uit cunet t.b.v. geveltuin</t>
  </si>
  <si>
    <t>540020</t>
  </si>
  <si>
    <t>540030</t>
  </si>
  <si>
    <t>540050</t>
  </si>
  <si>
    <t>Grond vervoeren teelgrond A</t>
  </si>
  <si>
    <t>540060</t>
  </si>
  <si>
    <t>Grond verwerken in cunet.</t>
  </si>
  <si>
    <t>5401</t>
  </si>
  <si>
    <t>Leveren gazonband kwartrond grijs</t>
  </si>
  <si>
    <t>540130</t>
  </si>
  <si>
    <t>Leveren rechte gazonband van beton grijs.</t>
  </si>
  <si>
    <t>540140</t>
  </si>
  <si>
    <t>Leveren hoekstuk gazonband van beton grijs</t>
  </si>
  <si>
    <t>5402</t>
  </si>
  <si>
    <t>Leveren gazonband kwartrond</t>
  </si>
  <si>
    <t>540210</t>
  </si>
  <si>
    <t>540220</t>
  </si>
  <si>
    <t>Leveren hoekstuk opsluitband van beton nat.</t>
  </si>
  <si>
    <t>5403</t>
  </si>
  <si>
    <t>Aanbrengen gazonbanden kwartrond</t>
  </si>
  <si>
    <t>540310</t>
  </si>
  <si>
    <t>VERWIJDEREN GEVELTUIN</t>
  </si>
  <si>
    <t>5410</t>
  </si>
  <si>
    <t>Verwijderen begroeiing</t>
  </si>
  <si>
    <t>Verwijderen begroeiing geveltuin</t>
  </si>
  <si>
    <t>5411</t>
  </si>
  <si>
    <t>541110</t>
  </si>
  <si>
    <t>541120</t>
  </si>
  <si>
    <t>541130</t>
  </si>
  <si>
    <t>541150</t>
  </si>
  <si>
    <t>541160</t>
  </si>
  <si>
    <t>WERK VAN ALGEMENE AARD</t>
  </si>
  <si>
    <t>TOEPASSEN VAN:</t>
  </si>
  <si>
    <t>6012</t>
  </si>
  <si>
    <t>Toepassen afzettingen</t>
  </si>
  <si>
    <t>601210</t>
  </si>
  <si>
    <t>Toepassen dwarsafzetting(en) op enkelbaansweg.</t>
  </si>
  <si>
    <t>601220</t>
  </si>
  <si>
    <t>Toep. langsafzetting op enkelebaansweg</t>
  </si>
  <si>
    <t>601230</t>
  </si>
  <si>
    <t>Toepassen voertuigkerende barrier</t>
  </si>
  <si>
    <t>6013</t>
  </si>
  <si>
    <t>Toepassen Omleidingsroutes en opheffen parkeren</t>
  </si>
  <si>
    <t>601310</t>
  </si>
  <si>
    <t>Plaatsen vooraankondiging</t>
  </si>
  <si>
    <t>601320</t>
  </si>
  <si>
    <t>Toepassen omleidingroutes start omleiding</t>
  </si>
  <si>
    <t>601330</t>
  </si>
  <si>
    <t>Toepassen omleidingroutes volgborden</t>
  </si>
  <si>
    <t>601340</t>
  </si>
  <si>
    <t>Toepassen bord opheffing parkeren/wegsleepregeling</t>
  </si>
  <si>
    <t>6014</t>
  </si>
  <si>
    <t>Toepassen Tijdelijke verkeersmaatregelen</t>
  </si>
  <si>
    <t>601410</t>
  </si>
  <si>
    <t>Toepassen bebording inst.besl. rond vier. en drie</t>
  </si>
  <si>
    <t>601420</t>
  </si>
  <si>
    <t>Toepassen bebording volgens inst.besluit tekstbord</t>
  </si>
  <si>
    <t>601430</t>
  </si>
  <si>
    <t>Toepassen lengtemarkering inst. besluit ononderbr</t>
  </si>
  <si>
    <t>601440</t>
  </si>
  <si>
    <t>Toepassen lengtemarkering inst. besluit 1-1</t>
  </si>
  <si>
    <t>6021</t>
  </si>
  <si>
    <t>Toepassen Maatregelen t.b.v. bereikbaarheid</t>
  </si>
  <si>
    <t>602120</t>
  </si>
  <si>
    <t>Toepassen platen t.b.v. voetgangers.</t>
  </si>
  <si>
    <t>602130</t>
  </si>
  <si>
    <t>Toepassen rijplaten.</t>
  </si>
  <si>
    <t>602140</t>
  </si>
  <si>
    <t>Toepassen markering brandkranen</t>
  </si>
  <si>
    <t>6022</t>
  </si>
  <si>
    <t>Toepassen Voorzieningen t.b.v. afsluiten</t>
  </si>
  <si>
    <t>602210</t>
  </si>
  <si>
    <t>Toepassen bouwhek t.b.v. riooleringswerkzaamheden</t>
  </si>
  <si>
    <t>602220</t>
  </si>
  <si>
    <t>Aanbrengen, instandhouden en verwijderen tijdelijk</t>
  </si>
  <si>
    <t>6023</t>
  </si>
  <si>
    <t>Toepassen Huisvuilaanbiedplaatsen</t>
  </si>
  <si>
    <t>602310</t>
  </si>
  <si>
    <t>Toepassen verkeersbord incl. paal. huisvuil</t>
  </si>
  <si>
    <t>602320</t>
  </si>
  <si>
    <t>Toepassen afdekken toegang ondergrondse container</t>
  </si>
  <si>
    <t>602330</t>
  </si>
  <si>
    <t>Toepassen bovengrondse afvalcontainer.</t>
  </si>
  <si>
    <t>6024</t>
  </si>
  <si>
    <t>Toepassen Parkeerplaatsen</t>
  </si>
  <si>
    <t>602410</t>
  </si>
  <si>
    <t>Toepassen tijdelijke parkeerplaats invaliden</t>
  </si>
  <si>
    <t>602420</t>
  </si>
  <si>
    <t>Toepassen tijdelijke laad- en losplaats</t>
  </si>
  <si>
    <t>6025</t>
  </si>
  <si>
    <t>Toepassen Voorzieningen t.b.v. bescherming</t>
  </si>
  <si>
    <t>602510</t>
  </si>
  <si>
    <t>Toepassen stamommanteling</t>
  </si>
  <si>
    <t>602520</t>
  </si>
  <si>
    <t>Toepassen bescherming kwetsbare boomzone</t>
  </si>
  <si>
    <t>6026</t>
  </si>
  <si>
    <t>Toepassen Inrichten tijdelijk opslagterrein</t>
  </si>
  <si>
    <t>602610</t>
  </si>
  <si>
    <t>Toepassen bouwhek tbv tijdelijk opslagterrein</t>
  </si>
  <si>
    <t>602620</t>
  </si>
  <si>
    <t>Toepassen tijdelijk opslagterrein</t>
  </si>
  <si>
    <t>6027</t>
  </si>
  <si>
    <t>Toepassen van voorzieningen t.b.v. uitvoerend</t>
  </si>
  <si>
    <t>602710</t>
  </si>
  <si>
    <t>Toepassen keet</t>
  </si>
  <si>
    <t>602720</t>
  </si>
  <si>
    <t>Toepassen chemisch toilet</t>
  </si>
  <si>
    <t>UITVOEREN VAN EEN RAW-RAAMOVEREENKOMST</t>
  </si>
  <si>
    <t>6100</t>
  </si>
  <si>
    <t>Aanmelden bij LTC</t>
  </si>
  <si>
    <t>610010</t>
  </si>
  <si>
    <t>Aanmelden van het werk volgens deelopdracht in LTC</t>
  </si>
  <si>
    <t>610020</t>
  </si>
  <si>
    <t>Wijzigingen doorvoeren in LTC</t>
  </si>
  <si>
    <t>6127</t>
  </si>
  <si>
    <t>Opstellen plannen en Oplevering</t>
  </si>
  <si>
    <t>612710</t>
  </si>
  <si>
    <t>Opstellen werkplan</t>
  </si>
  <si>
    <t>612720</t>
  </si>
  <si>
    <t>Indienen projectrapport (digitaal)</t>
  </si>
  <si>
    <t>612730</t>
  </si>
  <si>
    <t>Aanleveren van revisiegegevens</t>
  </si>
  <si>
    <t>612740</t>
  </si>
  <si>
    <t>Aanleveren opleverdossier</t>
  </si>
  <si>
    <t>6128</t>
  </si>
  <si>
    <t>Belanghebbenden informeren</t>
  </si>
  <si>
    <t>612810</t>
  </si>
  <si>
    <t>Communiceren met derden</t>
  </si>
  <si>
    <t>6130</t>
  </si>
  <si>
    <t>Aan en afvoer materieel</t>
  </si>
  <si>
    <t>613030</t>
  </si>
  <si>
    <t>Aanvoeren van chemisch toilet</t>
  </si>
  <si>
    <t>618</t>
  </si>
  <si>
    <t>TER BESCHIKKING STELLEN WERKNEMERS EN MATERIEEL</t>
  </si>
  <si>
    <t>6181</t>
  </si>
  <si>
    <t>Ter beschikking stellen werknemers</t>
  </si>
  <si>
    <t>618110</t>
  </si>
  <si>
    <t>Voorbereidingskosten</t>
  </si>
  <si>
    <t>618120</t>
  </si>
  <si>
    <t>T.b.s. werknemer verkeersregelaar</t>
  </si>
  <si>
    <t>618130</t>
  </si>
  <si>
    <t>T.b.s. werknemer omgevingsmanager</t>
  </si>
  <si>
    <t>618180</t>
  </si>
  <si>
    <t>T.b.s. werknemer straatmaker</t>
  </si>
  <si>
    <t>618190</t>
  </si>
  <si>
    <t>T.b.s. werknemer opperman</t>
  </si>
  <si>
    <t>618200</t>
  </si>
  <si>
    <t xml:space="preserve">T.b.s. werknemer grondwerker / rioolwerker	</t>
  </si>
  <si>
    <t>618210</t>
  </si>
  <si>
    <t>T.b.s. werknemer metselaar</t>
  </si>
  <si>
    <t>618220</t>
  </si>
  <si>
    <t>T.b.s. werknemer timmerman</t>
  </si>
  <si>
    <t>618230</t>
  </si>
  <si>
    <t>T.b.s. werknemer uitvoerder</t>
  </si>
  <si>
    <t>618250</t>
  </si>
  <si>
    <t>T.b.s. werknemer machinist shovel / kraan</t>
  </si>
  <si>
    <t>618260</t>
  </si>
  <si>
    <t>T.b.s. werknemer landmeter inzet min 4 uur</t>
  </si>
  <si>
    <t>618270</t>
  </si>
  <si>
    <t>T.b.s. werknemer projectleider</t>
  </si>
  <si>
    <t>618280</t>
  </si>
  <si>
    <t>T.b.s. werknemer CAD tekenaar</t>
  </si>
  <si>
    <t>618290</t>
  </si>
  <si>
    <t>T.b.s. werknemer European treeworker (ETW)</t>
  </si>
  <si>
    <t>6183</t>
  </si>
  <si>
    <t>Meerkosten werknemers</t>
  </si>
  <si>
    <t>618310</t>
  </si>
  <si>
    <t>Meerkosten werknemer, European Treeworker (ETW-er)</t>
  </si>
  <si>
    <t>618320</t>
  </si>
  <si>
    <t>Meerkosten werknemer, buiten reguliere uren, avond</t>
  </si>
  <si>
    <t>618330</t>
  </si>
  <si>
    <t>Meerk. werknemer, buiten reguliere uren, zaterdag</t>
  </si>
  <si>
    <t>618340</t>
  </si>
  <si>
    <t>Meerk. werknemer, buiten reguliere uren, zondag</t>
  </si>
  <si>
    <t>6184</t>
  </si>
  <si>
    <t>Ter beschikking stellen materieel</t>
  </si>
  <si>
    <t>618400</t>
  </si>
  <si>
    <t>Aan- afvoeren van materieel</t>
  </si>
  <si>
    <t>618410</t>
  </si>
  <si>
    <t>T.b.s. materieel mobiele kraan incl. bediening</t>
  </si>
  <si>
    <t>618420</t>
  </si>
  <si>
    <t>T.b.s. materieel midi kraan excl. bediening</t>
  </si>
  <si>
    <t>618430</t>
  </si>
  <si>
    <t>T.b.s. materieel mini graver excl. bediening</t>
  </si>
  <si>
    <t>618440</t>
  </si>
  <si>
    <t>T.b.s. materieel shovel 1500 l incl. dichte bak</t>
  </si>
  <si>
    <t>618450</t>
  </si>
  <si>
    <t>T.b.s. materieel mini shovel excl. bediening</t>
  </si>
  <si>
    <t>618460</t>
  </si>
  <si>
    <t>618470</t>
  </si>
  <si>
    <t>T.b.s. materieel knijperauto 4x4 incl. bediening</t>
  </si>
  <si>
    <t>618480</t>
  </si>
  <si>
    <t>T.b.s. materieel knijperauto 6x6 incl. bediening</t>
  </si>
  <si>
    <t>618490</t>
  </si>
  <si>
    <t>T.b.s. materieel knijperauto 8x4 incl. bediening</t>
  </si>
  <si>
    <t>6185</t>
  </si>
  <si>
    <t>618500</t>
  </si>
  <si>
    <t>T.b.s. materieel vrachtauto 8x8 incl. bediening</t>
  </si>
  <si>
    <t>618510</t>
  </si>
  <si>
    <t>T.b.s. materieel dieplader incl. bediening</t>
  </si>
  <si>
    <t>618520</t>
  </si>
  <si>
    <t>T.b.s. materieel pickup &amp; aanhanger excl. bedienin</t>
  </si>
  <si>
    <t>618530</t>
  </si>
  <si>
    <t>T.b.s. materieel zaagmachine (huur per dag)</t>
  </si>
  <si>
    <t>618540</t>
  </si>
  <si>
    <t>T.b.s. materieel zware trilplaat  (huur per dag)</t>
  </si>
  <si>
    <t>618550</t>
  </si>
  <si>
    <t>T.b.s. materieel Wacker stamper  (huur per dag)</t>
  </si>
  <si>
    <t>618560</t>
  </si>
  <si>
    <t>T.b.s. materieel lichte trilplaat  (huur per dag)</t>
  </si>
  <si>
    <t>618570</t>
  </si>
  <si>
    <t>T.b.s. materieel roterende laser  (huur per dag)</t>
  </si>
  <si>
    <t>618580</t>
  </si>
  <si>
    <t>T.b.s. materieel mobile compressor (huur per dag)</t>
  </si>
  <si>
    <t>618590</t>
  </si>
  <si>
    <t>T.b.s. materieel betonprikker (huur per dag)</t>
  </si>
  <si>
    <t>MILIEUKUNDIGE BEGELEIDING EN MAATREGELEN</t>
  </si>
  <si>
    <t>6210</t>
  </si>
  <si>
    <t>Ter beschikking stellen werknemer</t>
  </si>
  <si>
    <t>621010</t>
  </si>
  <si>
    <t>T.b.s. werknemer MVK</t>
  </si>
  <si>
    <t>621030</t>
  </si>
  <si>
    <t>T.b.s. werknemer HVK/AH</t>
  </si>
  <si>
    <t>621040</t>
  </si>
  <si>
    <t>T.b.s. werknemer DLP</t>
  </si>
  <si>
    <t>621050</t>
  </si>
  <si>
    <t>T.b.s. werknemer R-DLP</t>
  </si>
  <si>
    <t>621060</t>
  </si>
  <si>
    <t>Milieukundige begeleiding conform BRL 6001</t>
  </si>
  <si>
    <t>Milieukundige maatregelen</t>
  </si>
  <si>
    <t>Maatregelen standaardsituatie 1 klasse Oranje</t>
  </si>
  <si>
    <t>Maatregelen standaardsituatie 1 klasse Rood</t>
  </si>
  <si>
    <t>Maatregelen standaardsituatie 1 klasse Zwart</t>
  </si>
  <si>
    <t>621140</t>
  </si>
  <si>
    <t>Maatregelen standaardsituatie 2 geen klasse</t>
  </si>
  <si>
    <t>621150</t>
  </si>
  <si>
    <t>Maatregelen standaardsituatie 2 klasse Zwart</t>
  </si>
  <si>
    <t>621160</t>
  </si>
  <si>
    <t>Maatregelen standaardsituatie 3 klasse Oranje</t>
  </si>
  <si>
    <t>621170</t>
  </si>
  <si>
    <t>Maatregelen standaardsituatie 3 klasse Rood</t>
  </si>
  <si>
    <t>621180</t>
  </si>
  <si>
    <t>Maatregelen standaardsituatie 3 klasse Zwart</t>
  </si>
  <si>
    <t>Uitvoeren van meetingen</t>
  </si>
  <si>
    <t>Uitvoeren van meetingen: bodemvocht</t>
  </si>
  <si>
    <t>Uitvoeren van meetingen: luchtmetingen</t>
  </si>
  <si>
    <t>Uitvoeren van meetingen: zuurstof</t>
  </si>
  <si>
    <t>CIRCULARITEIT</t>
  </si>
  <si>
    <t>6310</t>
  </si>
  <si>
    <t>Circulariteit</t>
  </si>
  <si>
    <t>631010</t>
  </si>
  <si>
    <t>Aanvullende kosten i.v.m. certificering Circularit</t>
  </si>
  <si>
    <t>6320</t>
  </si>
  <si>
    <t>632020</t>
  </si>
  <si>
    <t>groene velden =</t>
  </si>
  <si>
    <t>Groot onderhoud Elementenverhardingen</t>
  </si>
  <si>
    <t xml:space="preserve">Dienst Stadsbeheer afdeling Stedelijk Beheer
Raamovereenkomst beheer en onderhoud elementenverhardingen
Ingenieursbureau Den Haag, Besteknummer 2022.763.047
</t>
  </si>
  <si>
    <t>Certificering circulariteit</t>
  </si>
  <si>
    <t>Post voor verrekening certificering circulariteit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</si>
</sst>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sz val="20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DCDB"/>
        <bgColor rgb="FF000000"/>
      </patternFill>
    </fill>
    <fill>
      <patternFill patternType="solid">
        <fgColor rgb="FFF2DCDB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2" fillId="4" borderId="1" xfId="0" applyNumberFormat="1" applyFont="1" applyFill="1" applyBorder="1" applyProtection="1">
      <protection locked="0"/>
    </xf>
    <xf numFmtId="0" fontId="0" fillId="3" borderId="1" xfId="0" applyFill="1" applyBorder="1" applyProtection="1"/>
    <xf numFmtId="0" fontId="2" fillId="2" borderId="1" xfId="0" applyFont="1" applyFill="1" applyBorder="1" applyProtection="1"/>
    <xf numFmtId="0" fontId="2" fillId="2" borderId="1" xfId="0" applyFont="1" applyFill="1" applyBorder="1" applyAlignment="1" applyProtection="1">
      <alignment wrapText="1"/>
    </xf>
    <xf numFmtId="164" fontId="2" fillId="2" borderId="1" xfId="0" applyNumberFormat="1" applyFont="1" applyFill="1" applyBorder="1" applyProtection="1"/>
    <xf numFmtId="0" fontId="0" fillId="0" borderId="0" xfId="0" applyProtection="1"/>
    <xf numFmtId="164" fontId="2" fillId="2" borderId="1" xfId="0" applyNumberFormat="1" applyFont="1" applyFill="1" applyBorder="1" applyAlignment="1" applyProtection="1">
      <alignment wrapText="1"/>
    </xf>
    <xf numFmtId="9" fontId="2" fillId="2" borderId="1" xfId="0" applyNumberFormat="1" applyFont="1" applyFill="1" applyBorder="1" applyAlignment="1" applyProtection="1">
      <alignment horizontal="center"/>
    </xf>
    <xf numFmtId="164" fontId="2" fillId="2" borderId="1" xfId="0" applyNumberFormat="1" applyFont="1" applyFill="1" applyBorder="1" applyAlignment="1" applyProtection="1">
      <alignment horizontal="center"/>
    </xf>
    <xf numFmtId="164" fontId="0" fillId="3" borderId="1" xfId="0" applyNumberFormat="1" applyFill="1" applyBorder="1" applyProtection="1"/>
    <xf numFmtId="0" fontId="1" fillId="3" borderId="1" xfId="0" applyFont="1" applyFill="1" applyBorder="1" applyProtection="1"/>
    <xf numFmtId="164" fontId="1" fillId="3" borderId="1" xfId="0" applyNumberFormat="1" applyFont="1" applyFill="1" applyBorder="1" applyProtection="1"/>
    <xf numFmtId="164" fontId="0" fillId="0" borderId="0" xfId="0" applyNumberFormat="1" applyProtection="1"/>
    <xf numFmtId="164" fontId="0" fillId="5" borderId="1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alignment vertical="center"/>
    </xf>
    <xf numFmtId="10" fontId="0" fillId="5" borderId="1" xfId="0" applyNumberFormat="1" applyFill="1" applyBorder="1" applyProtection="1">
      <protection locked="0"/>
    </xf>
    <xf numFmtId="10" fontId="0" fillId="3" borderId="1" xfId="0" applyNumberFormat="1" applyFill="1" applyBorder="1" applyProtection="1"/>
    <xf numFmtId="0" fontId="2" fillId="2" borderId="1" xfId="0" applyFont="1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left" wrapText="1"/>
    </xf>
    <xf numFmtId="0" fontId="2" fillId="2" borderId="1" xfId="0" applyFont="1" applyFill="1" applyBorder="1" applyAlignment="1" applyProtection="1">
      <alignment horizontal="left" wrapText="1"/>
    </xf>
    <xf numFmtId="164" fontId="2" fillId="2" borderId="1" xfId="0" applyNumberFormat="1" applyFont="1" applyFill="1" applyBorder="1" applyAlignment="1" applyProtection="1">
      <alignment horizontal="left"/>
    </xf>
  </cellXfs>
  <cellStyles count="1">
    <cellStyle name="Standaard" xfId="0" builtinId="0"/>
  </cellStyles>
  <dxfs count="226"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9999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9999"/>
      <color rgb="FFFF7C8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90"/>
  <sheetViews>
    <sheetView tabSelected="1" topLeftCell="A771" zoomScaleNormal="100" workbookViewId="0">
      <selection activeCell="A783" sqref="A783"/>
    </sheetView>
  </sheetViews>
  <sheetFormatPr defaultColWidth="9.140625" defaultRowHeight="15" x14ac:dyDescent="0.25"/>
  <cols>
    <col min="1" max="1" width="8.5703125" style="6" customWidth="1"/>
    <col min="2" max="2" width="48.28515625" style="6" customWidth="1"/>
    <col min="3" max="3" width="8.28515625" style="6" customWidth="1"/>
    <col min="4" max="4" width="11" style="6" customWidth="1"/>
    <col min="5" max="5" width="2.5703125" style="6" customWidth="1"/>
    <col min="6" max="9" width="16" style="13" customWidth="1"/>
    <col min="10" max="10" width="13.28515625" style="6" customWidth="1"/>
    <col min="11" max="11" width="15.28515625" style="6" customWidth="1"/>
    <col min="12" max="16" width="9.140625" style="6" hidden="1" customWidth="1"/>
    <col min="17" max="16384" width="9.140625" style="6"/>
  </cols>
  <sheetData>
    <row r="1" spans="1:15" ht="26.25" x14ac:dyDescent="0.25">
      <c r="A1" s="2"/>
      <c r="B1" s="15" t="s">
        <v>1515</v>
      </c>
      <c r="C1" s="3"/>
      <c r="D1" s="3"/>
      <c r="E1" s="3"/>
      <c r="F1" s="4" t="s">
        <v>148</v>
      </c>
      <c r="G1" s="21"/>
      <c r="H1" s="21"/>
      <c r="I1" s="21"/>
      <c r="J1" s="5" t="s">
        <v>149</v>
      </c>
      <c r="K1" s="1">
        <v>45230</v>
      </c>
    </row>
    <row r="2" spans="1:15" ht="15" customHeight="1" x14ac:dyDescent="0.25">
      <c r="A2" s="20"/>
      <c r="B2" s="22" t="s">
        <v>1516</v>
      </c>
      <c r="C2" s="20"/>
      <c r="D2" s="20"/>
      <c r="E2" s="20"/>
      <c r="F2" s="23" t="s">
        <v>150</v>
      </c>
      <c r="G2" s="19" t="s">
        <v>1514</v>
      </c>
      <c r="H2" s="24" t="s">
        <v>151</v>
      </c>
      <c r="I2" s="24"/>
      <c r="J2" s="24"/>
      <c r="K2" s="24"/>
    </row>
    <row r="3" spans="1:15" ht="55.5" customHeight="1" x14ac:dyDescent="0.25">
      <c r="A3" s="20"/>
      <c r="B3" s="23"/>
      <c r="C3" s="20"/>
      <c r="D3" s="20"/>
      <c r="E3" s="20"/>
      <c r="F3" s="23"/>
      <c r="G3" s="4" t="s">
        <v>152</v>
      </c>
      <c r="H3" s="7" t="s">
        <v>153</v>
      </c>
      <c r="I3" s="4" t="s">
        <v>154</v>
      </c>
      <c r="J3" s="7"/>
      <c r="K3" s="4" t="s">
        <v>155</v>
      </c>
    </row>
    <row r="4" spans="1:15" hidden="1" x14ac:dyDescent="0.25">
      <c r="A4" s="2"/>
      <c r="B4" s="3"/>
      <c r="C4" s="3"/>
      <c r="D4" s="3"/>
      <c r="E4" s="3"/>
      <c r="F4" s="3"/>
      <c r="G4" s="8">
        <v>0.5</v>
      </c>
      <c r="H4" s="9"/>
      <c r="I4" s="8">
        <v>1.5</v>
      </c>
      <c r="J4" s="9"/>
      <c r="K4" s="3"/>
    </row>
    <row r="5" spans="1:15" ht="45" x14ac:dyDescent="0.25">
      <c r="A5" s="18" t="s">
        <v>0</v>
      </c>
      <c r="B5" s="3" t="s">
        <v>156</v>
      </c>
      <c r="C5" s="3" t="s">
        <v>1</v>
      </c>
      <c r="D5" s="3" t="s">
        <v>2</v>
      </c>
      <c r="E5" s="3"/>
      <c r="F5" s="3" t="s">
        <v>3</v>
      </c>
      <c r="G5" s="4" t="s">
        <v>157</v>
      </c>
      <c r="H5" s="7" t="s">
        <v>158</v>
      </c>
      <c r="I5" s="4" t="s">
        <v>159</v>
      </c>
      <c r="J5" s="5" t="s">
        <v>160</v>
      </c>
      <c r="K5" s="4"/>
    </row>
    <row r="6" spans="1:15" x14ac:dyDescent="0.25">
      <c r="A6" s="2" t="s">
        <v>163</v>
      </c>
      <c r="B6" s="2" t="s">
        <v>164</v>
      </c>
      <c r="C6" s="2" t="s">
        <v>5</v>
      </c>
      <c r="D6" s="2"/>
      <c r="E6" s="2"/>
      <c r="F6" s="10"/>
      <c r="G6" s="10"/>
      <c r="H6" s="10"/>
      <c r="I6" s="10"/>
      <c r="J6" s="2"/>
      <c r="K6" s="2"/>
    </row>
    <row r="7" spans="1:15" x14ac:dyDescent="0.25">
      <c r="A7" s="2" t="s">
        <v>8</v>
      </c>
      <c r="B7" s="2" t="s">
        <v>165</v>
      </c>
      <c r="C7" s="2" t="s">
        <v>5</v>
      </c>
      <c r="D7" s="2"/>
      <c r="E7" s="2"/>
      <c r="F7" s="10"/>
      <c r="G7" s="10"/>
      <c r="H7" s="10"/>
      <c r="I7" s="10"/>
      <c r="J7" s="2"/>
      <c r="K7" s="2"/>
    </row>
    <row r="8" spans="1:15" x14ac:dyDescent="0.25">
      <c r="A8" s="2" t="s">
        <v>9</v>
      </c>
      <c r="B8" s="2" t="s">
        <v>166</v>
      </c>
      <c r="C8" s="2" t="s">
        <v>5</v>
      </c>
      <c r="D8" s="2"/>
      <c r="E8" s="2"/>
      <c r="F8" s="10"/>
      <c r="G8" s="10"/>
      <c r="H8" s="10"/>
      <c r="I8" s="10"/>
      <c r="J8" s="2"/>
      <c r="K8" s="2"/>
      <c r="N8" s="6" t="s">
        <v>161</v>
      </c>
      <c r="O8" s="6" t="s">
        <v>162</v>
      </c>
    </row>
    <row r="9" spans="1:15" x14ac:dyDescent="0.25">
      <c r="A9" s="2" t="s">
        <v>167</v>
      </c>
      <c r="B9" s="2" t="s">
        <v>168</v>
      </c>
      <c r="C9" s="2" t="s">
        <v>5</v>
      </c>
      <c r="D9" s="2"/>
      <c r="E9" s="2"/>
      <c r="F9" s="10"/>
      <c r="G9" s="10"/>
      <c r="H9" s="14"/>
      <c r="I9" s="10"/>
      <c r="J9" s="10"/>
      <c r="K9" s="10"/>
    </row>
    <row r="10" spans="1:15" x14ac:dyDescent="0.25">
      <c r="A10" s="2" t="s">
        <v>169</v>
      </c>
      <c r="B10" s="2" t="s">
        <v>170</v>
      </c>
      <c r="C10" s="2" t="s">
        <v>10</v>
      </c>
      <c r="D10" s="2">
        <v>375</v>
      </c>
      <c r="E10" s="2" t="s">
        <v>7</v>
      </c>
      <c r="F10" s="10">
        <v>4.0199999999999996</v>
      </c>
      <c r="G10" s="10">
        <f t="shared" ref="G10:G71" si="0">ROUND(F10*$G$4,2)</f>
        <v>2.0099999999999998</v>
      </c>
      <c r="H10" s="14"/>
      <c r="I10" s="10">
        <f t="shared" ref="I10:I71" si="1">ROUND(F10*$I$4,2)</f>
        <v>6.03</v>
      </c>
      <c r="J10" s="10">
        <f t="shared" ref="J10:J14" si="2">D10*H10</f>
        <v>0</v>
      </c>
      <c r="K10" s="10" t="str">
        <f t="shared" ref="K10:K71" si="3">IF(AND(G10&lt;=H10,H10&lt;=I10),$N$8,$O$8)</f>
        <v>NIET GOED</v>
      </c>
    </row>
    <row r="11" spans="1:15" x14ac:dyDescent="0.25">
      <c r="A11" s="2" t="s">
        <v>171</v>
      </c>
      <c r="B11" s="2" t="s">
        <v>172</v>
      </c>
      <c r="C11" s="2" t="s">
        <v>10</v>
      </c>
      <c r="D11" s="2">
        <v>9148</v>
      </c>
      <c r="E11" s="2" t="s">
        <v>7</v>
      </c>
      <c r="F11" s="10">
        <v>3.51</v>
      </c>
      <c r="G11" s="10">
        <f t="shared" si="0"/>
        <v>1.76</v>
      </c>
      <c r="H11" s="14"/>
      <c r="I11" s="10">
        <f t="shared" si="1"/>
        <v>5.27</v>
      </c>
      <c r="J11" s="10">
        <f t="shared" si="2"/>
        <v>0</v>
      </c>
      <c r="K11" s="10" t="str">
        <f t="shared" si="3"/>
        <v>NIET GOED</v>
      </c>
    </row>
    <row r="12" spans="1:15" x14ac:dyDescent="0.25">
      <c r="A12" s="2" t="s">
        <v>11</v>
      </c>
      <c r="B12" s="2" t="s">
        <v>173</v>
      </c>
      <c r="C12" s="2" t="s">
        <v>5</v>
      </c>
      <c r="D12" s="2"/>
      <c r="E12" s="2"/>
      <c r="F12" s="10"/>
      <c r="G12" s="10"/>
      <c r="H12" s="14"/>
      <c r="I12" s="10"/>
      <c r="J12" s="10"/>
      <c r="K12" s="10"/>
    </row>
    <row r="13" spans="1:15" x14ac:dyDescent="0.25">
      <c r="A13" s="2" t="s">
        <v>12</v>
      </c>
      <c r="B13" s="2" t="s">
        <v>174</v>
      </c>
      <c r="C13" s="2" t="s">
        <v>10</v>
      </c>
      <c r="D13" s="2">
        <v>100</v>
      </c>
      <c r="E13" s="2" t="s">
        <v>7</v>
      </c>
      <c r="F13" s="10">
        <v>3.42</v>
      </c>
      <c r="G13" s="10">
        <f t="shared" si="0"/>
        <v>1.71</v>
      </c>
      <c r="H13" s="14"/>
      <c r="I13" s="10">
        <f t="shared" si="1"/>
        <v>5.13</v>
      </c>
      <c r="J13" s="10">
        <f t="shared" si="2"/>
        <v>0</v>
      </c>
      <c r="K13" s="10" t="str">
        <f t="shared" si="3"/>
        <v>NIET GOED</v>
      </c>
    </row>
    <row r="14" spans="1:15" x14ac:dyDescent="0.25">
      <c r="A14" s="2" t="s">
        <v>13</v>
      </c>
      <c r="B14" s="2" t="s">
        <v>175</v>
      </c>
      <c r="C14" s="2" t="s">
        <v>10</v>
      </c>
      <c r="D14" s="2">
        <v>2594</v>
      </c>
      <c r="E14" s="2" t="s">
        <v>7</v>
      </c>
      <c r="F14" s="10">
        <v>3.41</v>
      </c>
      <c r="G14" s="10">
        <f t="shared" si="0"/>
        <v>1.71</v>
      </c>
      <c r="H14" s="14"/>
      <c r="I14" s="10">
        <f t="shared" si="1"/>
        <v>5.12</v>
      </c>
      <c r="J14" s="10">
        <f t="shared" si="2"/>
        <v>0</v>
      </c>
      <c r="K14" s="10"/>
    </row>
    <row r="15" spans="1:15" x14ac:dyDescent="0.25">
      <c r="A15" s="2" t="s">
        <v>176</v>
      </c>
      <c r="B15" s="2" t="s">
        <v>177</v>
      </c>
      <c r="C15" s="2" t="s">
        <v>5</v>
      </c>
      <c r="D15" s="2"/>
      <c r="E15" s="2"/>
      <c r="F15" s="10"/>
      <c r="G15" s="10"/>
      <c r="H15" s="14"/>
      <c r="I15" s="10"/>
      <c r="J15" s="10"/>
      <c r="K15" s="10"/>
    </row>
    <row r="16" spans="1:15" x14ac:dyDescent="0.25">
      <c r="A16" s="2" t="s">
        <v>178</v>
      </c>
      <c r="B16" s="2" t="s">
        <v>179</v>
      </c>
      <c r="C16" s="2" t="s">
        <v>10</v>
      </c>
      <c r="D16" s="2">
        <v>172</v>
      </c>
      <c r="E16" s="2" t="s">
        <v>7</v>
      </c>
      <c r="F16" s="10">
        <v>3.57</v>
      </c>
      <c r="G16" s="10">
        <f t="shared" si="0"/>
        <v>1.79</v>
      </c>
      <c r="H16" s="14"/>
      <c r="I16" s="10">
        <f t="shared" si="1"/>
        <v>5.36</v>
      </c>
      <c r="J16" s="10">
        <f t="shared" ref="J16:J78" si="4">D16*H16</f>
        <v>0</v>
      </c>
      <c r="K16" s="10" t="str">
        <f t="shared" si="3"/>
        <v>NIET GOED</v>
      </c>
    </row>
    <row r="17" spans="1:11" x14ac:dyDescent="0.25">
      <c r="A17" s="2" t="s">
        <v>180</v>
      </c>
      <c r="B17" s="2" t="s">
        <v>181</v>
      </c>
      <c r="C17" s="2" t="s">
        <v>10</v>
      </c>
      <c r="D17" s="2">
        <v>13358</v>
      </c>
      <c r="E17" s="2" t="s">
        <v>7</v>
      </c>
      <c r="F17" s="10">
        <v>2.67</v>
      </c>
      <c r="G17" s="10">
        <f t="shared" si="0"/>
        <v>1.34</v>
      </c>
      <c r="H17" s="14"/>
      <c r="I17" s="10">
        <f t="shared" si="1"/>
        <v>4.01</v>
      </c>
      <c r="J17" s="10">
        <f t="shared" si="4"/>
        <v>0</v>
      </c>
      <c r="K17" s="10" t="str">
        <f t="shared" si="3"/>
        <v>NIET GOED</v>
      </c>
    </row>
    <row r="18" spans="1:11" x14ac:dyDescent="0.25">
      <c r="A18" s="2" t="s">
        <v>182</v>
      </c>
      <c r="B18" s="2" t="s">
        <v>183</v>
      </c>
      <c r="C18" s="2" t="s">
        <v>5</v>
      </c>
      <c r="D18" s="2"/>
      <c r="E18" s="2"/>
      <c r="F18" s="10"/>
      <c r="G18" s="10"/>
      <c r="H18" s="14"/>
      <c r="I18" s="10"/>
      <c r="J18" s="10"/>
      <c r="K18" s="10"/>
    </row>
    <row r="19" spans="1:11" x14ac:dyDescent="0.25">
      <c r="A19" s="2" t="s">
        <v>184</v>
      </c>
      <c r="B19" s="2" t="s">
        <v>185</v>
      </c>
      <c r="C19" s="2" t="s">
        <v>10</v>
      </c>
      <c r="D19" s="2">
        <v>38</v>
      </c>
      <c r="E19" s="2" t="s">
        <v>7</v>
      </c>
      <c r="F19" s="10">
        <v>3.6</v>
      </c>
      <c r="G19" s="10">
        <f t="shared" si="0"/>
        <v>1.8</v>
      </c>
      <c r="H19" s="14"/>
      <c r="I19" s="10">
        <f t="shared" si="1"/>
        <v>5.4</v>
      </c>
      <c r="J19" s="10">
        <f t="shared" si="4"/>
        <v>0</v>
      </c>
      <c r="K19" s="10" t="str">
        <f t="shared" si="3"/>
        <v>NIET GOED</v>
      </c>
    </row>
    <row r="20" spans="1:11" x14ac:dyDescent="0.25">
      <c r="A20" s="2" t="s">
        <v>186</v>
      </c>
      <c r="B20" s="2" t="s">
        <v>187</v>
      </c>
      <c r="C20" s="2" t="s">
        <v>10</v>
      </c>
      <c r="D20" s="2">
        <v>844</v>
      </c>
      <c r="E20" s="2" t="s">
        <v>7</v>
      </c>
      <c r="F20" s="10">
        <v>3.45</v>
      </c>
      <c r="G20" s="10">
        <f t="shared" si="0"/>
        <v>1.73</v>
      </c>
      <c r="H20" s="14"/>
      <c r="I20" s="10">
        <f t="shared" si="1"/>
        <v>5.18</v>
      </c>
      <c r="J20" s="10">
        <f t="shared" si="4"/>
        <v>0</v>
      </c>
      <c r="K20" s="10" t="str">
        <f t="shared" si="3"/>
        <v>NIET GOED</v>
      </c>
    </row>
    <row r="21" spans="1:11" x14ac:dyDescent="0.25">
      <c r="A21" s="2" t="s">
        <v>188</v>
      </c>
      <c r="B21" s="2" t="s">
        <v>189</v>
      </c>
      <c r="C21" s="2" t="s">
        <v>5</v>
      </c>
      <c r="D21" s="2"/>
      <c r="E21" s="2"/>
      <c r="F21" s="10"/>
      <c r="G21" s="10"/>
      <c r="H21" s="14"/>
      <c r="I21" s="10"/>
      <c r="J21" s="10"/>
      <c r="K21" s="10"/>
    </row>
    <row r="22" spans="1:11" x14ac:dyDescent="0.25">
      <c r="A22" s="2" t="s">
        <v>190</v>
      </c>
      <c r="B22" s="2" t="s">
        <v>191</v>
      </c>
      <c r="C22" s="2" t="s">
        <v>10</v>
      </c>
      <c r="D22" s="2">
        <v>200</v>
      </c>
      <c r="E22" s="2" t="s">
        <v>7</v>
      </c>
      <c r="F22" s="10">
        <v>1.8</v>
      </c>
      <c r="G22" s="10">
        <f t="shared" si="0"/>
        <v>0.9</v>
      </c>
      <c r="H22" s="14"/>
      <c r="I22" s="10">
        <f t="shared" si="1"/>
        <v>2.7</v>
      </c>
      <c r="J22" s="10">
        <f t="shared" si="4"/>
        <v>0</v>
      </c>
      <c r="K22" s="10" t="str">
        <f t="shared" si="3"/>
        <v>NIET GOED</v>
      </c>
    </row>
    <row r="23" spans="1:11" x14ac:dyDescent="0.25">
      <c r="A23" s="2" t="s">
        <v>192</v>
      </c>
      <c r="B23" s="2" t="s">
        <v>193</v>
      </c>
      <c r="C23" s="2" t="s">
        <v>10</v>
      </c>
      <c r="D23" s="2">
        <v>100</v>
      </c>
      <c r="E23" s="2" t="s">
        <v>7</v>
      </c>
      <c r="F23" s="10">
        <v>1.4</v>
      </c>
      <c r="G23" s="10">
        <f t="shared" si="0"/>
        <v>0.7</v>
      </c>
      <c r="H23" s="14"/>
      <c r="I23" s="10">
        <f t="shared" si="1"/>
        <v>2.1</v>
      </c>
      <c r="J23" s="10">
        <f t="shared" si="4"/>
        <v>0</v>
      </c>
      <c r="K23" s="10" t="str">
        <f t="shared" si="3"/>
        <v>NIET GOED</v>
      </c>
    </row>
    <row r="24" spans="1:11" x14ac:dyDescent="0.25">
      <c r="A24" s="2" t="s">
        <v>14</v>
      </c>
      <c r="B24" s="2" t="s">
        <v>194</v>
      </c>
      <c r="C24" s="2" t="s">
        <v>5</v>
      </c>
      <c r="D24" s="2"/>
      <c r="E24" s="2"/>
      <c r="F24" s="10"/>
      <c r="G24" s="10"/>
      <c r="H24" s="14"/>
      <c r="I24" s="10"/>
      <c r="J24" s="10"/>
      <c r="K24" s="10"/>
    </row>
    <row r="25" spans="1:11" x14ac:dyDescent="0.25">
      <c r="A25" s="2" t="s">
        <v>15</v>
      </c>
      <c r="B25" s="2" t="s">
        <v>195</v>
      </c>
      <c r="C25" s="2" t="s">
        <v>5</v>
      </c>
      <c r="D25" s="2"/>
      <c r="E25" s="2"/>
      <c r="F25" s="10"/>
      <c r="G25" s="10"/>
      <c r="H25" s="14"/>
      <c r="I25" s="10"/>
      <c r="J25" s="10"/>
      <c r="K25" s="10"/>
    </row>
    <row r="26" spans="1:11" x14ac:dyDescent="0.25">
      <c r="A26" s="2" t="s">
        <v>16</v>
      </c>
      <c r="B26" s="2" t="s">
        <v>196</v>
      </c>
      <c r="C26" s="2" t="s">
        <v>23</v>
      </c>
      <c r="D26" s="2">
        <v>50</v>
      </c>
      <c r="E26" s="2" t="s">
        <v>7</v>
      </c>
      <c r="F26" s="10">
        <v>8.1</v>
      </c>
      <c r="G26" s="10">
        <f t="shared" si="0"/>
        <v>4.05</v>
      </c>
      <c r="H26" s="14"/>
      <c r="I26" s="10">
        <f t="shared" si="1"/>
        <v>12.15</v>
      </c>
      <c r="J26" s="10">
        <f t="shared" si="4"/>
        <v>0</v>
      </c>
      <c r="K26" s="10" t="str">
        <f t="shared" si="3"/>
        <v>NIET GOED</v>
      </c>
    </row>
    <row r="27" spans="1:11" x14ac:dyDescent="0.25">
      <c r="A27" s="2" t="s">
        <v>197</v>
      </c>
      <c r="B27" s="2" t="s">
        <v>198</v>
      </c>
      <c r="C27" s="2" t="s">
        <v>23</v>
      </c>
      <c r="D27" s="2">
        <v>65</v>
      </c>
      <c r="E27" s="2" t="s">
        <v>7</v>
      </c>
      <c r="F27" s="10">
        <v>8.1</v>
      </c>
      <c r="G27" s="10">
        <f t="shared" si="0"/>
        <v>4.05</v>
      </c>
      <c r="H27" s="14"/>
      <c r="I27" s="10">
        <f t="shared" si="1"/>
        <v>12.15</v>
      </c>
      <c r="J27" s="10">
        <f t="shared" si="4"/>
        <v>0</v>
      </c>
      <c r="K27" s="10" t="str">
        <f t="shared" si="3"/>
        <v>NIET GOED</v>
      </c>
    </row>
    <row r="28" spans="1:11" x14ac:dyDescent="0.25">
      <c r="A28" s="2" t="s">
        <v>199</v>
      </c>
      <c r="B28" s="2" t="s">
        <v>200</v>
      </c>
      <c r="C28" s="2" t="s">
        <v>5</v>
      </c>
      <c r="D28" s="2"/>
      <c r="E28" s="2"/>
      <c r="F28" s="10"/>
      <c r="G28" s="10"/>
      <c r="H28" s="14"/>
      <c r="I28" s="10"/>
      <c r="J28" s="10"/>
      <c r="K28" s="10"/>
    </row>
    <row r="29" spans="1:11" x14ac:dyDescent="0.25">
      <c r="A29" s="2" t="s">
        <v>201</v>
      </c>
      <c r="B29" s="2" t="s">
        <v>202</v>
      </c>
      <c r="C29" s="2" t="s">
        <v>10</v>
      </c>
      <c r="D29" s="2">
        <v>50</v>
      </c>
      <c r="E29" s="2" t="s">
        <v>7</v>
      </c>
      <c r="F29" s="10">
        <v>2.4</v>
      </c>
      <c r="G29" s="10">
        <f t="shared" si="0"/>
        <v>1.2</v>
      </c>
      <c r="H29" s="14"/>
      <c r="I29" s="10">
        <f t="shared" si="1"/>
        <v>3.6</v>
      </c>
      <c r="J29" s="10">
        <f t="shared" si="4"/>
        <v>0</v>
      </c>
      <c r="K29" s="10" t="str">
        <f t="shared" si="3"/>
        <v>NIET GOED</v>
      </c>
    </row>
    <row r="30" spans="1:11" x14ac:dyDescent="0.25">
      <c r="A30" s="2" t="s">
        <v>203</v>
      </c>
      <c r="B30" s="2" t="s">
        <v>204</v>
      </c>
      <c r="C30" s="2" t="s">
        <v>10</v>
      </c>
      <c r="D30" s="2">
        <v>902</v>
      </c>
      <c r="E30" s="2" t="s">
        <v>7</v>
      </c>
      <c r="F30" s="10">
        <v>3</v>
      </c>
      <c r="G30" s="10">
        <f t="shared" si="0"/>
        <v>1.5</v>
      </c>
      <c r="H30" s="14"/>
      <c r="I30" s="10">
        <f t="shared" si="1"/>
        <v>4.5</v>
      </c>
      <c r="J30" s="10">
        <f t="shared" si="4"/>
        <v>0</v>
      </c>
      <c r="K30" s="10" t="str">
        <f t="shared" si="3"/>
        <v>NIET GOED</v>
      </c>
    </row>
    <row r="31" spans="1:11" x14ac:dyDescent="0.25">
      <c r="A31" s="2" t="s">
        <v>205</v>
      </c>
      <c r="B31" s="2" t="s">
        <v>206</v>
      </c>
      <c r="C31" s="2" t="s">
        <v>10</v>
      </c>
      <c r="D31" s="2">
        <v>50</v>
      </c>
      <c r="E31" s="2" t="s">
        <v>7</v>
      </c>
      <c r="F31" s="10">
        <v>3</v>
      </c>
      <c r="G31" s="10">
        <f t="shared" si="0"/>
        <v>1.5</v>
      </c>
      <c r="H31" s="14"/>
      <c r="I31" s="10">
        <f t="shared" si="1"/>
        <v>4.5</v>
      </c>
      <c r="J31" s="10">
        <f t="shared" si="4"/>
        <v>0</v>
      </c>
      <c r="K31" s="10" t="str">
        <f t="shared" si="3"/>
        <v>NIET GOED</v>
      </c>
    </row>
    <row r="32" spans="1:11" x14ac:dyDescent="0.25">
      <c r="A32" s="2" t="s">
        <v>207</v>
      </c>
      <c r="B32" s="2" t="s">
        <v>208</v>
      </c>
      <c r="C32" s="2" t="s">
        <v>10</v>
      </c>
      <c r="D32" s="2">
        <v>120</v>
      </c>
      <c r="E32" s="2" t="s">
        <v>7</v>
      </c>
      <c r="F32" s="10">
        <v>3</v>
      </c>
      <c r="G32" s="10">
        <f t="shared" si="0"/>
        <v>1.5</v>
      </c>
      <c r="H32" s="14"/>
      <c r="I32" s="10">
        <f t="shared" si="1"/>
        <v>4.5</v>
      </c>
      <c r="J32" s="10">
        <f t="shared" si="4"/>
        <v>0</v>
      </c>
      <c r="K32" s="10" t="str">
        <f t="shared" si="3"/>
        <v>NIET GOED</v>
      </c>
    </row>
    <row r="33" spans="1:11" x14ac:dyDescent="0.25">
      <c r="A33" s="2" t="s">
        <v>209</v>
      </c>
      <c r="B33" s="2" t="s">
        <v>210</v>
      </c>
      <c r="C33" s="2" t="s">
        <v>6</v>
      </c>
      <c r="D33" s="2">
        <v>10</v>
      </c>
      <c r="E33" s="2" t="s">
        <v>7</v>
      </c>
      <c r="F33" s="10">
        <v>1412.8</v>
      </c>
      <c r="G33" s="10">
        <f t="shared" si="0"/>
        <v>706.4</v>
      </c>
      <c r="H33" s="14"/>
      <c r="I33" s="10">
        <f t="shared" si="1"/>
        <v>2119.1999999999998</v>
      </c>
      <c r="J33" s="10">
        <f t="shared" si="4"/>
        <v>0</v>
      </c>
      <c r="K33" s="10" t="str">
        <f t="shared" si="3"/>
        <v>NIET GOED</v>
      </c>
    </row>
    <row r="34" spans="1:11" x14ac:dyDescent="0.25">
      <c r="A34" s="2" t="s">
        <v>211</v>
      </c>
      <c r="B34" s="2" t="s">
        <v>212</v>
      </c>
      <c r="C34" s="2" t="s">
        <v>5</v>
      </c>
      <c r="D34" s="2"/>
      <c r="E34" s="2"/>
      <c r="F34" s="10"/>
      <c r="G34" s="10"/>
      <c r="H34" s="14"/>
      <c r="I34" s="10"/>
      <c r="J34" s="10"/>
      <c r="K34" s="10"/>
    </row>
    <row r="35" spans="1:11" x14ac:dyDescent="0.25">
      <c r="A35" s="2" t="s">
        <v>213</v>
      </c>
      <c r="B35" s="2" t="s">
        <v>214</v>
      </c>
      <c r="C35" s="2" t="s">
        <v>17</v>
      </c>
      <c r="D35" s="2">
        <v>378</v>
      </c>
      <c r="E35" s="2" t="s">
        <v>7</v>
      </c>
      <c r="F35" s="10">
        <v>7.68</v>
      </c>
      <c r="G35" s="10">
        <f t="shared" si="0"/>
        <v>3.84</v>
      </c>
      <c r="H35" s="14"/>
      <c r="I35" s="10">
        <f t="shared" si="1"/>
        <v>11.52</v>
      </c>
      <c r="J35" s="10">
        <f t="shared" si="4"/>
        <v>0</v>
      </c>
      <c r="K35" s="10" t="str">
        <f t="shared" si="3"/>
        <v>NIET GOED</v>
      </c>
    </row>
    <row r="36" spans="1:11" x14ac:dyDescent="0.25">
      <c r="A36" s="2" t="s">
        <v>215</v>
      </c>
      <c r="B36" s="2" t="s">
        <v>216</v>
      </c>
      <c r="C36" s="2" t="s">
        <v>5</v>
      </c>
      <c r="D36" s="2"/>
      <c r="E36" s="2"/>
      <c r="F36" s="10"/>
      <c r="G36" s="10"/>
      <c r="H36" s="14"/>
      <c r="I36" s="10"/>
      <c r="J36" s="10"/>
      <c r="K36" s="10"/>
    </row>
    <row r="37" spans="1:11" x14ac:dyDescent="0.25">
      <c r="A37" s="2" t="s">
        <v>217</v>
      </c>
      <c r="B37" s="2" t="s">
        <v>218</v>
      </c>
      <c r="C37" s="2" t="s">
        <v>17</v>
      </c>
      <c r="D37" s="2">
        <v>378</v>
      </c>
      <c r="E37" s="2" t="s">
        <v>7</v>
      </c>
      <c r="F37" s="10">
        <v>9.17</v>
      </c>
      <c r="G37" s="10">
        <f t="shared" si="0"/>
        <v>4.59</v>
      </c>
      <c r="H37" s="14"/>
      <c r="I37" s="10">
        <f t="shared" si="1"/>
        <v>13.76</v>
      </c>
      <c r="J37" s="10">
        <f t="shared" si="4"/>
        <v>0</v>
      </c>
      <c r="K37" s="10" t="str">
        <f t="shared" si="3"/>
        <v>NIET GOED</v>
      </c>
    </row>
    <row r="38" spans="1:11" x14ac:dyDescent="0.25">
      <c r="A38" s="2" t="s">
        <v>219</v>
      </c>
      <c r="B38" s="2" t="s">
        <v>220</v>
      </c>
      <c r="C38" s="2" t="s">
        <v>17</v>
      </c>
      <c r="D38" s="2">
        <v>50</v>
      </c>
      <c r="E38" s="2" t="s">
        <v>7</v>
      </c>
      <c r="F38" s="10">
        <v>7.8</v>
      </c>
      <c r="G38" s="10">
        <f t="shared" si="0"/>
        <v>3.9</v>
      </c>
      <c r="H38" s="14"/>
      <c r="I38" s="10">
        <f t="shared" si="1"/>
        <v>11.7</v>
      </c>
      <c r="J38" s="10">
        <f t="shared" si="4"/>
        <v>0</v>
      </c>
      <c r="K38" s="10" t="str">
        <f t="shared" si="3"/>
        <v>NIET GOED</v>
      </c>
    </row>
    <row r="39" spans="1:11" x14ac:dyDescent="0.25">
      <c r="A39" s="2" t="s">
        <v>221</v>
      </c>
      <c r="B39" s="2" t="s">
        <v>222</v>
      </c>
      <c r="C39" s="2" t="s">
        <v>5</v>
      </c>
      <c r="D39" s="2"/>
      <c r="E39" s="2"/>
      <c r="F39" s="10"/>
      <c r="G39" s="10"/>
      <c r="H39" s="14"/>
      <c r="I39" s="10"/>
      <c r="J39" s="10"/>
      <c r="K39" s="10"/>
    </row>
    <row r="40" spans="1:11" x14ac:dyDescent="0.25">
      <c r="A40" s="2" t="s">
        <v>223</v>
      </c>
      <c r="B40" s="2" t="s">
        <v>224</v>
      </c>
      <c r="C40" s="2" t="s">
        <v>17</v>
      </c>
      <c r="D40" s="2">
        <v>0.15</v>
      </c>
      <c r="E40" s="2" t="s">
        <v>7</v>
      </c>
      <c r="F40" s="10">
        <v>1992.87</v>
      </c>
      <c r="G40" s="10">
        <f t="shared" si="0"/>
        <v>996.44</v>
      </c>
      <c r="H40" s="14"/>
      <c r="I40" s="10">
        <f t="shared" si="1"/>
        <v>2989.31</v>
      </c>
      <c r="J40" s="10">
        <f t="shared" si="4"/>
        <v>0</v>
      </c>
      <c r="K40" s="10" t="str">
        <f t="shared" si="3"/>
        <v>NIET GOED</v>
      </c>
    </row>
    <row r="41" spans="1:11" x14ac:dyDescent="0.25">
      <c r="A41" s="2" t="s">
        <v>18</v>
      </c>
      <c r="B41" s="2" t="s">
        <v>225</v>
      </c>
      <c r="C41" s="2" t="s">
        <v>5</v>
      </c>
      <c r="D41" s="2"/>
      <c r="E41" s="2"/>
      <c r="F41" s="10"/>
      <c r="G41" s="10"/>
      <c r="H41" s="14"/>
      <c r="I41" s="10"/>
      <c r="J41" s="10"/>
      <c r="K41" s="10"/>
    </row>
    <row r="42" spans="1:11" x14ac:dyDescent="0.25">
      <c r="A42" s="2" t="s">
        <v>226</v>
      </c>
      <c r="B42" s="2" t="s">
        <v>227</v>
      </c>
      <c r="C42" s="2" t="s">
        <v>107</v>
      </c>
      <c r="D42" s="2">
        <v>10</v>
      </c>
      <c r="E42" s="2" t="s">
        <v>7</v>
      </c>
      <c r="F42" s="10">
        <v>363.09</v>
      </c>
      <c r="G42" s="10">
        <f t="shared" si="0"/>
        <v>181.55</v>
      </c>
      <c r="H42" s="14"/>
      <c r="I42" s="10">
        <f t="shared" si="1"/>
        <v>544.64</v>
      </c>
      <c r="J42" s="10">
        <f t="shared" si="4"/>
        <v>0</v>
      </c>
      <c r="K42" s="10" t="str">
        <f t="shared" si="3"/>
        <v>NIET GOED</v>
      </c>
    </row>
    <row r="43" spans="1:11" x14ac:dyDescent="0.25">
      <c r="A43" s="2" t="s">
        <v>228</v>
      </c>
      <c r="B43" s="2" t="s">
        <v>229</v>
      </c>
      <c r="C43" s="2" t="s">
        <v>10</v>
      </c>
      <c r="D43" s="2">
        <v>28</v>
      </c>
      <c r="E43" s="2" t="s">
        <v>7</v>
      </c>
      <c r="F43" s="10">
        <v>28.01</v>
      </c>
      <c r="G43" s="10">
        <f t="shared" si="0"/>
        <v>14.01</v>
      </c>
      <c r="H43" s="14"/>
      <c r="I43" s="10">
        <f t="shared" si="1"/>
        <v>42.02</v>
      </c>
      <c r="J43" s="10">
        <f t="shared" si="4"/>
        <v>0</v>
      </c>
      <c r="K43" s="10" t="str">
        <f t="shared" si="3"/>
        <v>NIET GOED</v>
      </c>
    </row>
    <row r="44" spans="1:11" x14ac:dyDescent="0.25">
      <c r="A44" s="2" t="s">
        <v>230</v>
      </c>
      <c r="B44" s="2" t="s">
        <v>231</v>
      </c>
      <c r="C44" s="2" t="s">
        <v>5</v>
      </c>
      <c r="D44" s="2"/>
      <c r="E44" s="2"/>
      <c r="F44" s="10"/>
      <c r="G44" s="10"/>
      <c r="H44" s="14"/>
      <c r="I44" s="10"/>
      <c r="J44" s="10"/>
      <c r="K44" s="10"/>
    </row>
    <row r="45" spans="1:11" x14ac:dyDescent="0.25">
      <c r="A45" s="2" t="s">
        <v>232</v>
      </c>
      <c r="B45" s="2" t="s">
        <v>233</v>
      </c>
      <c r="C45" s="2" t="s">
        <v>5</v>
      </c>
      <c r="D45" s="2"/>
      <c r="E45" s="2"/>
      <c r="F45" s="10"/>
      <c r="G45" s="10"/>
      <c r="H45" s="14"/>
      <c r="I45" s="10"/>
      <c r="J45" s="10"/>
      <c r="K45" s="10"/>
    </row>
    <row r="46" spans="1:11" x14ac:dyDescent="0.25">
      <c r="A46" s="2" t="s">
        <v>234</v>
      </c>
      <c r="B46" s="2" t="s">
        <v>235</v>
      </c>
      <c r="C46" s="2" t="s">
        <v>10</v>
      </c>
      <c r="D46" s="2">
        <v>101</v>
      </c>
      <c r="E46" s="2" t="s">
        <v>7</v>
      </c>
      <c r="F46" s="10">
        <v>7.21</v>
      </c>
      <c r="G46" s="10">
        <f t="shared" si="0"/>
        <v>3.61</v>
      </c>
      <c r="H46" s="14"/>
      <c r="I46" s="10">
        <f t="shared" si="1"/>
        <v>10.82</v>
      </c>
      <c r="J46" s="10">
        <f t="shared" si="4"/>
        <v>0</v>
      </c>
      <c r="K46" s="10" t="str">
        <f t="shared" si="3"/>
        <v>NIET GOED</v>
      </c>
    </row>
    <row r="47" spans="1:11" x14ac:dyDescent="0.25">
      <c r="A47" s="2" t="s">
        <v>236</v>
      </c>
      <c r="B47" s="2" t="s">
        <v>237</v>
      </c>
      <c r="C47" s="2" t="s">
        <v>10</v>
      </c>
      <c r="D47" s="2">
        <v>1446</v>
      </c>
      <c r="E47" s="2" t="s">
        <v>7</v>
      </c>
      <c r="F47" s="10">
        <v>5.92</v>
      </c>
      <c r="G47" s="10">
        <f t="shared" si="0"/>
        <v>2.96</v>
      </c>
      <c r="H47" s="14"/>
      <c r="I47" s="10">
        <f t="shared" si="1"/>
        <v>8.8800000000000008</v>
      </c>
      <c r="J47" s="10">
        <f t="shared" si="4"/>
        <v>0</v>
      </c>
      <c r="K47" s="10" t="str">
        <f t="shared" si="3"/>
        <v>NIET GOED</v>
      </c>
    </row>
    <row r="48" spans="1:11" x14ac:dyDescent="0.25">
      <c r="A48" s="2" t="s">
        <v>238</v>
      </c>
      <c r="B48" s="2" t="s">
        <v>239</v>
      </c>
      <c r="C48" s="2" t="s">
        <v>10</v>
      </c>
      <c r="D48" s="2">
        <v>263</v>
      </c>
      <c r="E48" s="2" t="s">
        <v>7</v>
      </c>
      <c r="F48" s="10">
        <v>4.8899999999999997</v>
      </c>
      <c r="G48" s="10">
        <f t="shared" si="0"/>
        <v>2.4500000000000002</v>
      </c>
      <c r="H48" s="14"/>
      <c r="I48" s="10">
        <f t="shared" si="1"/>
        <v>7.34</v>
      </c>
      <c r="J48" s="10">
        <f t="shared" si="4"/>
        <v>0</v>
      </c>
      <c r="K48" s="10" t="str">
        <f t="shared" si="3"/>
        <v>NIET GOED</v>
      </c>
    </row>
    <row r="49" spans="1:11" x14ac:dyDescent="0.25">
      <c r="A49" s="2" t="s">
        <v>240</v>
      </c>
      <c r="B49" s="2" t="s">
        <v>241</v>
      </c>
      <c r="C49" s="2" t="s">
        <v>5</v>
      </c>
      <c r="D49" s="2"/>
      <c r="E49" s="2"/>
      <c r="F49" s="10"/>
      <c r="G49" s="10"/>
      <c r="H49" s="14"/>
      <c r="I49" s="10"/>
      <c r="J49" s="10"/>
      <c r="K49" s="10"/>
    </row>
    <row r="50" spans="1:11" x14ac:dyDescent="0.25">
      <c r="A50" s="2" t="s">
        <v>242</v>
      </c>
      <c r="B50" s="2" t="s">
        <v>243</v>
      </c>
      <c r="C50" s="2" t="s">
        <v>17</v>
      </c>
      <c r="D50" s="2">
        <v>983.9</v>
      </c>
      <c r="E50" s="2" t="s">
        <v>7</v>
      </c>
      <c r="F50" s="10">
        <v>8.01</v>
      </c>
      <c r="G50" s="10">
        <f t="shared" si="0"/>
        <v>4.01</v>
      </c>
      <c r="H50" s="14"/>
      <c r="I50" s="10">
        <f t="shared" si="1"/>
        <v>12.02</v>
      </c>
      <c r="J50" s="10">
        <f t="shared" si="4"/>
        <v>0</v>
      </c>
      <c r="K50" s="10" t="str">
        <f t="shared" si="3"/>
        <v>NIET GOED</v>
      </c>
    </row>
    <row r="51" spans="1:11" x14ac:dyDescent="0.25">
      <c r="A51" s="2" t="s">
        <v>244</v>
      </c>
      <c r="B51" s="2" t="s">
        <v>245</v>
      </c>
      <c r="C51" s="2" t="s">
        <v>17</v>
      </c>
      <c r="D51" s="2">
        <v>33</v>
      </c>
      <c r="E51" s="2" t="s">
        <v>7</v>
      </c>
      <c r="F51" s="10">
        <v>4</v>
      </c>
      <c r="G51" s="10">
        <f t="shared" si="0"/>
        <v>2</v>
      </c>
      <c r="H51" s="14"/>
      <c r="I51" s="10">
        <f t="shared" si="1"/>
        <v>6</v>
      </c>
      <c r="J51" s="10">
        <f t="shared" si="4"/>
        <v>0</v>
      </c>
      <c r="K51" s="10" t="str">
        <f t="shared" si="3"/>
        <v>NIET GOED</v>
      </c>
    </row>
    <row r="52" spans="1:11" x14ac:dyDescent="0.25">
      <c r="A52" s="2" t="s">
        <v>246</v>
      </c>
      <c r="B52" s="2" t="s">
        <v>247</v>
      </c>
      <c r="C52" s="2" t="s">
        <v>5</v>
      </c>
      <c r="D52" s="2"/>
      <c r="E52" s="2"/>
      <c r="F52" s="10"/>
      <c r="G52" s="10"/>
      <c r="H52" s="14"/>
      <c r="I52" s="10"/>
      <c r="J52" s="10"/>
      <c r="K52" s="10"/>
    </row>
    <row r="53" spans="1:11" x14ac:dyDescent="0.25">
      <c r="A53" s="2" t="s">
        <v>248</v>
      </c>
      <c r="B53" s="2" t="s">
        <v>249</v>
      </c>
      <c r="C53" s="2" t="s">
        <v>17</v>
      </c>
      <c r="D53" s="2">
        <v>983.9</v>
      </c>
      <c r="E53" s="2" t="s">
        <v>7</v>
      </c>
      <c r="F53" s="10">
        <v>6.41</v>
      </c>
      <c r="G53" s="10">
        <f t="shared" si="0"/>
        <v>3.21</v>
      </c>
      <c r="H53" s="14"/>
      <c r="I53" s="10">
        <f t="shared" si="1"/>
        <v>9.6199999999999992</v>
      </c>
      <c r="J53" s="10">
        <f t="shared" si="4"/>
        <v>0</v>
      </c>
      <c r="K53" s="10" t="str">
        <f t="shared" si="3"/>
        <v>NIET GOED</v>
      </c>
    </row>
    <row r="54" spans="1:11" x14ac:dyDescent="0.25">
      <c r="A54" s="2" t="s">
        <v>250</v>
      </c>
      <c r="B54" s="2" t="s">
        <v>249</v>
      </c>
      <c r="C54" s="2" t="s">
        <v>17</v>
      </c>
      <c r="D54" s="2">
        <v>33</v>
      </c>
      <c r="E54" s="2" t="s">
        <v>7</v>
      </c>
      <c r="F54" s="10">
        <v>4</v>
      </c>
      <c r="G54" s="10">
        <f t="shared" si="0"/>
        <v>2</v>
      </c>
      <c r="H54" s="14"/>
      <c r="I54" s="10">
        <f t="shared" si="1"/>
        <v>6</v>
      </c>
      <c r="J54" s="10">
        <f t="shared" si="4"/>
        <v>0</v>
      </c>
      <c r="K54" s="10" t="str">
        <f t="shared" si="3"/>
        <v>NIET GOED</v>
      </c>
    </row>
    <row r="55" spans="1:11" x14ac:dyDescent="0.25">
      <c r="A55" s="2" t="s">
        <v>251</v>
      </c>
      <c r="B55" s="2" t="s">
        <v>252</v>
      </c>
      <c r="C55" s="2" t="s">
        <v>5</v>
      </c>
      <c r="D55" s="2"/>
      <c r="E55" s="2"/>
      <c r="F55" s="10"/>
      <c r="G55" s="10"/>
      <c r="H55" s="14"/>
      <c r="I55" s="10"/>
      <c r="J55" s="10"/>
      <c r="K55" s="10"/>
    </row>
    <row r="56" spans="1:11" x14ac:dyDescent="0.25">
      <c r="A56" s="2" t="s">
        <v>253</v>
      </c>
      <c r="B56" s="2" t="s">
        <v>254</v>
      </c>
      <c r="C56" s="2" t="s">
        <v>5</v>
      </c>
      <c r="D56" s="2"/>
      <c r="E56" s="2"/>
      <c r="F56" s="10"/>
      <c r="G56" s="10"/>
      <c r="H56" s="14"/>
      <c r="I56" s="10"/>
      <c r="J56" s="10"/>
      <c r="K56" s="10"/>
    </row>
    <row r="57" spans="1:11" x14ac:dyDescent="0.25">
      <c r="A57" s="2" t="s">
        <v>255</v>
      </c>
      <c r="B57" s="2" t="s">
        <v>256</v>
      </c>
      <c r="C57" s="2" t="s">
        <v>23</v>
      </c>
      <c r="D57" s="2">
        <v>302</v>
      </c>
      <c r="E57" s="2" t="s">
        <v>7</v>
      </c>
      <c r="F57" s="10">
        <v>2.2200000000000002</v>
      </c>
      <c r="G57" s="10">
        <f t="shared" si="0"/>
        <v>1.1100000000000001</v>
      </c>
      <c r="H57" s="14"/>
      <c r="I57" s="10">
        <f t="shared" si="1"/>
        <v>3.33</v>
      </c>
      <c r="J57" s="10">
        <f t="shared" si="4"/>
        <v>0</v>
      </c>
      <c r="K57" s="10" t="str">
        <f t="shared" si="3"/>
        <v>NIET GOED</v>
      </c>
    </row>
    <row r="58" spans="1:11" x14ac:dyDescent="0.25">
      <c r="A58" s="2" t="s">
        <v>257</v>
      </c>
      <c r="B58" s="2" t="s">
        <v>258</v>
      </c>
      <c r="C58" s="2" t="s">
        <v>23</v>
      </c>
      <c r="D58" s="2">
        <v>2610</v>
      </c>
      <c r="E58" s="2" t="s">
        <v>7</v>
      </c>
      <c r="F58" s="10">
        <v>3.91</v>
      </c>
      <c r="G58" s="10">
        <f t="shared" si="0"/>
        <v>1.96</v>
      </c>
      <c r="H58" s="14"/>
      <c r="I58" s="10">
        <f t="shared" si="1"/>
        <v>5.87</v>
      </c>
      <c r="J58" s="10">
        <f t="shared" si="4"/>
        <v>0</v>
      </c>
      <c r="K58" s="10" t="str">
        <f t="shared" si="3"/>
        <v>NIET GOED</v>
      </c>
    </row>
    <row r="59" spans="1:11" x14ac:dyDescent="0.25">
      <c r="A59" s="2" t="s">
        <v>259</v>
      </c>
      <c r="B59" s="2" t="s">
        <v>260</v>
      </c>
      <c r="C59" s="2" t="s">
        <v>5</v>
      </c>
      <c r="D59" s="2"/>
      <c r="E59" s="2"/>
      <c r="F59" s="10"/>
      <c r="G59" s="10"/>
      <c r="H59" s="14"/>
      <c r="I59" s="10"/>
      <c r="J59" s="10"/>
      <c r="K59" s="10"/>
    </row>
    <row r="60" spans="1:11" x14ac:dyDescent="0.25">
      <c r="A60" s="2" t="s">
        <v>261</v>
      </c>
      <c r="B60" s="2" t="s">
        <v>262</v>
      </c>
      <c r="C60" s="2" t="s">
        <v>23</v>
      </c>
      <c r="D60" s="2">
        <v>1198</v>
      </c>
      <c r="E60" s="2" t="s">
        <v>7</v>
      </c>
      <c r="F60" s="10">
        <v>2.39</v>
      </c>
      <c r="G60" s="10">
        <f t="shared" si="0"/>
        <v>1.2</v>
      </c>
      <c r="H60" s="14"/>
      <c r="I60" s="10">
        <f t="shared" si="1"/>
        <v>3.59</v>
      </c>
      <c r="J60" s="10">
        <f t="shared" si="4"/>
        <v>0</v>
      </c>
      <c r="K60" s="10" t="str">
        <f t="shared" si="3"/>
        <v>NIET GOED</v>
      </c>
    </row>
    <row r="61" spans="1:11" x14ac:dyDescent="0.25">
      <c r="A61" s="2" t="s">
        <v>263</v>
      </c>
      <c r="B61" s="2" t="s">
        <v>264</v>
      </c>
      <c r="C61" s="2" t="s">
        <v>23</v>
      </c>
      <c r="D61" s="2">
        <v>800</v>
      </c>
      <c r="E61" s="2" t="s">
        <v>7</v>
      </c>
      <c r="F61" s="10">
        <v>1.91</v>
      </c>
      <c r="G61" s="10">
        <f t="shared" si="0"/>
        <v>0.96</v>
      </c>
      <c r="H61" s="14"/>
      <c r="I61" s="10">
        <f t="shared" si="1"/>
        <v>2.87</v>
      </c>
      <c r="J61" s="10">
        <f t="shared" si="4"/>
        <v>0</v>
      </c>
      <c r="K61" s="10" t="str">
        <f t="shared" si="3"/>
        <v>NIET GOED</v>
      </c>
    </row>
    <row r="62" spans="1:11" x14ac:dyDescent="0.25">
      <c r="A62" s="2" t="s">
        <v>265</v>
      </c>
      <c r="B62" s="2" t="s">
        <v>266</v>
      </c>
      <c r="C62" s="2" t="s">
        <v>23</v>
      </c>
      <c r="D62" s="2">
        <v>860</v>
      </c>
      <c r="E62" s="2" t="s">
        <v>7</v>
      </c>
      <c r="F62" s="10">
        <v>3.58</v>
      </c>
      <c r="G62" s="10">
        <f t="shared" si="0"/>
        <v>1.79</v>
      </c>
      <c r="H62" s="14"/>
      <c r="I62" s="10">
        <f t="shared" si="1"/>
        <v>5.37</v>
      </c>
      <c r="J62" s="10">
        <f t="shared" si="4"/>
        <v>0</v>
      </c>
      <c r="K62" s="10" t="str">
        <f t="shared" si="3"/>
        <v>NIET GOED</v>
      </c>
    </row>
    <row r="63" spans="1:11" x14ac:dyDescent="0.25">
      <c r="A63" s="2" t="s">
        <v>267</v>
      </c>
      <c r="B63" s="2" t="s">
        <v>268</v>
      </c>
      <c r="C63" s="2" t="s">
        <v>5</v>
      </c>
      <c r="D63" s="2"/>
      <c r="E63" s="2"/>
      <c r="F63" s="10"/>
      <c r="G63" s="10"/>
      <c r="H63" s="14"/>
      <c r="I63" s="10"/>
      <c r="J63" s="10"/>
      <c r="K63" s="10"/>
    </row>
    <row r="64" spans="1:11" x14ac:dyDescent="0.25">
      <c r="A64" s="2" t="s">
        <v>269</v>
      </c>
      <c r="B64" s="2" t="s">
        <v>270</v>
      </c>
      <c r="C64" s="2" t="s">
        <v>23</v>
      </c>
      <c r="D64" s="2">
        <v>17</v>
      </c>
      <c r="E64" s="2" t="s">
        <v>7</v>
      </c>
      <c r="F64" s="10">
        <v>8.91</v>
      </c>
      <c r="G64" s="10">
        <f t="shared" si="0"/>
        <v>4.46</v>
      </c>
      <c r="H64" s="14"/>
      <c r="I64" s="10">
        <f t="shared" si="1"/>
        <v>13.37</v>
      </c>
      <c r="J64" s="10">
        <f t="shared" si="4"/>
        <v>0</v>
      </c>
      <c r="K64" s="10" t="str">
        <f t="shared" si="3"/>
        <v>NIET GOED</v>
      </c>
    </row>
    <row r="65" spans="1:11" x14ac:dyDescent="0.25">
      <c r="A65" s="2" t="s">
        <v>271</v>
      </c>
      <c r="B65" s="2" t="s">
        <v>272</v>
      </c>
      <c r="C65" s="2" t="s">
        <v>23</v>
      </c>
      <c r="D65" s="2">
        <v>42</v>
      </c>
      <c r="E65" s="2" t="s">
        <v>7</v>
      </c>
      <c r="F65" s="10">
        <v>8.8699999999999992</v>
      </c>
      <c r="G65" s="10">
        <f t="shared" si="0"/>
        <v>4.4400000000000004</v>
      </c>
      <c r="H65" s="14"/>
      <c r="I65" s="10">
        <f t="shared" si="1"/>
        <v>13.31</v>
      </c>
      <c r="J65" s="10">
        <f t="shared" si="4"/>
        <v>0</v>
      </c>
      <c r="K65" s="10" t="str">
        <f t="shared" si="3"/>
        <v>NIET GOED</v>
      </c>
    </row>
    <row r="66" spans="1:11" x14ac:dyDescent="0.25">
      <c r="A66" s="2" t="s">
        <v>273</v>
      </c>
      <c r="B66" s="2" t="s">
        <v>37</v>
      </c>
      <c r="C66" s="2" t="s">
        <v>5</v>
      </c>
      <c r="D66" s="2"/>
      <c r="E66" s="2"/>
      <c r="F66" s="10"/>
      <c r="G66" s="10"/>
      <c r="H66" s="14"/>
      <c r="I66" s="10"/>
      <c r="J66" s="10"/>
      <c r="K66" s="10"/>
    </row>
    <row r="67" spans="1:11" x14ac:dyDescent="0.25">
      <c r="A67" s="2" t="s">
        <v>274</v>
      </c>
      <c r="B67" s="2" t="s">
        <v>275</v>
      </c>
      <c r="C67" s="2" t="s">
        <v>276</v>
      </c>
      <c r="D67" s="2">
        <v>147</v>
      </c>
      <c r="E67" s="2" t="s">
        <v>7</v>
      </c>
      <c r="F67" s="10">
        <v>3.2</v>
      </c>
      <c r="G67" s="10">
        <f t="shared" si="0"/>
        <v>1.6</v>
      </c>
      <c r="H67" s="14"/>
      <c r="I67" s="10">
        <f t="shared" si="1"/>
        <v>4.8</v>
      </c>
      <c r="J67" s="10">
        <f t="shared" si="4"/>
        <v>0</v>
      </c>
      <c r="K67" s="10" t="str">
        <f t="shared" si="3"/>
        <v>NIET GOED</v>
      </c>
    </row>
    <row r="68" spans="1:11" x14ac:dyDescent="0.25">
      <c r="A68" s="2" t="s">
        <v>277</v>
      </c>
      <c r="B68" s="2" t="s">
        <v>278</v>
      </c>
      <c r="C68" s="2" t="s">
        <v>6</v>
      </c>
      <c r="D68" s="2">
        <v>1753</v>
      </c>
      <c r="E68" s="2" t="s">
        <v>7</v>
      </c>
      <c r="F68" s="10">
        <v>1.62</v>
      </c>
      <c r="G68" s="10">
        <f t="shared" si="0"/>
        <v>0.81</v>
      </c>
      <c r="H68" s="14"/>
      <c r="I68" s="10">
        <f t="shared" si="1"/>
        <v>2.4300000000000002</v>
      </c>
      <c r="J68" s="10">
        <f t="shared" si="4"/>
        <v>0</v>
      </c>
      <c r="K68" s="10" t="str">
        <f t="shared" si="3"/>
        <v>NIET GOED</v>
      </c>
    </row>
    <row r="69" spans="1:11" x14ac:dyDescent="0.25">
      <c r="A69" s="2" t="s">
        <v>279</v>
      </c>
      <c r="B69" s="2" t="s">
        <v>280</v>
      </c>
      <c r="C69" s="2" t="s">
        <v>276</v>
      </c>
      <c r="D69" s="2">
        <v>10</v>
      </c>
      <c r="E69" s="2" t="s">
        <v>7</v>
      </c>
      <c r="F69" s="10">
        <v>5.35</v>
      </c>
      <c r="G69" s="10">
        <f t="shared" si="0"/>
        <v>2.68</v>
      </c>
      <c r="H69" s="14"/>
      <c r="I69" s="10">
        <f t="shared" si="1"/>
        <v>8.0299999999999994</v>
      </c>
      <c r="J69" s="10">
        <f t="shared" si="4"/>
        <v>0</v>
      </c>
      <c r="K69" s="10" t="str">
        <f t="shared" si="3"/>
        <v>NIET GOED</v>
      </c>
    </row>
    <row r="70" spans="1:11" x14ac:dyDescent="0.25">
      <c r="A70" s="2" t="s">
        <v>281</v>
      </c>
      <c r="B70" s="2" t="s">
        <v>282</v>
      </c>
      <c r="C70" s="2" t="s">
        <v>5</v>
      </c>
      <c r="D70" s="2"/>
      <c r="E70" s="2"/>
      <c r="F70" s="10"/>
      <c r="G70" s="10"/>
      <c r="H70" s="14"/>
      <c r="I70" s="10"/>
      <c r="J70" s="10"/>
      <c r="K70" s="10"/>
    </row>
    <row r="71" spans="1:11" x14ac:dyDescent="0.25">
      <c r="A71" s="2" t="s">
        <v>283</v>
      </c>
      <c r="B71" s="2" t="s">
        <v>284</v>
      </c>
      <c r="C71" s="2" t="s">
        <v>23</v>
      </c>
      <c r="D71" s="2">
        <v>114</v>
      </c>
      <c r="E71" s="2" t="s">
        <v>7</v>
      </c>
      <c r="F71" s="10">
        <v>2.39</v>
      </c>
      <c r="G71" s="10">
        <f t="shared" si="0"/>
        <v>1.2</v>
      </c>
      <c r="H71" s="14"/>
      <c r="I71" s="10">
        <f t="shared" si="1"/>
        <v>3.59</v>
      </c>
      <c r="J71" s="10">
        <f t="shared" si="4"/>
        <v>0</v>
      </c>
      <c r="K71" s="10" t="str">
        <f t="shared" si="3"/>
        <v>NIET GOED</v>
      </c>
    </row>
    <row r="72" spans="1:11" x14ac:dyDescent="0.25">
      <c r="A72" s="2" t="s">
        <v>285</v>
      </c>
      <c r="B72" s="2" t="s">
        <v>286</v>
      </c>
      <c r="C72" s="2" t="s">
        <v>5</v>
      </c>
      <c r="D72" s="2"/>
      <c r="E72" s="2"/>
      <c r="F72" s="10"/>
      <c r="G72" s="10"/>
      <c r="H72" s="14"/>
      <c r="I72" s="10"/>
      <c r="J72" s="10"/>
      <c r="K72" s="10"/>
    </row>
    <row r="73" spans="1:11" x14ac:dyDescent="0.25">
      <c r="A73" s="2" t="s">
        <v>287</v>
      </c>
      <c r="B73" s="2" t="s">
        <v>254</v>
      </c>
      <c r="C73" s="2" t="s">
        <v>5</v>
      </c>
      <c r="D73" s="2"/>
      <c r="E73" s="2"/>
      <c r="F73" s="10"/>
      <c r="G73" s="10"/>
      <c r="H73" s="14"/>
      <c r="I73" s="10"/>
      <c r="J73" s="10"/>
      <c r="K73" s="10"/>
    </row>
    <row r="74" spans="1:11" x14ac:dyDescent="0.25">
      <c r="A74" s="2" t="s">
        <v>288</v>
      </c>
      <c r="B74" s="2" t="s">
        <v>289</v>
      </c>
      <c r="C74" s="2" t="s">
        <v>23</v>
      </c>
      <c r="D74" s="2">
        <v>275</v>
      </c>
      <c r="E74" s="2" t="s">
        <v>7</v>
      </c>
      <c r="F74" s="10">
        <v>7.01</v>
      </c>
      <c r="G74" s="10">
        <f t="shared" ref="G74:G136" si="5">ROUND(F74*$G$4,2)</f>
        <v>3.51</v>
      </c>
      <c r="H74" s="14"/>
      <c r="I74" s="10">
        <f t="shared" ref="I74:I136" si="6">ROUND(F74*$I$4,2)</f>
        <v>10.52</v>
      </c>
      <c r="J74" s="10">
        <f t="shared" si="4"/>
        <v>0</v>
      </c>
      <c r="K74" s="10" t="str">
        <f t="shared" ref="K74:K136" si="7">IF(AND(G74&lt;=H74,H74&lt;=I74),$N$8,$O$8)</f>
        <v>NIET GOED</v>
      </c>
    </row>
    <row r="75" spans="1:11" x14ac:dyDescent="0.25">
      <c r="A75" s="2" t="s">
        <v>290</v>
      </c>
      <c r="B75" s="2" t="s">
        <v>291</v>
      </c>
      <c r="C75" s="2" t="s">
        <v>23</v>
      </c>
      <c r="D75" s="2">
        <v>20</v>
      </c>
      <c r="E75" s="2" t="s">
        <v>7</v>
      </c>
      <c r="F75" s="10">
        <v>4.87</v>
      </c>
      <c r="G75" s="10">
        <f t="shared" si="5"/>
        <v>2.44</v>
      </c>
      <c r="H75" s="14"/>
      <c r="I75" s="10">
        <f t="shared" si="6"/>
        <v>7.31</v>
      </c>
      <c r="J75" s="10">
        <f t="shared" si="4"/>
        <v>0</v>
      </c>
      <c r="K75" s="10" t="str">
        <f t="shared" si="7"/>
        <v>NIET GOED</v>
      </c>
    </row>
    <row r="76" spans="1:11" x14ac:dyDescent="0.25">
      <c r="A76" s="2" t="s">
        <v>292</v>
      </c>
      <c r="B76" s="2" t="s">
        <v>293</v>
      </c>
      <c r="C76" s="2" t="s">
        <v>23</v>
      </c>
      <c r="D76" s="2">
        <v>50</v>
      </c>
      <c r="E76" s="2" t="s">
        <v>7</v>
      </c>
      <c r="F76" s="10">
        <v>8.64</v>
      </c>
      <c r="G76" s="10">
        <f t="shared" si="5"/>
        <v>4.32</v>
      </c>
      <c r="H76" s="14"/>
      <c r="I76" s="10">
        <f t="shared" si="6"/>
        <v>12.96</v>
      </c>
      <c r="J76" s="10">
        <f t="shared" si="4"/>
        <v>0</v>
      </c>
      <c r="K76" s="10" t="str">
        <f t="shared" si="7"/>
        <v>NIET GOED</v>
      </c>
    </row>
    <row r="77" spans="1:11" x14ac:dyDescent="0.25">
      <c r="A77" s="2" t="s">
        <v>294</v>
      </c>
      <c r="B77" s="2" t="s">
        <v>295</v>
      </c>
      <c r="C77" s="2" t="s">
        <v>5</v>
      </c>
      <c r="D77" s="2"/>
      <c r="E77" s="2"/>
      <c r="F77" s="10"/>
      <c r="G77" s="10"/>
      <c r="H77" s="14"/>
      <c r="I77" s="10"/>
      <c r="J77" s="10"/>
      <c r="K77" s="10"/>
    </row>
    <row r="78" spans="1:11" x14ac:dyDescent="0.25">
      <c r="A78" s="2" t="s">
        <v>296</v>
      </c>
      <c r="B78" s="2" t="s">
        <v>297</v>
      </c>
      <c r="C78" s="2" t="s">
        <v>23</v>
      </c>
      <c r="D78" s="2">
        <v>15</v>
      </c>
      <c r="E78" s="2" t="s">
        <v>7</v>
      </c>
      <c r="F78" s="10">
        <v>3.17</v>
      </c>
      <c r="G78" s="10">
        <f t="shared" si="5"/>
        <v>1.59</v>
      </c>
      <c r="H78" s="14"/>
      <c r="I78" s="10">
        <f t="shared" si="6"/>
        <v>4.76</v>
      </c>
      <c r="J78" s="10">
        <f t="shared" si="4"/>
        <v>0</v>
      </c>
      <c r="K78" s="10" t="str">
        <f t="shared" si="7"/>
        <v>NIET GOED</v>
      </c>
    </row>
    <row r="79" spans="1:11" x14ac:dyDescent="0.25">
      <c r="A79" s="2" t="s">
        <v>298</v>
      </c>
      <c r="B79" s="2" t="s">
        <v>299</v>
      </c>
      <c r="C79" s="2" t="s">
        <v>5</v>
      </c>
      <c r="D79" s="2"/>
      <c r="E79" s="2"/>
      <c r="F79" s="10"/>
      <c r="G79" s="10"/>
      <c r="H79" s="14"/>
      <c r="I79" s="10"/>
      <c r="J79" s="10"/>
      <c r="K79" s="10"/>
    </row>
    <row r="80" spans="1:11" x14ac:dyDescent="0.25">
      <c r="A80" s="2" t="s">
        <v>300</v>
      </c>
      <c r="B80" s="2" t="s">
        <v>301</v>
      </c>
      <c r="C80" s="2" t="s">
        <v>23</v>
      </c>
      <c r="D80" s="2">
        <v>40</v>
      </c>
      <c r="E80" s="2" t="s">
        <v>7</v>
      </c>
      <c r="F80" s="10">
        <v>11.39</v>
      </c>
      <c r="G80" s="10">
        <f t="shared" si="5"/>
        <v>5.7</v>
      </c>
      <c r="H80" s="14"/>
      <c r="I80" s="10">
        <f t="shared" si="6"/>
        <v>17.09</v>
      </c>
      <c r="J80" s="10">
        <f t="shared" ref="J80:J143" si="8">D80*H80</f>
        <v>0</v>
      </c>
      <c r="K80" s="10" t="str">
        <f t="shared" si="7"/>
        <v>NIET GOED</v>
      </c>
    </row>
    <row r="81" spans="1:11" x14ac:dyDescent="0.25">
      <c r="A81" s="2" t="s">
        <v>302</v>
      </c>
      <c r="B81" s="2" t="s">
        <v>303</v>
      </c>
      <c r="C81" s="2" t="s">
        <v>5</v>
      </c>
      <c r="D81" s="2"/>
      <c r="E81" s="2"/>
      <c r="F81" s="10"/>
      <c r="G81" s="10"/>
      <c r="H81" s="14"/>
      <c r="I81" s="10"/>
      <c r="J81" s="10"/>
      <c r="K81" s="10"/>
    </row>
    <row r="82" spans="1:11" x14ac:dyDescent="0.25">
      <c r="A82" s="2" t="s">
        <v>304</v>
      </c>
      <c r="B82" s="2" t="s">
        <v>305</v>
      </c>
      <c r="C82" s="2" t="s">
        <v>5</v>
      </c>
      <c r="D82" s="2"/>
      <c r="E82" s="2"/>
      <c r="F82" s="10"/>
      <c r="G82" s="10"/>
      <c r="H82" s="14"/>
      <c r="I82" s="10"/>
      <c r="J82" s="10"/>
      <c r="K82" s="10"/>
    </row>
    <row r="83" spans="1:11" x14ac:dyDescent="0.25">
      <c r="A83" s="2" t="s">
        <v>306</v>
      </c>
      <c r="B83" s="2" t="s">
        <v>307</v>
      </c>
      <c r="C83" s="2" t="s">
        <v>23</v>
      </c>
      <c r="D83" s="2">
        <v>130</v>
      </c>
      <c r="E83" s="2" t="s">
        <v>7</v>
      </c>
      <c r="F83" s="10">
        <v>2.39</v>
      </c>
      <c r="G83" s="10">
        <f t="shared" si="5"/>
        <v>1.2</v>
      </c>
      <c r="H83" s="14"/>
      <c r="I83" s="10">
        <f t="shared" si="6"/>
        <v>3.59</v>
      </c>
      <c r="J83" s="10">
        <f t="shared" si="8"/>
        <v>0</v>
      </c>
      <c r="K83" s="10" t="str">
        <f t="shared" si="7"/>
        <v>NIET GOED</v>
      </c>
    </row>
    <row r="84" spans="1:11" x14ac:dyDescent="0.25">
      <c r="A84" s="2" t="s">
        <v>308</v>
      </c>
      <c r="B84" s="2" t="s">
        <v>309</v>
      </c>
      <c r="C84" s="2" t="s">
        <v>23</v>
      </c>
      <c r="D84" s="2">
        <v>110</v>
      </c>
      <c r="E84" s="2" t="s">
        <v>7</v>
      </c>
      <c r="F84" s="10">
        <v>1.8</v>
      </c>
      <c r="G84" s="10">
        <f t="shared" si="5"/>
        <v>0.9</v>
      </c>
      <c r="H84" s="14"/>
      <c r="I84" s="10">
        <f t="shared" si="6"/>
        <v>2.7</v>
      </c>
      <c r="J84" s="10">
        <f t="shared" si="8"/>
        <v>0</v>
      </c>
      <c r="K84" s="10" t="str">
        <f t="shared" si="7"/>
        <v>NIET GOED</v>
      </c>
    </row>
    <row r="85" spans="1:11" x14ac:dyDescent="0.25">
      <c r="A85" s="2" t="s">
        <v>310</v>
      </c>
      <c r="B85" s="2" t="s">
        <v>311</v>
      </c>
      <c r="C85" s="2" t="s">
        <v>23</v>
      </c>
      <c r="D85" s="2">
        <v>25</v>
      </c>
      <c r="E85" s="2" t="s">
        <v>7</v>
      </c>
      <c r="F85" s="10">
        <v>2.87</v>
      </c>
      <c r="G85" s="10">
        <f t="shared" si="5"/>
        <v>1.44</v>
      </c>
      <c r="H85" s="14"/>
      <c r="I85" s="10">
        <f t="shared" si="6"/>
        <v>4.3099999999999996</v>
      </c>
      <c r="J85" s="10">
        <f t="shared" si="8"/>
        <v>0</v>
      </c>
      <c r="K85" s="10" t="str">
        <f t="shared" si="7"/>
        <v>NIET GOED</v>
      </c>
    </row>
    <row r="86" spans="1:11" x14ac:dyDescent="0.25">
      <c r="A86" s="2" t="s">
        <v>19</v>
      </c>
      <c r="B86" s="2" t="s">
        <v>312</v>
      </c>
      <c r="C86" s="2" t="s">
        <v>5</v>
      </c>
      <c r="D86" s="2"/>
      <c r="E86" s="2"/>
      <c r="F86" s="10"/>
      <c r="G86" s="10"/>
      <c r="H86" s="14"/>
      <c r="I86" s="10"/>
      <c r="J86" s="10"/>
      <c r="K86" s="10"/>
    </row>
    <row r="87" spans="1:11" x14ac:dyDescent="0.25">
      <c r="A87" s="2" t="s">
        <v>20</v>
      </c>
      <c r="B87" s="2" t="s">
        <v>313</v>
      </c>
      <c r="C87" s="2" t="s">
        <v>5</v>
      </c>
      <c r="D87" s="2"/>
      <c r="E87" s="2"/>
      <c r="F87" s="10"/>
      <c r="G87" s="10"/>
      <c r="H87" s="14"/>
      <c r="I87" s="10"/>
      <c r="J87" s="10"/>
      <c r="K87" s="10"/>
    </row>
    <row r="88" spans="1:11" x14ac:dyDescent="0.25">
      <c r="A88" s="2" t="s">
        <v>314</v>
      </c>
      <c r="B88" s="2" t="s">
        <v>315</v>
      </c>
      <c r="C88" s="2" t="s">
        <v>5</v>
      </c>
      <c r="D88" s="2"/>
      <c r="E88" s="2"/>
      <c r="F88" s="10"/>
      <c r="G88" s="10"/>
      <c r="H88" s="14"/>
      <c r="I88" s="10"/>
      <c r="J88" s="10"/>
      <c r="K88" s="10"/>
    </row>
    <row r="89" spans="1:11" x14ac:dyDescent="0.25">
      <c r="A89" s="2" t="s">
        <v>316</v>
      </c>
      <c r="B89" s="2" t="s">
        <v>317</v>
      </c>
      <c r="C89" s="2" t="s">
        <v>10</v>
      </c>
      <c r="D89" s="2">
        <v>8296</v>
      </c>
      <c r="E89" s="2" t="s">
        <v>7</v>
      </c>
      <c r="F89" s="10">
        <v>1.3</v>
      </c>
      <c r="G89" s="10">
        <f t="shared" si="5"/>
        <v>0.65</v>
      </c>
      <c r="H89" s="14"/>
      <c r="I89" s="10">
        <f t="shared" si="6"/>
        <v>1.95</v>
      </c>
      <c r="J89" s="10">
        <f t="shared" si="8"/>
        <v>0</v>
      </c>
      <c r="K89" s="10" t="str">
        <f t="shared" si="7"/>
        <v>NIET GOED</v>
      </c>
    </row>
    <row r="90" spans="1:11" x14ac:dyDescent="0.25">
      <c r="A90" s="2" t="s">
        <v>21</v>
      </c>
      <c r="B90" s="2" t="s">
        <v>318</v>
      </c>
      <c r="C90" s="2" t="s">
        <v>5</v>
      </c>
      <c r="D90" s="2"/>
      <c r="E90" s="2"/>
      <c r="F90" s="10"/>
      <c r="G90" s="10"/>
      <c r="H90" s="14"/>
      <c r="I90" s="10"/>
      <c r="J90" s="10"/>
      <c r="K90" s="10"/>
    </row>
    <row r="91" spans="1:11" x14ac:dyDescent="0.25">
      <c r="A91" s="2" t="s">
        <v>22</v>
      </c>
      <c r="B91" s="2" t="s">
        <v>319</v>
      </c>
      <c r="C91" s="2" t="s">
        <v>10</v>
      </c>
      <c r="D91" s="2">
        <v>2424</v>
      </c>
      <c r="E91" s="2" t="s">
        <v>7</v>
      </c>
      <c r="F91" s="10">
        <v>1.65</v>
      </c>
      <c r="G91" s="10">
        <f t="shared" si="5"/>
        <v>0.83</v>
      </c>
      <c r="H91" s="14"/>
      <c r="I91" s="10">
        <f t="shared" si="6"/>
        <v>2.48</v>
      </c>
      <c r="J91" s="10">
        <f t="shared" si="8"/>
        <v>0</v>
      </c>
      <c r="K91" s="10" t="str">
        <f t="shared" si="7"/>
        <v>NIET GOED</v>
      </c>
    </row>
    <row r="92" spans="1:11" x14ac:dyDescent="0.25">
      <c r="A92" s="2" t="s">
        <v>320</v>
      </c>
      <c r="B92" s="2" t="s">
        <v>96</v>
      </c>
      <c r="C92" s="2" t="s">
        <v>5</v>
      </c>
      <c r="D92" s="2"/>
      <c r="E92" s="2"/>
      <c r="F92" s="10"/>
      <c r="G92" s="10"/>
      <c r="H92" s="14"/>
      <c r="I92" s="10"/>
      <c r="J92" s="10"/>
      <c r="K92" s="10"/>
    </row>
    <row r="93" spans="1:11" x14ac:dyDescent="0.25">
      <c r="A93" s="2" t="s">
        <v>321</v>
      </c>
      <c r="B93" s="2" t="s">
        <v>322</v>
      </c>
      <c r="C93" s="2" t="s">
        <v>10</v>
      </c>
      <c r="D93" s="2">
        <v>12177</v>
      </c>
      <c r="E93" s="2" t="s">
        <v>7</v>
      </c>
      <c r="F93" s="10">
        <v>1.51</v>
      </c>
      <c r="G93" s="10">
        <f t="shared" si="5"/>
        <v>0.76</v>
      </c>
      <c r="H93" s="14"/>
      <c r="I93" s="10">
        <f t="shared" si="6"/>
        <v>2.27</v>
      </c>
      <c r="J93" s="10">
        <f t="shared" si="8"/>
        <v>0</v>
      </c>
      <c r="K93" s="10" t="str">
        <f t="shared" si="7"/>
        <v>NIET GOED</v>
      </c>
    </row>
    <row r="94" spans="1:11" x14ac:dyDescent="0.25">
      <c r="A94" s="2" t="s">
        <v>323</v>
      </c>
      <c r="B94" s="2" t="s">
        <v>324</v>
      </c>
      <c r="C94" s="2" t="s">
        <v>10</v>
      </c>
      <c r="D94" s="2">
        <v>794</v>
      </c>
      <c r="E94" s="2" t="s">
        <v>7</v>
      </c>
      <c r="F94" s="10">
        <v>2.27</v>
      </c>
      <c r="G94" s="10">
        <f t="shared" si="5"/>
        <v>1.1399999999999999</v>
      </c>
      <c r="H94" s="14"/>
      <c r="I94" s="10">
        <f t="shared" si="6"/>
        <v>3.41</v>
      </c>
      <c r="J94" s="10">
        <f t="shared" si="8"/>
        <v>0</v>
      </c>
      <c r="K94" s="10" t="str">
        <f t="shared" si="7"/>
        <v>NIET GOED</v>
      </c>
    </row>
    <row r="95" spans="1:11" x14ac:dyDescent="0.25">
      <c r="A95" s="2" t="s">
        <v>325</v>
      </c>
      <c r="B95" s="2" t="s">
        <v>326</v>
      </c>
      <c r="C95" s="2" t="s">
        <v>5</v>
      </c>
      <c r="D95" s="2"/>
      <c r="E95" s="2"/>
      <c r="F95" s="10"/>
      <c r="G95" s="10"/>
      <c r="H95" s="14"/>
      <c r="I95" s="10"/>
      <c r="J95" s="10"/>
      <c r="K95" s="10"/>
    </row>
    <row r="96" spans="1:11" x14ac:dyDescent="0.25">
      <c r="A96" s="2" t="s">
        <v>327</v>
      </c>
      <c r="B96" s="2" t="s">
        <v>328</v>
      </c>
      <c r="C96" s="2" t="s">
        <v>23</v>
      </c>
      <c r="D96" s="2">
        <v>3669</v>
      </c>
      <c r="E96" s="2" t="s">
        <v>7</v>
      </c>
      <c r="F96" s="10">
        <v>2.02</v>
      </c>
      <c r="G96" s="10">
        <f t="shared" si="5"/>
        <v>1.01</v>
      </c>
      <c r="H96" s="14"/>
      <c r="I96" s="10">
        <f t="shared" si="6"/>
        <v>3.03</v>
      </c>
      <c r="J96" s="10">
        <f t="shared" si="8"/>
        <v>0</v>
      </c>
      <c r="K96" s="10" t="str">
        <f t="shared" si="7"/>
        <v>NIET GOED</v>
      </c>
    </row>
    <row r="97" spans="1:11" x14ac:dyDescent="0.25">
      <c r="A97" s="2" t="s">
        <v>329</v>
      </c>
      <c r="B97" s="2" t="s">
        <v>328</v>
      </c>
      <c r="C97" s="2" t="s">
        <v>23</v>
      </c>
      <c r="D97" s="2">
        <v>659</v>
      </c>
      <c r="E97" s="2" t="s">
        <v>7</v>
      </c>
      <c r="F97" s="10">
        <v>2.6</v>
      </c>
      <c r="G97" s="10">
        <f t="shared" si="5"/>
        <v>1.3</v>
      </c>
      <c r="H97" s="14"/>
      <c r="I97" s="10">
        <f t="shared" si="6"/>
        <v>3.9</v>
      </c>
      <c r="J97" s="10">
        <f t="shared" si="8"/>
        <v>0</v>
      </c>
      <c r="K97" s="10" t="str">
        <f t="shared" si="7"/>
        <v>NIET GOED</v>
      </c>
    </row>
    <row r="98" spans="1:11" x14ac:dyDescent="0.25">
      <c r="A98" s="2" t="s">
        <v>330</v>
      </c>
      <c r="B98" s="2" t="s">
        <v>331</v>
      </c>
      <c r="C98" s="2" t="s">
        <v>5</v>
      </c>
      <c r="D98" s="2"/>
      <c r="E98" s="2"/>
      <c r="F98" s="10"/>
      <c r="G98" s="10"/>
      <c r="H98" s="14"/>
      <c r="I98" s="10"/>
      <c r="J98" s="10"/>
      <c r="K98" s="10"/>
    </row>
    <row r="99" spans="1:11" x14ac:dyDescent="0.25">
      <c r="A99" s="2" t="s">
        <v>332</v>
      </c>
      <c r="B99" s="2" t="s">
        <v>331</v>
      </c>
      <c r="C99" s="2" t="s">
        <v>10</v>
      </c>
      <c r="D99" s="2">
        <v>155</v>
      </c>
      <c r="E99" s="2" t="s">
        <v>7</v>
      </c>
      <c r="F99" s="10">
        <v>1.1399999999999999</v>
      </c>
      <c r="G99" s="10">
        <f t="shared" si="5"/>
        <v>0.56999999999999995</v>
      </c>
      <c r="H99" s="14"/>
      <c r="I99" s="10">
        <f t="shared" si="6"/>
        <v>1.71</v>
      </c>
      <c r="J99" s="10">
        <f t="shared" si="8"/>
        <v>0</v>
      </c>
      <c r="K99" s="10" t="str">
        <f t="shared" si="7"/>
        <v>NIET GOED</v>
      </c>
    </row>
    <row r="100" spans="1:11" x14ac:dyDescent="0.25">
      <c r="A100" s="2" t="s">
        <v>333</v>
      </c>
      <c r="B100" s="2" t="s">
        <v>334</v>
      </c>
      <c r="C100" s="2" t="s">
        <v>5</v>
      </c>
      <c r="D100" s="2"/>
      <c r="E100" s="2"/>
      <c r="F100" s="10"/>
      <c r="G100" s="10"/>
      <c r="H100" s="14"/>
      <c r="I100" s="10"/>
      <c r="J100" s="10"/>
      <c r="K100" s="10"/>
    </row>
    <row r="101" spans="1:11" x14ac:dyDescent="0.25">
      <c r="A101" s="2" t="s">
        <v>335</v>
      </c>
      <c r="B101" s="2" t="s">
        <v>334</v>
      </c>
      <c r="C101" s="2" t="s">
        <v>10</v>
      </c>
      <c r="D101" s="2">
        <v>85</v>
      </c>
      <c r="E101" s="2" t="s">
        <v>7</v>
      </c>
      <c r="F101" s="10">
        <v>1.1299999999999999</v>
      </c>
      <c r="G101" s="10">
        <f t="shared" si="5"/>
        <v>0.56999999999999995</v>
      </c>
      <c r="H101" s="14"/>
      <c r="I101" s="10">
        <f t="shared" si="6"/>
        <v>1.7</v>
      </c>
      <c r="J101" s="10">
        <f t="shared" si="8"/>
        <v>0</v>
      </c>
      <c r="K101" s="10" t="str">
        <f t="shared" si="7"/>
        <v>NIET GOED</v>
      </c>
    </row>
    <row r="102" spans="1:11" x14ac:dyDescent="0.25">
      <c r="A102" s="2" t="s">
        <v>24</v>
      </c>
      <c r="B102" s="2" t="s">
        <v>336</v>
      </c>
      <c r="C102" s="2" t="s">
        <v>5</v>
      </c>
      <c r="D102" s="2"/>
      <c r="E102" s="2"/>
      <c r="F102" s="10"/>
      <c r="G102" s="10"/>
      <c r="H102" s="14"/>
      <c r="I102" s="10"/>
      <c r="J102" s="10"/>
      <c r="K102" s="10"/>
    </row>
    <row r="103" spans="1:11" x14ac:dyDescent="0.25">
      <c r="A103" s="2" t="s">
        <v>337</v>
      </c>
      <c r="B103" s="2" t="s">
        <v>338</v>
      </c>
      <c r="C103" s="2" t="s">
        <v>5</v>
      </c>
      <c r="D103" s="2"/>
      <c r="E103" s="2"/>
      <c r="F103" s="10"/>
      <c r="G103" s="10"/>
      <c r="H103" s="14"/>
      <c r="I103" s="10"/>
      <c r="J103" s="10"/>
      <c r="K103" s="10"/>
    </row>
    <row r="104" spans="1:11" x14ac:dyDescent="0.25">
      <c r="A104" s="2" t="s">
        <v>339</v>
      </c>
      <c r="B104" s="2" t="s">
        <v>340</v>
      </c>
      <c r="C104" s="2" t="s">
        <v>10</v>
      </c>
      <c r="D104" s="2">
        <v>100</v>
      </c>
      <c r="E104" s="2" t="s">
        <v>7</v>
      </c>
      <c r="F104" s="10">
        <v>13.12</v>
      </c>
      <c r="G104" s="10">
        <f t="shared" si="5"/>
        <v>6.56</v>
      </c>
      <c r="H104" s="14"/>
      <c r="I104" s="10">
        <f t="shared" si="6"/>
        <v>19.68</v>
      </c>
      <c r="J104" s="10">
        <f t="shared" si="8"/>
        <v>0</v>
      </c>
      <c r="K104" s="10" t="str">
        <f t="shared" si="7"/>
        <v>NIET GOED</v>
      </c>
    </row>
    <row r="105" spans="1:11" x14ac:dyDescent="0.25">
      <c r="A105" s="2" t="s">
        <v>341</v>
      </c>
      <c r="B105" s="2" t="s">
        <v>342</v>
      </c>
      <c r="C105" s="2" t="s">
        <v>10</v>
      </c>
      <c r="D105" s="2">
        <v>1870</v>
      </c>
      <c r="E105" s="2" t="s">
        <v>7</v>
      </c>
      <c r="F105" s="10">
        <v>10.49</v>
      </c>
      <c r="G105" s="10">
        <f t="shared" si="5"/>
        <v>5.25</v>
      </c>
      <c r="H105" s="14"/>
      <c r="I105" s="10">
        <f t="shared" si="6"/>
        <v>15.74</v>
      </c>
      <c r="J105" s="10">
        <f t="shared" si="8"/>
        <v>0</v>
      </c>
      <c r="K105" s="10" t="str">
        <f t="shared" si="7"/>
        <v>NIET GOED</v>
      </c>
    </row>
    <row r="106" spans="1:11" x14ac:dyDescent="0.25">
      <c r="A106" s="2" t="s">
        <v>343</v>
      </c>
      <c r="B106" s="2" t="s">
        <v>344</v>
      </c>
      <c r="C106" s="2" t="s">
        <v>10</v>
      </c>
      <c r="D106" s="2">
        <v>2951</v>
      </c>
      <c r="E106" s="2" t="s">
        <v>7</v>
      </c>
      <c r="F106" s="10">
        <v>8.74</v>
      </c>
      <c r="G106" s="10">
        <f t="shared" si="5"/>
        <v>4.37</v>
      </c>
      <c r="H106" s="14"/>
      <c r="I106" s="10">
        <f t="shared" si="6"/>
        <v>13.11</v>
      </c>
      <c r="J106" s="10">
        <f t="shared" si="8"/>
        <v>0</v>
      </c>
      <c r="K106" s="10" t="str">
        <f t="shared" si="7"/>
        <v>NIET GOED</v>
      </c>
    </row>
    <row r="107" spans="1:11" x14ac:dyDescent="0.25">
      <c r="A107" s="2" t="s">
        <v>345</v>
      </c>
      <c r="B107" s="2" t="s">
        <v>317</v>
      </c>
      <c r="C107" s="2" t="s">
        <v>10</v>
      </c>
      <c r="D107" s="2">
        <v>4921</v>
      </c>
      <c r="E107" s="2" t="s">
        <v>7</v>
      </c>
      <c r="F107" s="10">
        <v>1.51</v>
      </c>
      <c r="G107" s="10">
        <f t="shared" si="5"/>
        <v>0.76</v>
      </c>
      <c r="H107" s="14"/>
      <c r="I107" s="10">
        <f t="shared" si="6"/>
        <v>2.27</v>
      </c>
      <c r="J107" s="10">
        <f t="shared" si="8"/>
        <v>0</v>
      </c>
      <c r="K107" s="10" t="str">
        <f t="shared" si="7"/>
        <v>NIET GOED</v>
      </c>
    </row>
    <row r="108" spans="1:11" x14ac:dyDescent="0.25">
      <c r="A108" s="2" t="s">
        <v>25</v>
      </c>
      <c r="B108" s="2" t="s">
        <v>346</v>
      </c>
      <c r="C108" s="2" t="s">
        <v>5</v>
      </c>
      <c r="D108" s="2"/>
      <c r="E108" s="2"/>
      <c r="F108" s="10"/>
      <c r="G108" s="10"/>
      <c r="H108" s="14"/>
      <c r="I108" s="10"/>
      <c r="J108" s="10"/>
      <c r="K108" s="10"/>
    </row>
    <row r="109" spans="1:11" x14ac:dyDescent="0.25">
      <c r="A109" s="2" t="s">
        <v>347</v>
      </c>
      <c r="B109" s="2" t="s">
        <v>348</v>
      </c>
      <c r="C109" s="2" t="s">
        <v>10</v>
      </c>
      <c r="D109" s="2">
        <v>329</v>
      </c>
      <c r="E109" s="2" t="s">
        <v>7</v>
      </c>
      <c r="F109" s="10">
        <v>8.74</v>
      </c>
      <c r="G109" s="10">
        <f t="shared" si="5"/>
        <v>4.37</v>
      </c>
      <c r="H109" s="14"/>
      <c r="I109" s="10">
        <f t="shared" si="6"/>
        <v>13.11</v>
      </c>
      <c r="J109" s="10">
        <f t="shared" si="8"/>
        <v>0</v>
      </c>
      <c r="K109" s="10" t="str">
        <f t="shared" si="7"/>
        <v>NIET GOED</v>
      </c>
    </row>
    <row r="110" spans="1:11" x14ac:dyDescent="0.25">
      <c r="A110" s="2" t="s">
        <v>349</v>
      </c>
      <c r="B110" s="2" t="s">
        <v>319</v>
      </c>
      <c r="C110" s="2" t="s">
        <v>10</v>
      </c>
      <c r="D110" s="2">
        <v>200</v>
      </c>
      <c r="E110" s="2" t="s">
        <v>7</v>
      </c>
      <c r="F110" s="10">
        <v>6.56</v>
      </c>
      <c r="G110" s="10">
        <f t="shared" si="5"/>
        <v>3.28</v>
      </c>
      <c r="H110" s="14"/>
      <c r="I110" s="10">
        <f t="shared" si="6"/>
        <v>9.84</v>
      </c>
      <c r="J110" s="10">
        <f t="shared" si="8"/>
        <v>0</v>
      </c>
      <c r="K110" s="10" t="str">
        <f t="shared" si="7"/>
        <v>NIET GOED</v>
      </c>
    </row>
    <row r="111" spans="1:11" x14ac:dyDescent="0.25">
      <c r="A111" s="2" t="s">
        <v>350</v>
      </c>
      <c r="B111" s="2" t="s">
        <v>351</v>
      </c>
      <c r="C111" s="2" t="s">
        <v>5</v>
      </c>
      <c r="D111" s="2"/>
      <c r="E111" s="2"/>
      <c r="F111" s="10"/>
      <c r="G111" s="10"/>
      <c r="H111" s="14"/>
      <c r="I111" s="10"/>
      <c r="J111" s="10"/>
      <c r="K111" s="10"/>
    </row>
    <row r="112" spans="1:11" x14ac:dyDescent="0.25">
      <c r="A112" s="2" t="s">
        <v>352</v>
      </c>
      <c r="B112" s="2" t="s">
        <v>353</v>
      </c>
      <c r="C112" s="2" t="s">
        <v>10</v>
      </c>
      <c r="D112" s="2">
        <v>1427</v>
      </c>
      <c r="E112" s="2" t="s">
        <v>7</v>
      </c>
      <c r="F112" s="10">
        <v>6.56</v>
      </c>
      <c r="G112" s="10">
        <f t="shared" si="5"/>
        <v>3.28</v>
      </c>
      <c r="H112" s="14"/>
      <c r="I112" s="10">
        <f t="shared" si="6"/>
        <v>9.84</v>
      </c>
      <c r="J112" s="10">
        <f t="shared" si="8"/>
        <v>0</v>
      </c>
      <c r="K112" s="10" t="str">
        <f t="shared" si="7"/>
        <v>NIET GOED</v>
      </c>
    </row>
    <row r="113" spans="1:11" x14ac:dyDescent="0.25">
      <c r="A113" s="2" t="s">
        <v>354</v>
      </c>
      <c r="B113" s="2" t="s">
        <v>355</v>
      </c>
      <c r="C113" s="2" t="s">
        <v>10</v>
      </c>
      <c r="D113" s="2">
        <v>209</v>
      </c>
      <c r="E113" s="2" t="s">
        <v>7</v>
      </c>
      <c r="F113" s="10">
        <v>8.74</v>
      </c>
      <c r="G113" s="10">
        <f t="shared" si="5"/>
        <v>4.37</v>
      </c>
      <c r="H113" s="14"/>
      <c r="I113" s="10">
        <f t="shared" si="6"/>
        <v>13.11</v>
      </c>
      <c r="J113" s="10">
        <f t="shared" si="8"/>
        <v>0</v>
      </c>
      <c r="K113" s="10" t="str">
        <f t="shared" si="7"/>
        <v>NIET GOED</v>
      </c>
    </row>
    <row r="114" spans="1:11" x14ac:dyDescent="0.25">
      <c r="A114" s="2" t="s">
        <v>356</v>
      </c>
      <c r="B114" s="2" t="s">
        <v>322</v>
      </c>
      <c r="C114" s="2" t="s">
        <v>10</v>
      </c>
      <c r="D114" s="2">
        <v>1636</v>
      </c>
      <c r="E114" s="2" t="s">
        <v>7</v>
      </c>
      <c r="F114" s="10">
        <v>1.51</v>
      </c>
      <c r="G114" s="10">
        <f t="shared" si="5"/>
        <v>0.76</v>
      </c>
      <c r="H114" s="14"/>
      <c r="I114" s="10">
        <f t="shared" si="6"/>
        <v>2.27</v>
      </c>
      <c r="J114" s="10">
        <f t="shared" si="8"/>
        <v>0</v>
      </c>
      <c r="K114" s="10" t="str">
        <f t="shared" si="7"/>
        <v>NIET GOED</v>
      </c>
    </row>
    <row r="115" spans="1:11" x14ac:dyDescent="0.25">
      <c r="A115" s="2" t="s">
        <v>357</v>
      </c>
      <c r="B115" s="2" t="s">
        <v>358</v>
      </c>
      <c r="C115" s="2" t="s">
        <v>10</v>
      </c>
      <c r="D115" s="2">
        <v>86</v>
      </c>
      <c r="E115" s="2" t="s">
        <v>7</v>
      </c>
      <c r="F115" s="10">
        <v>6.56</v>
      </c>
      <c r="G115" s="10">
        <f t="shared" si="5"/>
        <v>3.28</v>
      </c>
      <c r="H115" s="14"/>
      <c r="I115" s="10">
        <f t="shared" si="6"/>
        <v>9.84</v>
      </c>
      <c r="J115" s="10">
        <f t="shared" si="8"/>
        <v>0</v>
      </c>
      <c r="K115" s="10" t="str">
        <f t="shared" si="7"/>
        <v>NIET GOED</v>
      </c>
    </row>
    <row r="116" spans="1:11" x14ac:dyDescent="0.25">
      <c r="A116" s="2" t="s">
        <v>359</v>
      </c>
      <c r="B116" s="2" t="s">
        <v>360</v>
      </c>
      <c r="C116" s="2" t="s">
        <v>10</v>
      </c>
      <c r="D116" s="2">
        <v>44</v>
      </c>
      <c r="E116" s="2" t="s">
        <v>7</v>
      </c>
      <c r="F116" s="10">
        <v>8.74</v>
      </c>
      <c r="G116" s="10">
        <f t="shared" si="5"/>
        <v>4.37</v>
      </c>
      <c r="H116" s="14"/>
      <c r="I116" s="10">
        <f t="shared" si="6"/>
        <v>13.11</v>
      </c>
      <c r="J116" s="10">
        <f t="shared" si="8"/>
        <v>0</v>
      </c>
      <c r="K116" s="10" t="str">
        <f t="shared" si="7"/>
        <v>NIET GOED</v>
      </c>
    </row>
    <row r="117" spans="1:11" x14ac:dyDescent="0.25">
      <c r="A117" s="2" t="s">
        <v>361</v>
      </c>
      <c r="B117" s="2" t="s">
        <v>324</v>
      </c>
      <c r="C117" s="2" t="s">
        <v>10</v>
      </c>
      <c r="D117" s="2">
        <v>130</v>
      </c>
      <c r="E117" s="2" t="s">
        <v>7</v>
      </c>
      <c r="F117" s="10">
        <v>1.52</v>
      </c>
      <c r="G117" s="10">
        <f t="shared" si="5"/>
        <v>0.76</v>
      </c>
      <c r="H117" s="14"/>
      <c r="I117" s="10">
        <f t="shared" si="6"/>
        <v>2.2799999999999998</v>
      </c>
      <c r="J117" s="10">
        <f t="shared" si="8"/>
        <v>0</v>
      </c>
      <c r="K117" s="10" t="str">
        <f t="shared" si="7"/>
        <v>NIET GOED</v>
      </c>
    </row>
    <row r="118" spans="1:11" x14ac:dyDescent="0.25">
      <c r="A118" s="2" t="s">
        <v>362</v>
      </c>
      <c r="B118" s="2" t="s">
        <v>326</v>
      </c>
      <c r="C118" s="2" t="s">
        <v>5</v>
      </c>
      <c r="D118" s="2"/>
      <c r="E118" s="2"/>
      <c r="F118" s="10"/>
      <c r="G118" s="10"/>
      <c r="H118" s="14"/>
      <c r="I118" s="10"/>
      <c r="J118" s="10"/>
      <c r="K118" s="10"/>
    </row>
    <row r="119" spans="1:11" x14ac:dyDescent="0.25">
      <c r="A119" s="2" t="s">
        <v>363</v>
      </c>
      <c r="B119" s="2" t="s">
        <v>328</v>
      </c>
      <c r="C119" s="2" t="s">
        <v>23</v>
      </c>
      <c r="D119" s="2">
        <v>2981</v>
      </c>
      <c r="E119" s="2" t="s">
        <v>7</v>
      </c>
      <c r="F119" s="10">
        <v>1.82</v>
      </c>
      <c r="G119" s="10">
        <f t="shared" si="5"/>
        <v>0.91</v>
      </c>
      <c r="H119" s="14"/>
      <c r="I119" s="10">
        <f t="shared" si="6"/>
        <v>2.73</v>
      </c>
      <c r="J119" s="10">
        <f t="shared" si="8"/>
        <v>0</v>
      </c>
      <c r="K119" s="10" t="str">
        <f t="shared" si="7"/>
        <v>NIET GOED</v>
      </c>
    </row>
    <row r="120" spans="1:11" x14ac:dyDescent="0.25">
      <c r="A120" s="2" t="s">
        <v>364</v>
      </c>
      <c r="B120" s="2" t="s">
        <v>328</v>
      </c>
      <c r="C120" s="2" t="s">
        <v>23</v>
      </c>
      <c r="D120" s="2">
        <v>294</v>
      </c>
      <c r="E120" s="2" t="s">
        <v>7</v>
      </c>
      <c r="F120" s="10">
        <v>2.02</v>
      </c>
      <c r="G120" s="10">
        <f t="shared" si="5"/>
        <v>1.01</v>
      </c>
      <c r="H120" s="14"/>
      <c r="I120" s="10">
        <f t="shared" si="6"/>
        <v>3.03</v>
      </c>
      <c r="J120" s="10">
        <f t="shared" si="8"/>
        <v>0</v>
      </c>
      <c r="K120" s="10" t="str">
        <f t="shared" si="7"/>
        <v>NIET GOED</v>
      </c>
    </row>
    <row r="121" spans="1:11" x14ac:dyDescent="0.25">
      <c r="A121" s="2" t="s">
        <v>365</v>
      </c>
      <c r="B121" s="2" t="s">
        <v>366</v>
      </c>
      <c r="C121" s="2" t="s">
        <v>5</v>
      </c>
      <c r="D121" s="2"/>
      <c r="E121" s="2"/>
      <c r="F121" s="10"/>
      <c r="G121" s="10"/>
      <c r="H121" s="14"/>
      <c r="I121" s="10"/>
      <c r="J121" s="10"/>
      <c r="K121" s="10"/>
    </row>
    <row r="122" spans="1:11" x14ac:dyDescent="0.25">
      <c r="A122" s="2" t="s">
        <v>367</v>
      </c>
      <c r="B122" s="2" t="s">
        <v>368</v>
      </c>
      <c r="C122" s="2" t="s">
        <v>10</v>
      </c>
      <c r="D122" s="2">
        <v>180</v>
      </c>
      <c r="E122" s="2" t="s">
        <v>7</v>
      </c>
      <c r="F122" s="10">
        <v>8.74</v>
      </c>
      <c r="G122" s="10">
        <f t="shared" si="5"/>
        <v>4.37</v>
      </c>
      <c r="H122" s="14"/>
      <c r="I122" s="10">
        <f t="shared" si="6"/>
        <v>13.11</v>
      </c>
      <c r="J122" s="10">
        <f t="shared" si="8"/>
        <v>0</v>
      </c>
      <c r="K122" s="10" t="str">
        <f t="shared" si="7"/>
        <v>NIET GOED</v>
      </c>
    </row>
    <row r="123" spans="1:11" x14ac:dyDescent="0.25">
      <c r="A123" s="2" t="s">
        <v>369</v>
      </c>
      <c r="B123" s="2" t="s">
        <v>331</v>
      </c>
      <c r="C123" s="2" t="s">
        <v>10</v>
      </c>
      <c r="D123" s="2">
        <v>50</v>
      </c>
      <c r="E123" s="2" t="s">
        <v>7</v>
      </c>
      <c r="F123" s="10">
        <v>1.51</v>
      </c>
      <c r="G123" s="10">
        <f t="shared" si="5"/>
        <v>0.76</v>
      </c>
      <c r="H123" s="14"/>
      <c r="I123" s="10">
        <f t="shared" si="6"/>
        <v>2.27</v>
      </c>
      <c r="J123" s="10">
        <f t="shared" si="8"/>
        <v>0</v>
      </c>
      <c r="K123" s="10" t="str">
        <f t="shared" si="7"/>
        <v>NIET GOED</v>
      </c>
    </row>
    <row r="124" spans="1:11" x14ac:dyDescent="0.25">
      <c r="A124" s="2" t="s">
        <v>370</v>
      </c>
      <c r="B124" s="2" t="s">
        <v>371</v>
      </c>
      <c r="C124" s="2" t="s">
        <v>5</v>
      </c>
      <c r="D124" s="2"/>
      <c r="E124" s="2"/>
      <c r="F124" s="10"/>
      <c r="G124" s="10"/>
      <c r="H124" s="14"/>
      <c r="I124" s="10"/>
      <c r="J124" s="10"/>
      <c r="K124" s="10"/>
    </row>
    <row r="125" spans="1:11" x14ac:dyDescent="0.25">
      <c r="A125" s="2" t="s">
        <v>372</v>
      </c>
      <c r="B125" s="2" t="s">
        <v>373</v>
      </c>
      <c r="C125" s="2" t="s">
        <v>10</v>
      </c>
      <c r="D125" s="2">
        <v>90</v>
      </c>
      <c r="E125" s="2" t="s">
        <v>7</v>
      </c>
      <c r="F125" s="10">
        <v>8.74</v>
      </c>
      <c r="G125" s="10">
        <f t="shared" si="5"/>
        <v>4.37</v>
      </c>
      <c r="H125" s="14"/>
      <c r="I125" s="10">
        <f t="shared" si="6"/>
        <v>13.11</v>
      </c>
      <c r="J125" s="10">
        <f t="shared" si="8"/>
        <v>0</v>
      </c>
      <c r="K125" s="10" t="str">
        <f t="shared" si="7"/>
        <v>NIET GOED</v>
      </c>
    </row>
    <row r="126" spans="1:11" x14ac:dyDescent="0.25">
      <c r="A126" s="2" t="s">
        <v>374</v>
      </c>
      <c r="B126" s="2" t="s">
        <v>334</v>
      </c>
      <c r="C126" s="2" t="s">
        <v>10</v>
      </c>
      <c r="D126" s="2">
        <v>30</v>
      </c>
      <c r="E126" s="2" t="s">
        <v>7</v>
      </c>
      <c r="F126" s="10">
        <v>1.1499999999999999</v>
      </c>
      <c r="G126" s="10">
        <f t="shared" si="5"/>
        <v>0.57999999999999996</v>
      </c>
      <c r="H126" s="14"/>
      <c r="I126" s="10">
        <f t="shared" si="6"/>
        <v>1.73</v>
      </c>
      <c r="J126" s="10">
        <f t="shared" si="8"/>
        <v>0</v>
      </c>
      <c r="K126" s="10" t="str">
        <f t="shared" si="7"/>
        <v>NIET GOED</v>
      </c>
    </row>
    <row r="127" spans="1:11" x14ac:dyDescent="0.25">
      <c r="A127" s="2" t="s">
        <v>26</v>
      </c>
      <c r="B127" s="2" t="s">
        <v>375</v>
      </c>
      <c r="C127" s="2" t="s">
        <v>5</v>
      </c>
      <c r="D127" s="2"/>
      <c r="E127" s="2"/>
      <c r="F127" s="10"/>
      <c r="G127" s="10"/>
      <c r="H127" s="14"/>
      <c r="I127" s="10"/>
      <c r="J127" s="10"/>
      <c r="K127" s="10"/>
    </row>
    <row r="128" spans="1:11" x14ac:dyDescent="0.25">
      <c r="A128" s="2" t="s">
        <v>376</v>
      </c>
      <c r="B128" s="2" t="s">
        <v>377</v>
      </c>
      <c r="C128" s="2" t="s">
        <v>5</v>
      </c>
      <c r="D128" s="2"/>
      <c r="E128" s="2"/>
      <c r="F128" s="10"/>
      <c r="G128" s="10"/>
      <c r="H128" s="14"/>
      <c r="I128" s="10"/>
      <c r="J128" s="10"/>
      <c r="K128" s="10"/>
    </row>
    <row r="129" spans="1:11" x14ac:dyDescent="0.25">
      <c r="A129" s="2" t="s">
        <v>378</v>
      </c>
      <c r="B129" s="2" t="s">
        <v>379</v>
      </c>
      <c r="C129" s="2" t="s">
        <v>10</v>
      </c>
      <c r="D129" s="2">
        <v>2000</v>
      </c>
      <c r="E129" s="2" t="s">
        <v>7</v>
      </c>
      <c r="F129" s="10">
        <v>-10.95</v>
      </c>
      <c r="G129" s="10">
        <f t="shared" si="5"/>
        <v>-5.48</v>
      </c>
      <c r="H129" s="14"/>
      <c r="I129" s="10">
        <f t="shared" si="6"/>
        <v>-16.43</v>
      </c>
      <c r="J129" s="10">
        <f t="shared" si="8"/>
        <v>0</v>
      </c>
      <c r="K129" s="10" t="str">
        <f>IF(AND(G129&gt;=H129,H129&gt;=I129),$N$8,$O$8)</f>
        <v>NIET GOED</v>
      </c>
    </row>
    <row r="130" spans="1:11" x14ac:dyDescent="0.25">
      <c r="A130" s="2" t="s">
        <v>380</v>
      </c>
      <c r="B130" s="2" t="s">
        <v>381</v>
      </c>
      <c r="C130" s="2" t="s">
        <v>10</v>
      </c>
      <c r="D130" s="2">
        <v>2123</v>
      </c>
      <c r="E130" s="2" t="s">
        <v>7</v>
      </c>
      <c r="F130" s="10">
        <v>-4.2699999999999996</v>
      </c>
      <c r="G130" s="10">
        <f t="shared" si="5"/>
        <v>-2.14</v>
      </c>
      <c r="H130" s="14"/>
      <c r="I130" s="10">
        <f t="shared" si="6"/>
        <v>-6.41</v>
      </c>
      <c r="J130" s="10">
        <f t="shared" si="8"/>
        <v>0</v>
      </c>
      <c r="K130" s="10" t="str">
        <f t="shared" ref="K130:K131" si="9">IF(AND(G130&gt;=H130,H130&gt;=I130),$N$8,$O$8)</f>
        <v>NIET GOED</v>
      </c>
    </row>
    <row r="131" spans="1:11" x14ac:dyDescent="0.25">
      <c r="A131" s="2" t="s">
        <v>382</v>
      </c>
      <c r="B131" s="2" t="s">
        <v>383</v>
      </c>
      <c r="C131" s="2" t="s">
        <v>10</v>
      </c>
      <c r="D131" s="2">
        <v>7200</v>
      </c>
      <c r="E131" s="2" t="s">
        <v>7</v>
      </c>
      <c r="F131" s="10">
        <v>-2.59</v>
      </c>
      <c r="G131" s="10">
        <f t="shared" si="5"/>
        <v>-1.3</v>
      </c>
      <c r="H131" s="14"/>
      <c r="I131" s="10">
        <f t="shared" si="6"/>
        <v>-3.89</v>
      </c>
      <c r="J131" s="10">
        <f t="shared" si="8"/>
        <v>0</v>
      </c>
      <c r="K131" s="10" t="str">
        <f t="shared" si="9"/>
        <v>NIET GOED</v>
      </c>
    </row>
    <row r="132" spans="1:11" x14ac:dyDescent="0.25">
      <c r="A132" s="2" t="s">
        <v>384</v>
      </c>
      <c r="B132" s="2" t="s">
        <v>385</v>
      </c>
      <c r="C132" s="2" t="s">
        <v>17</v>
      </c>
      <c r="D132" s="2">
        <v>32</v>
      </c>
      <c r="E132" s="2" t="s">
        <v>7</v>
      </c>
      <c r="F132" s="10">
        <v>15.56</v>
      </c>
      <c r="G132" s="10">
        <f t="shared" si="5"/>
        <v>7.78</v>
      </c>
      <c r="H132" s="14"/>
      <c r="I132" s="10">
        <f t="shared" si="6"/>
        <v>23.34</v>
      </c>
      <c r="J132" s="10">
        <f t="shared" si="8"/>
        <v>0</v>
      </c>
      <c r="K132" s="10" t="str">
        <f t="shared" si="7"/>
        <v>NIET GOED</v>
      </c>
    </row>
    <row r="133" spans="1:11" x14ac:dyDescent="0.25">
      <c r="A133" s="2" t="s">
        <v>386</v>
      </c>
      <c r="B133" s="2" t="s">
        <v>385</v>
      </c>
      <c r="C133" s="2" t="s">
        <v>17</v>
      </c>
      <c r="D133" s="2">
        <v>72</v>
      </c>
      <c r="E133" s="2" t="s">
        <v>7</v>
      </c>
      <c r="F133" s="10">
        <v>17.72</v>
      </c>
      <c r="G133" s="10">
        <f t="shared" si="5"/>
        <v>8.86</v>
      </c>
      <c r="H133" s="14"/>
      <c r="I133" s="10">
        <f t="shared" si="6"/>
        <v>26.58</v>
      </c>
      <c r="J133" s="10">
        <f t="shared" si="8"/>
        <v>0</v>
      </c>
      <c r="K133" s="10" t="str">
        <f t="shared" si="7"/>
        <v>NIET GOED</v>
      </c>
    </row>
    <row r="134" spans="1:11" x14ac:dyDescent="0.25">
      <c r="A134" s="2" t="s">
        <v>27</v>
      </c>
      <c r="B134" s="2" t="s">
        <v>387</v>
      </c>
      <c r="C134" s="2" t="s">
        <v>5</v>
      </c>
      <c r="D134" s="2"/>
      <c r="E134" s="2"/>
      <c r="F134" s="10"/>
      <c r="G134" s="10"/>
      <c r="H134" s="14"/>
      <c r="I134" s="10"/>
      <c r="J134" s="10"/>
      <c r="K134" s="10"/>
    </row>
    <row r="135" spans="1:11" x14ac:dyDescent="0.25">
      <c r="A135" s="2" t="s">
        <v>388</v>
      </c>
      <c r="B135" s="2" t="s">
        <v>389</v>
      </c>
      <c r="C135" s="2" t="s">
        <v>10</v>
      </c>
      <c r="D135" s="2">
        <v>231</v>
      </c>
      <c r="E135" s="2" t="s">
        <v>7</v>
      </c>
      <c r="F135" s="10">
        <v>1.42</v>
      </c>
      <c r="G135" s="10">
        <f t="shared" si="5"/>
        <v>0.71</v>
      </c>
      <c r="H135" s="14"/>
      <c r="I135" s="10">
        <f t="shared" si="6"/>
        <v>2.13</v>
      </c>
      <c r="J135" s="10">
        <f t="shared" si="8"/>
        <v>0</v>
      </c>
      <c r="K135" s="10" t="str">
        <f t="shared" si="7"/>
        <v>NIET GOED</v>
      </c>
    </row>
    <row r="136" spans="1:11" x14ac:dyDescent="0.25">
      <c r="A136" s="2" t="s">
        <v>390</v>
      </c>
      <c r="B136" s="2" t="s">
        <v>391</v>
      </c>
      <c r="C136" s="2" t="s">
        <v>10</v>
      </c>
      <c r="D136" s="2">
        <v>2194</v>
      </c>
      <c r="E136" s="2" t="s">
        <v>7</v>
      </c>
      <c r="F136" s="10">
        <v>1.42</v>
      </c>
      <c r="G136" s="10">
        <f t="shared" si="5"/>
        <v>0.71</v>
      </c>
      <c r="H136" s="14"/>
      <c r="I136" s="10">
        <f t="shared" si="6"/>
        <v>2.13</v>
      </c>
      <c r="J136" s="10">
        <f t="shared" si="8"/>
        <v>0</v>
      </c>
      <c r="K136" s="10" t="str">
        <f t="shared" si="7"/>
        <v>NIET GOED</v>
      </c>
    </row>
    <row r="137" spans="1:11" x14ac:dyDescent="0.25">
      <c r="A137" s="2" t="s">
        <v>392</v>
      </c>
      <c r="B137" s="2" t="s">
        <v>393</v>
      </c>
      <c r="C137" s="2" t="s">
        <v>5</v>
      </c>
      <c r="D137" s="2"/>
      <c r="E137" s="2"/>
      <c r="F137" s="10"/>
      <c r="G137" s="10"/>
      <c r="H137" s="14"/>
      <c r="I137" s="10"/>
      <c r="J137" s="10"/>
      <c r="K137" s="10"/>
    </row>
    <row r="138" spans="1:11" x14ac:dyDescent="0.25">
      <c r="A138" s="2" t="s">
        <v>394</v>
      </c>
      <c r="B138" s="2" t="s">
        <v>395</v>
      </c>
      <c r="C138" s="2" t="s">
        <v>10</v>
      </c>
      <c r="D138" s="2">
        <v>7149</v>
      </c>
      <c r="E138" s="2" t="s">
        <v>7</v>
      </c>
      <c r="F138" s="10">
        <v>1.02</v>
      </c>
      <c r="G138" s="10">
        <f t="shared" ref="G138:G201" si="10">ROUND(F138*$G$4,2)</f>
        <v>0.51</v>
      </c>
      <c r="H138" s="14"/>
      <c r="I138" s="10">
        <f t="shared" ref="I138:I201" si="11">ROUND(F138*$I$4,2)</f>
        <v>1.53</v>
      </c>
      <c r="J138" s="10">
        <f t="shared" si="8"/>
        <v>0</v>
      </c>
      <c r="K138" s="10" t="str">
        <f t="shared" ref="K138:K201" si="12">IF(AND(G138&lt;=H138,H138&lt;=I138),$N$8,$O$8)</f>
        <v>NIET GOED</v>
      </c>
    </row>
    <row r="139" spans="1:11" x14ac:dyDescent="0.25">
      <c r="A139" s="2" t="s">
        <v>396</v>
      </c>
      <c r="B139" s="2" t="s">
        <v>397</v>
      </c>
      <c r="C139" s="2" t="s">
        <v>10</v>
      </c>
      <c r="D139" s="2">
        <v>1228</v>
      </c>
      <c r="E139" s="2" t="s">
        <v>7</v>
      </c>
      <c r="F139" s="10">
        <v>1.18</v>
      </c>
      <c r="G139" s="10">
        <f t="shared" si="10"/>
        <v>0.59</v>
      </c>
      <c r="H139" s="14"/>
      <c r="I139" s="10">
        <f t="shared" si="11"/>
        <v>1.77</v>
      </c>
      <c r="J139" s="10">
        <f t="shared" si="8"/>
        <v>0</v>
      </c>
      <c r="K139" s="10" t="str">
        <f t="shared" si="12"/>
        <v>NIET GOED</v>
      </c>
    </row>
    <row r="140" spans="1:11" x14ac:dyDescent="0.25">
      <c r="A140" s="2" t="s">
        <v>398</v>
      </c>
      <c r="B140" s="2" t="s">
        <v>399</v>
      </c>
      <c r="C140" s="2" t="s">
        <v>5</v>
      </c>
      <c r="D140" s="2"/>
      <c r="E140" s="2"/>
      <c r="F140" s="10"/>
      <c r="G140" s="10"/>
      <c r="H140" s="14"/>
      <c r="I140" s="10"/>
      <c r="J140" s="10"/>
      <c r="K140" s="10"/>
    </row>
    <row r="141" spans="1:11" x14ac:dyDescent="0.25">
      <c r="A141" s="2" t="s">
        <v>400</v>
      </c>
      <c r="B141" s="2" t="s">
        <v>401</v>
      </c>
      <c r="C141" s="2" t="s">
        <v>23</v>
      </c>
      <c r="D141" s="2">
        <v>70</v>
      </c>
      <c r="E141" s="2" t="s">
        <v>7</v>
      </c>
      <c r="F141" s="10">
        <v>-6.41</v>
      </c>
      <c r="G141" s="10">
        <f t="shared" si="10"/>
        <v>-3.21</v>
      </c>
      <c r="H141" s="14"/>
      <c r="I141" s="10">
        <f t="shared" si="11"/>
        <v>-9.6199999999999992</v>
      </c>
      <c r="J141" s="10">
        <f t="shared" si="8"/>
        <v>0</v>
      </c>
      <c r="K141" s="10" t="str">
        <f t="shared" ref="K141:K142" si="13">IF(AND(G141&gt;=H141,H141&gt;=I141),$N$8,$O$8)</f>
        <v>NIET GOED</v>
      </c>
    </row>
    <row r="142" spans="1:11" x14ac:dyDescent="0.25">
      <c r="A142" s="2" t="s">
        <v>402</v>
      </c>
      <c r="B142" s="2" t="s">
        <v>401</v>
      </c>
      <c r="C142" s="2" t="s">
        <v>23</v>
      </c>
      <c r="D142" s="2">
        <v>70</v>
      </c>
      <c r="E142" s="2" t="s">
        <v>7</v>
      </c>
      <c r="F142" s="10">
        <v>-10.91</v>
      </c>
      <c r="G142" s="10">
        <f t="shared" si="10"/>
        <v>-5.46</v>
      </c>
      <c r="H142" s="14"/>
      <c r="I142" s="10">
        <f t="shared" si="11"/>
        <v>-16.37</v>
      </c>
      <c r="J142" s="10">
        <f t="shared" si="8"/>
        <v>0</v>
      </c>
      <c r="K142" s="10" t="str">
        <f t="shared" si="13"/>
        <v>NIET GOED</v>
      </c>
    </row>
    <row r="143" spans="1:11" x14ac:dyDescent="0.25">
      <c r="A143" s="2" t="s">
        <v>403</v>
      </c>
      <c r="B143" s="2" t="s">
        <v>401</v>
      </c>
      <c r="C143" s="2" t="s">
        <v>23</v>
      </c>
      <c r="D143" s="2">
        <v>4037</v>
      </c>
      <c r="E143" s="2" t="s">
        <v>7</v>
      </c>
      <c r="F143" s="10">
        <v>0.61</v>
      </c>
      <c r="G143" s="10">
        <f t="shared" si="10"/>
        <v>0.31</v>
      </c>
      <c r="H143" s="14"/>
      <c r="I143" s="10">
        <f t="shared" si="11"/>
        <v>0.92</v>
      </c>
      <c r="J143" s="10">
        <f t="shared" si="8"/>
        <v>0</v>
      </c>
      <c r="K143" s="10" t="str">
        <f t="shared" si="12"/>
        <v>NIET GOED</v>
      </c>
    </row>
    <row r="144" spans="1:11" x14ac:dyDescent="0.25">
      <c r="A144" s="2" t="s">
        <v>404</v>
      </c>
      <c r="B144" s="2" t="s">
        <v>326</v>
      </c>
      <c r="C144" s="2" t="s">
        <v>23</v>
      </c>
      <c r="D144" s="2">
        <v>77</v>
      </c>
      <c r="E144" s="2" t="s">
        <v>7</v>
      </c>
      <c r="F144" s="10">
        <v>0.77</v>
      </c>
      <c r="G144" s="10">
        <f t="shared" si="10"/>
        <v>0.39</v>
      </c>
      <c r="H144" s="14"/>
      <c r="I144" s="10">
        <f t="shared" si="11"/>
        <v>1.1599999999999999</v>
      </c>
      <c r="J144" s="10">
        <f t="shared" ref="J144:J206" si="14">D144*H144</f>
        <v>0</v>
      </c>
      <c r="K144" s="10" t="str">
        <f t="shared" si="12"/>
        <v>NIET GOED</v>
      </c>
    </row>
    <row r="145" spans="1:11" x14ac:dyDescent="0.25">
      <c r="A145" s="2" t="s">
        <v>405</v>
      </c>
      <c r="B145" s="2" t="s">
        <v>406</v>
      </c>
      <c r="C145" s="2" t="s">
        <v>5</v>
      </c>
      <c r="D145" s="2"/>
      <c r="E145" s="2"/>
      <c r="F145" s="10"/>
      <c r="G145" s="10"/>
      <c r="H145" s="14"/>
      <c r="I145" s="10"/>
      <c r="J145" s="10"/>
      <c r="K145" s="10"/>
    </row>
    <row r="146" spans="1:11" x14ac:dyDescent="0.25">
      <c r="A146" s="2" t="s">
        <v>407</v>
      </c>
      <c r="B146" s="2" t="s">
        <v>408</v>
      </c>
      <c r="C146" s="2" t="s">
        <v>10</v>
      </c>
      <c r="D146" s="2">
        <v>90</v>
      </c>
      <c r="E146" s="2" t="s">
        <v>7</v>
      </c>
      <c r="F146" s="10">
        <v>-15</v>
      </c>
      <c r="G146" s="10">
        <f t="shared" si="10"/>
        <v>-7.5</v>
      </c>
      <c r="H146" s="14"/>
      <c r="I146" s="10">
        <f t="shared" si="11"/>
        <v>-22.5</v>
      </c>
      <c r="J146" s="10">
        <f t="shared" si="14"/>
        <v>0</v>
      </c>
      <c r="K146" s="10" t="str">
        <f t="shared" ref="K146" si="15">IF(AND(G146&gt;=H146,H146&gt;=I146),$N$8,$O$8)</f>
        <v>NIET GOED</v>
      </c>
    </row>
    <row r="147" spans="1:11" x14ac:dyDescent="0.25">
      <c r="A147" s="2" t="s">
        <v>409</v>
      </c>
      <c r="B147" s="2" t="s">
        <v>410</v>
      </c>
      <c r="C147" s="2" t="s">
        <v>5</v>
      </c>
      <c r="D147" s="2"/>
      <c r="E147" s="2"/>
      <c r="F147" s="10"/>
      <c r="G147" s="10"/>
      <c r="H147" s="14"/>
      <c r="I147" s="10"/>
      <c r="J147" s="10"/>
      <c r="K147" s="10"/>
    </row>
    <row r="148" spans="1:11" x14ac:dyDescent="0.25">
      <c r="A148" s="2" t="s">
        <v>411</v>
      </c>
      <c r="B148" s="2" t="s">
        <v>412</v>
      </c>
      <c r="C148" s="2" t="s">
        <v>10</v>
      </c>
      <c r="D148" s="2">
        <v>18</v>
      </c>
      <c r="E148" s="2" t="s">
        <v>7</v>
      </c>
      <c r="F148" s="10">
        <v>-15.56</v>
      </c>
      <c r="G148" s="10">
        <f t="shared" si="10"/>
        <v>-7.78</v>
      </c>
      <c r="H148" s="14"/>
      <c r="I148" s="10">
        <f t="shared" si="11"/>
        <v>-23.34</v>
      </c>
      <c r="J148" s="10">
        <f t="shared" si="14"/>
        <v>0</v>
      </c>
      <c r="K148" s="10" t="str">
        <f t="shared" ref="K148" si="16">IF(AND(G148&gt;=H148,H148&gt;=I148),$N$8,$O$8)</f>
        <v>NIET GOED</v>
      </c>
    </row>
    <row r="149" spans="1:11" x14ac:dyDescent="0.25">
      <c r="A149" s="2" t="s">
        <v>28</v>
      </c>
      <c r="B149" s="2" t="s">
        <v>413</v>
      </c>
      <c r="C149" s="2" t="s">
        <v>5</v>
      </c>
      <c r="D149" s="2"/>
      <c r="E149" s="2"/>
      <c r="F149" s="10"/>
      <c r="G149" s="10"/>
      <c r="H149" s="14"/>
      <c r="I149" s="10"/>
      <c r="J149" s="10"/>
      <c r="K149" s="10"/>
    </row>
    <row r="150" spans="1:11" x14ac:dyDescent="0.25">
      <c r="A150" s="2" t="s">
        <v>29</v>
      </c>
      <c r="B150" s="2" t="s">
        <v>414</v>
      </c>
      <c r="C150" s="2" t="s">
        <v>5</v>
      </c>
      <c r="D150" s="2"/>
      <c r="E150" s="2"/>
      <c r="F150" s="10"/>
      <c r="G150" s="10"/>
      <c r="H150" s="14"/>
      <c r="I150" s="10"/>
      <c r="J150" s="10"/>
      <c r="K150" s="10"/>
    </row>
    <row r="151" spans="1:11" x14ac:dyDescent="0.25">
      <c r="A151" s="2" t="s">
        <v>415</v>
      </c>
      <c r="B151" s="2" t="s">
        <v>416</v>
      </c>
      <c r="C151" s="2" t="s">
        <v>10</v>
      </c>
      <c r="D151" s="2">
        <v>11323</v>
      </c>
      <c r="E151" s="2" t="s">
        <v>7</v>
      </c>
      <c r="F151" s="10">
        <v>3.94</v>
      </c>
      <c r="G151" s="10">
        <f t="shared" si="10"/>
        <v>1.97</v>
      </c>
      <c r="H151" s="14"/>
      <c r="I151" s="10">
        <f t="shared" si="11"/>
        <v>5.91</v>
      </c>
      <c r="J151" s="10">
        <f t="shared" si="14"/>
        <v>0</v>
      </c>
      <c r="K151" s="10" t="str">
        <f t="shared" si="12"/>
        <v>NIET GOED</v>
      </c>
    </row>
    <row r="152" spans="1:11" x14ac:dyDescent="0.25">
      <c r="A152" s="2" t="s">
        <v>417</v>
      </c>
      <c r="B152" s="2" t="s">
        <v>418</v>
      </c>
      <c r="C152" s="2" t="s">
        <v>10</v>
      </c>
      <c r="D152" s="2">
        <v>2425</v>
      </c>
      <c r="E152" s="2" t="s">
        <v>7</v>
      </c>
      <c r="F152" s="10">
        <v>3.47</v>
      </c>
      <c r="G152" s="10">
        <f t="shared" si="10"/>
        <v>1.74</v>
      </c>
      <c r="H152" s="14"/>
      <c r="I152" s="10">
        <f t="shared" si="11"/>
        <v>5.21</v>
      </c>
      <c r="J152" s="10">
        <f t="shared" si="14"/>
        <v>0</v>
      </c>
      <c r="K152" s="10" t="str">
        <f t="shared" si="12"/>
        <v>NIET GOED</v>
      </c>
    </row>
    <row r="153" spans="1:11" x14ac:dyDescent="0.25">
      <c r="A153" s="2" t="s">
        <v>419</v>
      </c>
      <c r="B153" s="2" t="s">
        <v>420</v>
      </c>
      <c r="C153" s="2" t="s">
        <v>10</v>
      </c>
      <c r="D153" s="2">
        <v>1006</v>
      </c>
      <c r="E153" s="2" t="s">
        <v>7</v>
      </c>
      <c r="F153" s="10">
        <v>3.94</v>
      </c>
      <c r="G153" s="10">
        <f t="shared" si="10"/>
        <v>1.97</v>
      </c>
      <c r="H153" s="14"/>
      <c r="I153" s="10">
        <f t="shared" si="11"/>
        <v>5.91</v>
      </c>
      <c r="J153" s="10">
        <f t="shared" si="14"/>
        <v>0</v>
      </c>
      <c r="K153" s="10" t="str">
        <f t="shared" si="12"/>
        <v>NIET GOED</v>
      </c>
    </row>
    <row r="154" spans="1:11" x14ac:dyDescent="0.25">
      <c r="A154" s="2" t="s">
        <v>421</v>
      </c>
      <c r="B154" s="2" t="s">
        <v>422</v>
      </c>
      <c r="C154" s="2" t="s">
        <v>10</v>
      </c>
      <c r="D154" s="2">
        <v>180</v>
      </c>
      <c r="E154" s="2" t="s">
        <v>7</v>
      </c>
      <c r="F154" s="10">
        <v>3.94</v>
      </c>
      <c r="G154" s="10">
        <f t="shared" si="10"/>
        <v>1.97</v>
      </c>
      <c r="H154" s="14"/>
      <c r="I154" s="10">
        <f t="shared" si="11"/>
        <v>5.91</v>
      </c>
      <c r="J154" s="10">
        <f t="shared" si="14"/>
        <v>0</v>
      </c>
      <c r="K154" s="10" t="str">
        <f t="shared" si="12"/>
        <v>NIET GOED</v>
      </c>
    </row>
    <row r="155" spans="1:11" x14ac:dyDescent="0.25">
      <c r="A155" s="2" t="s">
        <v>423</v>
      </c>
      <c r="B155" s="2" t="s">
        <v>424</v>
      </c>
      <c r="C155" s="2" t="s">
        <v>10</v>
      </c>
      <c r="D155" s="2">
        <v>90</v>
      </c>
      <c r="E155" s="2" t="s">
        <v>7</v>
      </c>
      <c r="F155" s="10">
        <v>3.94</v>
      </c>
      <c r="G155" s="10">
        <f t="shared" si="10"/>
        <v>1.97</v>
      </c>
      <c r="H155" s="14"/>
      <c r="I155" s="10">
        <f t="shared" si="11"/>
        <v>5.91</v>
      </c>
      <c r="J155" s="10">
        <f t="shared" si="14"/>
        <v>0</v>
      </c>
      <c r="K155" s="10" t="str">
        <f t="shared" si="12"/>
        <v>NIET GOED</v>
      </c>
    </row>
    <row r="156" spans="1:11" x14ac:dyDescent="0.25">
      <c r="A156" s="2" t="s">
        <v>30</v>
      </c>
      <c r="B156" s="2" t="s">
        <v>425</v>
      </c>
      <c r="C156" s="2" t="s">
        <v>5</v>
      </c>
      <c r="D156" s="2"/>
      <c r="E156" s="2"/>
      <c r="F156" s="10"/>
      <c r="G156" s="10"/>
      <c r="H156" s="14"/>
      <c r="I156" s="10"/>
      <c r="J156" s="10"/>
      <c r="K156" s="10"/>
    </row>
    <row r="157" spans="1:11" x14ac:dyDescent="0.25">
      <c r="A157" s="2" t="s">
        <v>426</v>
      </c>
      <c r="B157" s="2" t="s">
        <v>427</v>
      </c>
      <c r="C157" s="2" t="s">
        <v>10</v>
      </c>
      <c r="D157" s="2">
        <v>920</v>
      </c>
      <c r="E157" s="2" t="s">
        <v>7</v>
      </c>
      <c r="F157" s="10">
        <v>1.17</v>
      </c>
      <c r="G157" s="10">
        <f t="shared" si="10"/>
        <v>0.59</v>
      </c>
      <c r="H157" s="14"/>
      <c r="I157" s="10">
        <f t="shared" si="11"/>
        <v>1.76</v>
      </c>
      <c r="J157" s="10">
        <f t="shared" si="14"/>
        <v>0</v>
      </c>
      <c r="K157" s="10" t="str">
        <f t="shared" si="12"/>
        <v>NIET GOED</v>
      </c>
    </row>
    <row r="158" spans="1:11" x14ac:dyDescent="0.25">
      <c r="A158" s="2" t="s">
        <v>428</v>
      </c>
      <c r="B158" s="2" t="s">
        <v>429</v>
      </c>
      <c r="C158" s="2" t="s">
        <v>10</v>
      </c>
      <c r="D158" s="2">
        <v>250</v>
      </c>
      <c r="E158" s="2" t="s">
        <v>7</v>
      </c>
      <c r="F158" s="10">
        <v>1.05</v>
      </c>
      <c r="G158" s="10">
        <f t="shared" si="10"/>
        <v>0.53</v>
      </c>
      <c r="H158" s="14"/>
      <c r="I158" s="10">
        <f t="shared" si="11"/>
        <v>1.58</v>
      </c>
      <c r="J158" s="10">
        <f t="shared" si="14"/>
        <v>0</v>
      </c>
      <c r="K158" s="10" t="str">
        <f t="shared" si="12"/>
        <v>NIET GOED</v>
      </c>
    </row>
    <row r="159" spans="1:11" x14ac:dyDescent="0.25">
      <c r="A159" s="2" t="s">
        <v>430</v>
      </c>
      <c r="B159" s="2" t="s">
        <v>431</v>
      </c>
      <c r="C159" s="2" t="s">
        <v>10</v>
      </c>
      <c r="D159" s="2">
        <v>120</v>
      </c>
      <c r="E159" s="2" t="s">
        <v>7</v>
      </c>
      <c r="F159" s="10">
        <v>1.05</v>
      </c>
      <c r="G159" s="10">
        <f t="shared" si="10"/>
        <v>0.53</v>
      </c>
      <c r="H159" s="14"/>
      <c r="I159" s="10">
        <f t="shared" si="11"/>
        <v>1.58</v>
      </c>
      <c r="J159" s="10">
        <f t="shared" si="14"/>
        <v>0</v>
      </c>
      <c r="K159" s="10" t="str">
        <f t="shared" si="12"/>
        <v>NIET GOED</v>
      </c>
    </row>
    <row r="160" spans="1:11" x14ac:dyDescent="0.25">
      <c r="A160" s="2" t="s">
        <v>432</v>
      </c>
      <c r="B160" s="2" t="s">
        <v>433</v>
      </c>
      <c r="C160" s="2" t="s">
        <v>10</v>
      </c>
      <c r="D160" s="2">
        <v>1390</v>
      </c>
      <c r="E160" s="2" t="s">
        <v>7</v>
      </c>
      <c r="F160" s="10">
        <v>0.95</v>
      </c>
      <c r="G160" s="10">
        <f t="shared" si="10"/>
        <v>0.48</v>
      </c>
      <c r="H160" s="14"/>
      <c r="I160" s="10">
        <f t="shared" si="11"/>
        <v>1.43</v>
      </c>
      <c r="J160" s="10">
        <f t="shared" si="14"/>
        <v>0</v>
      </c>
      <c r="K160" s="10" t="str">
        <f t="shared" si="12"/>
        <v>NIET GOED</v>
      </c>
    </row>
    <row r="161" spans="1:11" x14ac:dyDescent="0.25">
      <c r="A161" s="2" t="s">
        <v>434</v>
      </c>
      <c r="B161" s="2" t="s">
        <v>435</v>
      </c>
      <c r="C161" s="2" t="s">
        <v>10</v>
      </c>
      <c r="D161" s="2">
        <v>150</v>
      </c>
      <c r="E161" s="2" t="s">
        <v>7</v>
      </c>
      <c r="F161" s="10">
        <v>0.95</v>
      </c>
      <c r="G161" s="10">
        <f t="shared" si="10"/>
        <v>0.48</v>
      </c>
      <c r="H161" s="14"/>
      <c r="I161" s="10">
        <f t="shared" si="11"/>
        <v>1.43</v>
      </c>
      <c r="J161" s="10">
        <f t="shared" si="14"/>
        <v>0</v>
      </c>
      <c r="K161" s="10" t="str">
        <f t="shared" si="12"/>
        <v>NIET GOED</v>
      </c>
    </row>
    <row r="162" spans="1:11" x14ac:dyDescent="0.25">
      <c r="A162" s="2" t="s">
        <v>31</v>
      </c>
      <c r="B162" s="2" t="s">
        <v>436</v>
      </c>
      <c r="C162" s="2" t="s">
        <v>5</v>
      </c>
      <c r="D162" s="2"/>
      <c r="E162" s="2"/>
      <c r="F162" s="10"/>
      <c r="G162" s="10"/>
      <c r="H162" s="14"/>
      <c r="I162" s="10"/>
      <c r="J162" s="10"/>
      <c r="K162" s="10"/>
    </row>
    <row r="163" spans="1:11" x14ac:dyDescent="0.25">
      <c r="A163" s="2" t="s">
        <v>437</v>
      </c>
      <c r="B163" s="2" t="s">
        <v>438</v>
      </c>
      <c r="C163" s="2" t="s">
        <v>5</v>
      </c>
      <c r="D163" s="2"/>
      <c r="E163" s="2"/>
      <c r="F163" s="10"/>
      <c r="G163" s="10"/>
      <c r="H163" s="14"/>
      <c r="I163" s="10"/>
      <c r="J163" s="10"/>
      <c r="K163" s="10"/>
    </row>
    <row r="164" spans="1:11" x14ac:dyDescent="0.25">
      <c r="A164" s="2" t="s">
        <v>439</v>
      </c>
      <c r="B164" s="2" t="s">
        <v>440</v>
      </c>
      <c r="C164" s="2" t="s">
        <v>5</v>
      </c>
      <c r="D164" s="2"/>
      <c r="E164" s="2"/>
      <c r="F164" s="10"/>
      <c r="G164" s="10"/>
      <c r="H164" s="14"/>
      <c r="I164" s="10"/>
      <c r="J164" s="10"/>
      <c r="K164" s="10"/>
    </row>
    <row r="165" spans="1:11" x14ac:dyDescent="0.25">
      <c r="A165" s="2" t="s">
        <v>441</v>
      </c>
      <c r="B165" s="2" t="s">
        <v>54</v>
      </c>
      <c r="C165" s="2" t="s">
        <v>55</v>
      </c>
      <c r="D165" s="2">
        <v>45</v>
      </c>
      <c r="E165" s="2" t="s">
        <v>7</v>
      </c>
      <c r="F165" s="10">
        <v>3.18</v>
      </c>
      <c r="G165" s="10">
        <f t="shared" si="10"/>
        <v>1.59</v>
      </c>
      <c r="H165" s="14"/>
      <c r="I165" s="10">
        <f t="shared" si="11"/>
        <v>4.7699999999999996</v>
      </c>
      <c r="J165" s="10">
        <f t="shared" si="14"/>
        <v>0</v>
      </c>
      <c r="K165" s="10" t="str">
        <f t="shared" si="12"/>
        <v>NIET GOED</v>
      </c>
    </row>
    <row r="166" spans="1:11" x14ac:dyDescent="0.25">
      <c r="A166" s="2" t="s">
        <v>442</v>
      </c>
      <c r="B166" s="2" t="s">
        <v>443</v>
      </c>
      <c r="C166" s="2" t="s">
        <v>55</v>
      </c>
      <c r="D166" s="2">
        <v>30</v>
      </c>
      <c r="E166" s="2" t="s">
        <v>7</v>
      </c>
      <c r="F166" s="10">
        <v>1.93</v>
      </c>
      <c r="G166" s="10">
        <f t="shared" si="10"/>
        <v>0.97</v>
      </c>
      <c r="H166" s="14"/>
      <c r="I166" s="10">
        <f t="shared" si="11"/>
        <v>2.9</v>
      </c>
      <c r="J166" s="10">
        <f t="shared" si="14"/>
        <v>0</v>
      </c>
      <c r="K166" s="10" t="str">
        <f t="shared" si="12"/>
        <v>NIET GOED</v>
      </c>
    </row>
    <row r="167" spans="1:11" x14ac:dyDescent="0.25">
      <c r="A167" s="2" t="s">
        <v>444</v>
      </c>
      <c r="B167" s="2" t="s">
        <v>445</v>
      </c>
      <c r="C167" s="2" t="s">
        <v>55</v>
      </c>
      <c r="D167" s="2">
        <v>15</v>
      </c>
      <c r="E167" s="2" t="s">
        <v>7</v>
      </c>
      <c r="F167" s="10">
        <v>2.31</v>
      </c>
      <c r="G167" s="10">
        <f t="shared" si="10"/>
        <v>1.1599999999999999</v>
      </c>
      <c r="H167" s="14"/>
      <c r="I167" s="10">
        <f t="shared" si="11"/>
        <v>3.47</v>
      </c>
      <c r="J167" s="10">
        <f t="shared" si="14"/>
        <v>0</v>
      </c>
      <c r="K167" s="10" t="str">
        <f t="shared" si="12"/>
        <v>NIET GOED</v>
      </c>
    </row>
    <row r="168" spans="1:11" x14ac:dyDescent="0.25">
      <c r="A168" s="2" t="s">
        <v>32</v>
      </c>
      <c r="B168" s="2" t="s">
        <v>446</v>
      </c>
      <c r="C168" s="2" t="s">
        <v>5</v>
      </c>
      <c r="D168" s="2"/>
      <c r="E168" s="2"/>
      <c r="F168" s="10"/>
      <c r="G168" s="10"/>
      <c r="H168" s="14"/>
      <c r="I168" s="10"/>
      <c r="J168" s="10"/>
      <c r="K168" s="10"/>
    </row>
    <row r="169" spans="1:11" x14ac:dyDescent="0.25">
      <c r="A169" s="2" t="s">
        <v>33</v>
      </c>
      <c r="B169" s="2" t="s">
        <v>447</v>
      </c>
      <c r="C169" s="2" t="s">
        <v>5</v>
      </c>
      <c r="D169" s="2"/>
      <c r="E169" s="2"/>
      <c r="F169" s="10"/>
      <c r="G169" s="10"/>
      <c r="H169" s="14"/>
      <c r="I169" s="10"/>
      <c r="J169" s="10"/>
      <c r="K169" s="10"/>
    </row>
    <row r="170" spans="1:11" x14ac:dyDescent="0.25">
      <c r="A170" s="2" t="s">
        <v>448</v>
      </c>
      <c r="B170" s="2" t="s">
        <v>449</v>
      </c>
      <c r="C170" s="2" t="s">
        <v>10</v>
      </c>
      <c r="D170" s="2">
        <v>175</v>
      </c>
      <c r="E170" s="2" t="s">
        <v>7</v>
      </c>
      <c r="F170" s="10">
        <v>6.9</v>
      </c>
      <c r="G170" s="10">
        <f t="shared" si="10"/>
        <v>3.45</v>
      </c>
      <c r="H170" s="14"/>
      <c r="I170" s="10">
        <f t="shared" si="11"/>
        <v>10.35</v>
      </c>
      <c r="J170" s="10">
        <f t="shared" si="14"/>
        <v>0</v>
      </c>
      <c r="K170" s="10" t="str">
        <f t="shared" si="12"/>
        <v>NIET GOED</v>
      </c>
    </row>
    <row r="171" spans="1:11" x14ac:dyDescent="0.25">
      <c r="A171" s="2" t="s">
        <v>34</v>
      </c>
      <c r="B171" s="2" t="s">
        <v>450</v>
      </c>
      <c r="C171" s="2" t="s">
        <v>5</v>
      </c>
      <c r="D171" s="2"/>
      <c r="E171" s="2"/>
      <c r="F171" s="10"/>
      <c r="G171" s="10"/>
      <c r="H171" s="14"/>
      <c r="I171" s="10"/>
      <c r="J171" s="10"/>
      <c r="K171" s="10"/>
    </row>
    <row r="172" spans="1:11" x14ac:dyDescent="0.25">
      <c r="A172" s="2" t="s">
        <v>35</v>
      </c>
      <c r="B172" s="2" t="s">
        <v>451</v>
      </c>
      <c r="C172" s="2" t="s">
        <v>5</v>
      </c>
      <c r="D172" s="2"/>
      <c r="E172" s="2"/>
      <c r="F172" s="10"/>
      <c r="G172" s="10"/>
      <c r="H172" s="14"/>
      <c r="I172" s="10"/>
      <c r="J172" s="10"/>
      <c r="K172" s="10"/>
    </row>
    <row r="173" spans="1:11" x14ac:dyDescent="0.25">
      <c r="A173" s="2" t="s">
        <v>36</v>
      </c>
      <c r="B173" s="2" t="s">
        <v>452</v>
      </c>
      <c r="C173" s="2" t="s">
        <v>10</v>
      </c>
      <c r="D173" s="2">
        <v>550</v>
      </c>
      <c r="E173" s="2" t="s">
        <v>7</v>
      </c>
      <c r="F173" s="10">
        <v>2.75</v>
      </c>
      <c r="G173" s="10">
        <f t="shared" si="10"/>
        <v>1.38</v>
      </c>
      <c r="H173" s="14"/>
      <c r="I173" s="10">
        <f t="shared" si="11"/>
        <v>4.13</v>
      </c>
      <c r="J173" s="10">
        <f t="shared" si="14"/>
        <v>0</v>
      </c>
      <c r="K173" s="10" t="str">
        <f t="shared" si="12"/>
        <v>NIET GOED</v>
      </c>
    </row>
    <row r="174" spans="1:11" x14ac:dyDescent="0.25">
      <c r="A174" s="2" t="s">
        <v>38</v>
      </c>
      <c r="B174" s="2" t="s">
        <v>453</v>
      </c>
      <c r="C174" s="2" t="s">
        <v>5</v>
      </c>
      <c r="D174" s="2"/>
      <c r="E174" s="2"/>
      <c r="F174" s="10"/>
      <c r="G174" s="10"/>
      <c r="H174" s="14"/>
      <c r="I174" s="10"/>
      <c r="J174" s="10"/>
      <c r="K174" s="10"/>
    </row>
    <row r="175" spans="1:11" x14ac:dyDescent="0.25">
      <c r="A175" s="2" t="s">
        <v>454</v>
      </c>
      <c r="B175" s="2" t="s">
        <v>455</v>
      </c>
      <c r="C175" s="2" t="s">
        <v>5</v>
      </c>
      <c r="D175" s="2"/>
      <c r="E175" s="2"/>
      <c r="F175" s="10"/>
      <c r="G175" s="10"/>
      <c r="H175" s="14"/>
      <c r="I175" s="10"/>
      <c r="J175" s="10"/>
      <c r="K175" s="10"/>
    </row>
    <row r="176" spans="1:11" x14ac:dyDescent="0.25">
      <c r="A176" s="2" t="s">
        <v>456</v>
      </c>
      <c r="B176" s="2" t="s">
        <v>457</v>
      </c>
      <c r="C176" s="2" t="s">
        <v>5</v>
      </c>
      <c r="D176" s="2"/>
      <c r="E176" s="2"/>
      <c r="F176" s="10"/>
      <c r="G176" s="10"/>
      <c r="H176" s="14"/>
      <c r="I176" s="10"/>
      <c r="J176" s="10"/>
      <c r="K176" s="10"/>
    </row>
    <row r="177" spans="1:11" x14ac:dyDescent="0.25">
      <c r="A177" s="2" t="s">
        <v>458</v>
      </c>
      <c r="B177" s="2" t="s">
        <v>459</v>
      </c>
      <c r="C177" s="2" t="s">
        <v>6</v>
      </c>
      <c r="D177" s="2">
        <v>1650</v>
      </c>
      <c r="E177" s="2" t="s">
        <v>7</v>
      </c>
      <c r="F177" s="10">
        <v>7.7</v>
      </c>
      <c r="G177" s="10">
        <f t="shared" si="10"/>
        <v>3.85</v>
      </c>
      <c r="H177" s="14"/>
      <c r="I177" s="10">
        <f t="shared" si="11"/>
        <v>11.55</v>
      </c>
      <c r="J177" s="10">
        <f t="shared" si="14"/>
        <v>0</v>
      </c>
      <c r="K177" s="10" t="str">
        <f t="shared" si="12"/>
        <v>NIET GOED</v>
      </c>
    </row>
    <row r="178" spans="1:11" x14ac:dyDescent="0.25">
      <c r="A178" s="2" t="s">
        <v>460</v>
      </c>
      <c r="B178" s="2" t="s">
        <v>461</v>
      </c>
      <c r="C178" s="2" t="s">
        <v>6</v>
      </c>
      <c r="D178" s="2">
        <v>262</v>
      </c>
      <c r="E178" s="2" t="s">
        <v>7</v>
      </c>
      <c r="F178" s="10">
        <v>11.86</v>
      </c>
      <c r="G178" s="10">
        <f t="shared" si="10"/>
        <v>5.93</v>
      </c>
      <c r="H178" s="14"/>
      <c r="I178" s="10">
        <f t="shared" si="11"/>
        <v>17.79</v>
      </c>
      <c r="J178" s="10">
        <f t="shared" si="14"/>
        <v>0</v>
      </c>
      <c r="K178" s="10" t="str">
        <f t="shared" si="12"/>
        <v>NIET GOED</v>
      </c>
    </row>
    <row r="179" spans="1:11" x14ac:dyDescent="0.25">
      <c r="A179" s="2" t="s">
        <v>462</v>
      </c>
      <c r="B179" s="2" t="s">
        <v>463</v>
      </c>
      <c r="C179" s="2" t="s">
        <v>6</v>
      </c>
      <c r="D179" s="2">
        <v>86</v>
      </c>
      <c r="E179" s="2" t="s">
        <v>7</v>
      </c>
      <c r="F179" s="10">
        <v>12.69</v>
      </c>
      <c r="G179" s="10">
        <f t="shared" si="10"/>
        <v>6.35</v>
      </c>
      <c r="H179" s="14"/>
      <c r="I179" s="10">
        <f t="shared" si="11"/>
        <v>19.04</v>
      </c>
      <c r="J179" s="10">
        <f t="shared" si="14"/>
        <v>0</v>
      </c>
      <c r="K179" s="10" t="str">
        <f t="shared" si="12"/>
        <v>NIET GOED</v>
      </c>
    </row>
    <row r="180" spans="1:11" x14ac:dyDescent="0.25">
      <c r="A180" s="2" t="s">
        <v>464</v>
      </c>
      <c r="B180" s="2" t="s">
        <v>465</v>
      </c>
      <c r="C180" s="2" t="s">
        <v>6</v>
      </c>
      <c r="D180" s="2">
        <v>51</v>
      </c>
      <c r="E180" s="2" t="s">
        <v>7</v>
      </c>
      <c r="F180" s="10">
        <v>11.52</v>
      </c>
      <c r="G180" s="10">
        <f t="shared" si="10"/>
        <v>5.76</v>
      </c>
      <c r="H180" s="14"/>
      <c r="I180" s="10">
        <f t="shared" si="11"/>
        <v>17.28</v>
      </c>
      <c r="J180" s="10">
        <f t="shared" si="14"/>
        <v>0</v>
      </c>
      <c r="K180" s="10" t="str">
        <f t="shared" si="12"/>
        <v>NIET GOED</v>
      </c>
    </row>
    <row r="181" spans="1:11" x14ac:dyDescent="0.25">
      <c r="A181" s="2" t="s">
        <v>466</v>
      </c>
      <c r="B181" s="2" t="s">
        <v>467</v>
      </c>
      <c r="C181" s="2" t="s">
        <v>5</v>
      </c>
      <c r="D181" s="2"/>
      <c r="E181" s="2"/>
      <c r="F181" s="10"/>
      <c r="G181" s="10"/>
      <c r="H181" s="14"/>
      <c r="I181" s="10"/>
      <c r="J181" s="10"/>
      <c r="K181" s="10"/>
    </row>
    <row r="182" spans="1:11" x14ac:dyDescent="0.25">
      <c r="A182" s="2" t="s">
        <v>468</v>
      </c>
      <c r="B182" s="2" t="s">
        <v>469</v>
      </c>
      <c r="C182" s="2" t="s">
        <v>6</v>
      </c>
      <c r="D182" s="2">
        <v>1040</v>
      </c>
      <c r="E182" s="2" t="s">
        <v>7</v>
      </c>
      <c r="F182" s="10">
        <v>12.7</v>
      </c>
      <c r="G182" s="10">
        <f t="shared" si="10"/>
        <v>6.35</v>
      </c>
      <c r="H182" s="14"/>
      <c r="I182" s="10">
        <f t="shared" si="11"/>
        <v>19.05</v>
      </c>
      <c r="J182" s="10">
        <f t="shared" si="14"/>
        <v>0</v>
      </c>
      <c r="K182" s="10" t="str">
        <f t="shared" si="12"/>
        <v>NIET GOED</v>
      </c>
    </row>
    <row r="183" spans="1:11" x14ac:dyDescent="0.25">
      <c r="A183" s="2" t="s">
        <v>470</v>
      </c>
      <c r="B183" s="2" t="s">
        <v>471</v>
      </c>
      <c r="C183" s="2" t="s">
        <v>6</v>
      </c>
      <c r="D183" s="2">
        <v>244</v>
      </c>
      <c r="E183" s="2" t="s">
        <v>7</v>
      </c>
      <c r="F183" s="10">
        <v>16.86</v>
      </c>
      <c r="G183" s="10">
        <f t="shared" si="10"/>
        <v>8.43</v>
      </c>
      <c r="H183" s="14"/>
      <c r="I183" s="10">
        <f t="shared" si="11"/>
        <v>25.29</v>
      </c>
      <c r="J183" s="10">
        <f t="shared" si="14"/>
        <v>0</v>
      </c>
      <c r="K183" s="10" t="str">
        <f t="shared" si="12"/>
        <v>NIET GOED</v>
      </c>
    </row>
    <row r="184" spans="1:11" x14ac:dyDescent="0.25">
      <c r="A184" s="2" t="s">
        <v>472</v>
      </c>
      <c r="B184" s="2" t="s">
        <v>473</v>
      </c>
      <c r="C184" s="2" t="s">
        <v>6</v>
      </c>
      <c r="D184" s="2">
        <v>77</v>
      </c>
      <c r="E184" s="2" t="s">
        <v>7</v>
      </c>
      <c r="F184" s="10">
        <v>17.690000000000001</v>
      </c>
      <c r="G184" s="10">
        <f t="shared" si="10"/>
        <v>8.85</v>
      </c>
      <c r="H184" s="14"/>
      <c r="I184" s="10">
        <f t="shared" si="11"/>
        <v>26.54</v>
      </c>
      <c r="J184" s="10">
        <f t="shared" si="14"/>
        <v>0</v>
      </c>
      <c r="K184" s="10" t="str">
        <f t="shared" si="12"/>
        <v>NIET GOED</v>
      </c>
    </row>
    <row r="185" spans="1:11" x14ac:dyDescent="0.25">
      <c r="A185" s="2" t="s">
        <v>474</v>
      </c>
      <c r="B185" s="2" t="s">
        <v>475</v>
      </c>
      <c r="C185" s="2" t="s">
        <v>6</v>
      </c>
      <c r="D185" s="2">
        <v>48</v>
      </c>
      <c r="E185" s="2" t="s">
        <v>7</v>
      </c>
      <c r="F185" s="10">
        <v>13.71</v>
      </c>
      <c r="G185" s="10">
        <f t="shared" si="10"/>
        <v>6.86</v>
      </c>
      <c r="H185" s="14"/>
      <c r="I185" s="10">
        <f t="shared" si="11"/>
        <v>20.57</v>
      </c>
      <c r="J185" s="10">
        <f t="shared" si="14"/>
        <v>0</v>
      </c>
      <c r="K185" s="10" t="str">
        <f t="shared" si="12"/>
        <v>NIET GOED</v>
      </c>
    </row>
    <row r="186" spans="1:11" x14ac:dyDescent="0.25">
      <c r="A186" s="2" t="s">
        <v>476</v>
      </c>
      <c r="B186" s="2" t="s">
        <v>477</v>
      </c>
      <c r="C186" s="2" t="s">
        <v>5</v>
      </c>
      <c r="D186" s="2"/>
      <c r="E186" s="2"/>
      <c r="F186" s="10"/>
      <c r="G186" s="10"/>
      <c r="H186" s="14"/>
      <c r="I186" s="10"/>
      <c r="J186" s="10"/>
      <c r="K186" s="10"/>
    </row>
    <row r="187" spans="1:11" x14ac:dyDescent="0.25">
      <c r="A187" s="2" t="s">
        <v>478</v>
      </c>
      <c r="B187" s="2" t="s">
        <v>479</v>
      </c>
      <c r="C187" s="2" t="s">
        <v>6</v>
      </c>
      <c r="D187" s="2">
        <v>1429</v>
      </c>
      <c r="E187" s="2" t="s">
        <v>7</v>
      </c>
      <c r="F187" s="10">
        <v>2.78</v>
      </c>
      <c r="G187" s="10">
        <f t="shared" si="10"/>
        <v>1.39</v>
      </c>
      <c r="H187" s="14"/>
      <c r="I187" s="10">
        <f t="shared" si="11"/>
        <v>4.17</v>
      </c>
      <c r="J187" s="10">
        <f t="shared" si="14"/>
        <v>0</v>
      </c>
      <c r="K187" s="10" t="str">
        <f t="shared" si="12"/>
        <v>NIET GOED</v>
      </c>
    </row>
    <row r="188" spans="1:11" x14ac:dyDescent="0.25">
      <c r="A188" s="2" t="s">
        <v>480</v>
      </c>
      <c r="B188" s="2" t="s">
        <v>481</v>
      </c>
      <c r="C188" s="2" t="s">
        <v>6</v>
      </c>
      <c r="D188" s="2">
        <v>84</v>
      </c>
      <c r="E188" s="2" t="s">
        <v>7</v>
      </c>
      <c r="F188" s="10">
        <v>6.53</v>
      </c>
      <c r="G188" s="10">
        <f t="shared" si="10"/>
        <v>3.27</v>
      </c>
      <c r="H188" s="14"/>
      <c r="I188" s="10">
        <f t="shared" si="11"/>
        <v>9.8000000000000007</v>
      </c>
      <c r="J188" s="10">
        <f t="shared" si="14"/>
        <v>0</v>
      </c>
      <c r="K188" s="10" t="str">
        <f t="shared" si="12"/>
        <v>NIET GOED</v>
      </c>
    </row>
    <row r="189" spans="1:11" x14ac:dyDescent="0.25">
      <c r="A189" s="2" t="s">
        <v>482</v>
      </c>
      <c r="B189" s="2" t="s">
        <v>483</v>
      </c>
      <c r="C189" s="2" t="s">
        <v>6</v>
      </c>
      <c r="D189" s="2">
        <v>42</v>
      </c>
      <c r="E189" s="2" t="s">
        <v>7</v>
      </c>
      <c r="F189" s="10">
        <v>6.53</v>
      </c>
      <c r="G189" s="10">
        <f t="shared" si="10"/>
        <v>3.27</v>
      </c>
      <c r="H189" s="14"/>
      <c r="I189" s="10">
        <f t="shared" si="11"/>
        <v>9.8000000000000007</v>
      </c>
      <c r="J189" s="10">
        <f t="shared" si="14"/>
        <v>0</v>
      </c>
      <c r="K189" s="10" t="str">
        <f t="shared" si="12"/>
        <v>NIET GOED</v>
      </c>
    </row>
    <row r="190" spans="1:11" x14ac:dyDescent="0.25">
      <c r="A190" s="2" t="s">
        <v>484</v>
      </c>
      <c r="B190" s="2" t="s">
        <v>485</v>
      </c>
      <c r="C190" s="2" t="s">
        <v>6</v>
      </c>
      <c r="D190" s="2">
        <v>173</v>
      </c>
      <c r="E190" s="2" t="s">
        <v>7</v>
      </c>
      <c r="F190" s="10">
        <v>2</v>
      </c>
      <c r="G190" s="10">
        <f t="shared" si="10"/>
        <v>1</v>
      </c>
      <c r="H190" s="14"/>
      <c r="I190" s="10">
        <f t="shared" si="11"/>
        <v>3</v>
      </c>
      <c r="J190" s="10">
        <f t="shared" si="14"/>
        <v>0</v>
      </c>
      <c r="K190" s="10" t="str">
        <f t="shared" si="12"/>
        <v>NIET GOED</v>
      </c>
    </row>
    <row r="191" spans="1:11" x14ac:dyDescent="0.25">
      <c r="A191" s="2" t="s">
        <v>486</v>
      </c>
      <c r="B191" s="2" t="s">
        <v>487</v>
      </c>
      <c r="C191" s="2" t="s">
        <v>6</v>
      </c>
      <c r="D191" s="2">
        <v>9</v>
      </c>
      <c r="E191" s="2" t="s">
        <v>7</v>
      </c>
      <c r="F191" s="10">
        <v>6.16</v>
      </c>
      <c r="G191" s="10">
        <f t="shared" si="10"/>
        <v>3.08</v>
      </c>
      <c r="H191" s="14"/>
      <c r="I191" s="10">
        <f t="shared" si="11"/>
        <v>9.24</v>
      </c>
      <c r="J191" s="10">
        <f t="shared" si="14"/>
        <v>0</v>
      </c>
      <c r="K191" s="10" t="str">
        <f t="shared" si="12"/>
        <v>NIET GOED</v>
      </c>
    </row>
    <row r="192" spans="1:11" x14ac:dyDescent="0.25">
      <c r="A192" s="2" t="s">
        <v>488</v>
      </c>
      <c r="B192" s="2" t="s">
        <v>489</v>
      </c>
      <c r="C192" s="2" t="s">
        <v>6</v>
      </c>
      <c r="D192" s="2">
        <v>9</v>
      </c>
      <c r="E192" s="2" t="s">
        <v>7</v>
      </c>
      <c r="F192" s="10">
        <v>6.16</v>
      </c>
      <c r="G192" s="10">
        <f t="shared" si="10"/>
        <v>3.08</v>
      </c>
      <c r="H192" s="14"/>
      <c r="I192" s="10">
        <f t="shared" si="11"/>
        <v>9.24</v>
      </c>
      <c r="J192" s="10">
        <f t="shared" si="14"/>
        <v>0</v>
      </c>
      <c r="K192" s="10" t="str">
        <f t="shared" si="12"/>
        <v>NIET GOED</v>
      </c>
    </row>
    <row r="193" spans="1:11" x14ac:dyDescent="0.25">
      <c r="A193" s="2" t="s">
        <v>490</v>
      </c>
      <c r="B193" s="2" t="s">
        <v>491</v>
      </c>
      <c r="C193" s="2" t="s">
        <v>5</v>
      </c>
      <c r="D193" s="2"/>
      <c r="E193" s="2"/>
      <c r="F193" s="10"/>
      <c r="G193" s="10"/>
      <c r="H193" s="14"/>
      <c r="I193" s="10"/>
      <c r="J193" s="10"/>
      <c r="K193" s="10"/>
    </row>
    <row r="194" spans="1:11" x14ac:dyDescent="0.25">
      <c r="A194" s="2" t="s">
        <v>492</v>
      </c>
      <c r="B194" s="2" t="s">
        <v>493</v>
      </c>
      <c r="C194" s="2" t="s">
        <v>6</v>
      </c>
      <c r="D194" s="2">
        <v>263</v>
      </c>
      <c r="E194" s="2" t="s">
        <v>7</v>
      </c>
      <c r="F194" s="10">
        <v>7.78</v>
      </c>
      <c r="G194" s="10">
        <f t="shared" si="10"/>
        <v>3.89</v>
      </c>
      <c r="H194" s="14"/>
      <c r="I194" s="10">
        <f t="shared" si="11"/>
        <v>11.67</v>
      </c>
      <c r="J194" s="10">
        <f t="shared" si="14"/>
        <v>0</v>
      </c>
      <c r="K194" s="10" t="str">
        <f t="shared" si="12"/>
        <v>NIET GOED</v>
      </c>
    </row>
    <row r="195" spans="1:11" x14ac:dyDescent="0.25">
      <c r="A195" s="2" t="s">
        <v>494</v>
      </c>
      <c r="B195" s="2" t="s">
        <v>495</v>
      </c>
      <c r="C195" s="2" t="s">
        <v>6</v>
      </c>
      <c r="D195" s="2">
        <v>19</v>
      </c>
      <c r="E195" s="2" t="s">
        <v>7</v>
      </c>
      <c r="F195" s="10">
        <v>11.94</v>
      </c>
      <c r="G195" s="10">
        <f t="shared" si="10"/>
        <v>5.97</v>
      </c>
      <c r="H195" s="14"/>
      <c r="I195" s="10">
        <f t="shared" si="11"/>
        <v>17.91</v>
      </c>
      <c r="J195" s="10">
        <f t="shared" si="14"/>
        <v>0</v>
      </c>
      <c r="K195" s="10" t="str">
        <f t="shared" si="12"/>
        <v>NIET GOED</v>
      </c>
    </row>
    <row r="196" spans="1:11" x14ac:dyDescent="0.25">
      <c r="A196" s="2" t="s">
        <v>496</v>
      </c>
      <c r="B196" s="2" t="s">
        <v>497</v>
      </c>
      <c r="C196" s="2" t="s">
        <v>6</v>
      </c>
      <c r="D196" s="2">
        <v>19</v>
      </c>
      <c r="E196" s="2" t="s">
        <v>7</v>
      </c>
      <c r="F196" s="10">
        <v>11.94</v>
      </c>
      <c r="G196" s="10">
        <f t="shared" si="10"/>
        <v>5.97</v>
      </c>
      <c r="H196" s="14"/>
      <c r="I196" s="10">
        <f t="shared" si="11"/>
        <v>17.91</v>
      </c>
      <c r="J196" s="10">
        <f t="shared" si="14"/>
        <v>0</v>
      </c>
      <c r="K196" s="10" t="str">
        <f t="shared" si="12"/>
        <v>NIET GOED</v>
      </c>
    </row>
    <row r="197" spans="1:11" x14ac:dyDescent="0.25">
      <c r="A197" s="2" t="s">
        <v>498</v>
      </c>
      <c r="B197" s="2" t="s">
        <v>499</v>
      </c>
      <c r="C197" s="2" t="s">
        <v>6</v>
      </c>
      <c r="D197" s="2">
        <v>83</v>
      </c>
      <c r="E197" s="2" t="s">
        <v>7</v>
      </c>
      <c r="F197" s="10">
        <v>7</v>
      </c>
      <c r="G197" s="10">
        <f t="shared" si="10"/>
        <v>3.5</v>
      </c>
      <c r="H197" s="14"/>
      <c r="I197" s="10">
        <f t="shared" si="11"/>
        <v>10.5</v>
      </c>
      <c r="J197" s="10">
        <f t="shared" si="14"/>
        <v>0</v>
      </c>
      <c r="K197" s="10" t="str">
        <f t="shared" si="12"/>
        <v>NIET GOED</v>
      </c>
    </row>
    <row r="198" spans="1:11" x14ac:dyDescent="0.25">
      <c r="A198" s="2" t="s">
        <v>500</v>
      </c>
      <c r="B198" s="2" t="s">
        <v>501</v>
      </c>
      <c r="C198" s="2" t="s">
        <v>6</v>
      </c>
      <c r="D198" s="2">
        <v>9</v>
      </c>
      <c r="E198" s="2" t="s">
        <v>7</v>
      </c>
      <c r="F198" s="10">
        <v>11.16</v>
      </c>
      <c r="G198" s="10">
        <f t="shared" si="10"/>
        <v>5.58</v>
      </c>
      <c r="H198" s="14"/>
      <c r="I198" s="10">
        <f t="shared" si="11"/>
        <v>16.739999999999998</v>
      </c>
      <c r="J198" s="10">
        <f t="shared" si="14"/>
        <v>0</v>
      </c>
      <c r="K198" s="10" t="str">
        <f t="shared" si="12"/>
        <v>NIET GOED</v>
      </c>
    </row>
    <row r="199" spans="1:11" x14ac:dyDescent="0.25">
      <c r="A199" s="2" t="s">
        <v>502</v>
      </c>
      <c r="B199" s="2" t="s">
        <v>503</v>
      </c>
      <c r="C199" s="2" t="s">
        <v>6</v>
      </c>
      <c r="D199" s="2">
        <v>9</v>
      </c>
      <c r="E199" s="2" t="s">
        <v>7</v>
      </c>
      <c r="F199" s="10">
        <v>11.16</v>
      </c>
      <c r="G199" s="10">
        <f t="shared" si="10"/>
        <v>5.58</v>
      </c>
      <c r="H199" s="14"/>
      <c r="I199" s="10">
        <f t="shared" si="11"/>
        <v>16.739999999999998</v>
      </c>
      <c r="J199" s="10">
        <f t="shared" si="14"/>
        <v>0</v>
      </c>
      <c r="K199" s="10" t="str">
        <f t="shared" si="12"/>
        <v>NIET GOED</v>
      </c>
    </row>
    <row r="200" spans="1:11" x14ac:dyDescent="0.25">
      <c r="A200" s="2" t="s">
        <v>504</v>
      </c>
      <c r="B200" s="2" t="s">
        <v>505</v>
      </c>
      <c r="C200" s="2" t="s">
        <v>5</v>
      </c>
      <c r="D200" s="2"/>
      <c r="E200" s="2"/>
      <c r="F200" s="10"/>
      <c r="G200" s="10"/>
      <c r="H200" s="14"/>
      <c r="I200" s="10"/>
      <c r="J200" s="10"/>
      <c r="K200" s="10"/>
    </row>
    <row r="201" spans="1:11" x14ac:dyDescent="0.25">
      <c r="A201" s="2" t="s">
        <v>506</v>
      </c>
      <c r="B201" s="2" t="s">
        <v>507</v>
      </c>
      <c r="C201" s="2" t="s">
        <v>6</v>
      </c>
      <c r="D201" s="2">
        <v>83</v>
      </c>
      <c r="E201" s="2" t="s">
        <v>7</v>
      </c>
      <c r="F201" s="10">
        <v>10.48</v>
      </c>
      <c r="G201" s="10">
        <f t="shared" si="10"/>
        <v>5.24</v>
      </c>
      <c r="H201" s="14"/>
      <c r="I201" s="10">
        <f t="shared" si="11"/>
        <v>15.72</v>
      </c>
      <c r="J201" s="10">
        <f t="shared" si="14"/>
        <v>0</v>
      </c>
      <c r="K201" s="10" t="str">
        <f t="shared" si="12"/>
        <v>NIET GOED</v>
      </c>
    </row>
    <row r="202" spans="1:11" x14ac:dyDescent="0.25">
      <c r="A202" s="2" t="s">
        <v>508</v>
      </c>
      <c r="B202" s="2" t="s">
        <v>509</v>
      </c>
      <c r="C202" s="2" t="s">
        <v>6</v>
      </c>
      <c r="D202" s="2">
        <v>9</v>
      </c>
      <c r="E202" s="2" t="s">
        <v>7</v>
      </c>
      <c r="F202" s="10">
        <v>14.64</v>
      </c>
      <c r="G202" s="10">
        <f t="shared" ref="G202:G264" si="17">ROUND(F202*$G$4,2)</f>
        <v>7.32</v>
      </c>
      <c r="H202" s="14"/>
      <c r="I202" s="10">
        <f t="shared" ref="I202:I264" si="18">ROUND(F202*$I$4,2)</f>
        <v>21.96</v>
      </c>
      <c r="J202" s="10">
        <f t="shared" si="14"/>
        <v>0</v>
      </c>
      <c r="K202" s="10" t="str">
        <f t="shared" ref="K202:K264" si="19">IF(AND(G202&lt;=H202,H202&lt;=I202),$N$8,$O$8)</f>
        <v>NIET GOED</v>
      </c>
    </row>
    <row r="203" spans="1:11" x14ac:dyDescent="0.25">
      <c r="A203" s="2" t="s">
        <v>510</v>
      </c>
      <c r="B203" s="2" t="s">
        <v>511</v>
      </c>
      <c r="C203" s="2" t="s">
        <v>6</v>
      </c>
      <c r="D203" s="2">
        <v>9</v>
      </c>
      <c r="E203" s="2" t="s">
        <v>7</v>
      </c>
      <c r="F203" s="10">
        <v>14.64</v>
      </c>
      <c r="G203" s="10">
        <f t="shared" si="17"/>
        <v>7.32</v>
      </c>
      <c r="H203" s="14"/>
      <c r="I203" s="10">
        <f t="shared" si="18"/>
        <v>21.96</v>
      </c>
      <c r="J203" s="10">
        <f t="shared" si="14"/>
        <v>0</v>
      </c>
      <c r="K203" s="10" t="str">
        <f t="shared" si="19"/>
        <v>NIET GOED</v>
      </c>
    </row>
    <row r="204" spans="1:11" x14ac:dyDescent="0.25">
      <c r="A204" s="2" t="s">
        <v>512</v>
      </c>
      <c r="B204" s="2" t="s">
        <v>513</v>
      </c>
      <c r="C204" s="2" t="s">
        <v>6</v>
      </c>
      <c r="D204" s="2">
        <v>83</v>
      </c>
      <c r="E204" s="2" t="s">
        <v>7</v>
      </c>
      <c r="F204" s="10">
        <v>6.22</v>
      </c>
      <c r="G204" s="10">
        <f t="shared" si="17"/>
        <v>3.11</v>
      </c>
      <c r="H204" s="14"/>
      <c r="I204" s="10">
        <f t="shared" si="18"/>
        <v>9.33</v>
      </c>
      <c r="J204" s="10">
        <f t="shared" si="14"/>
        <v>0</v>
      </c>
      <c r="K204" s="10" t="str">
        <f t="shared" si="19"/>
        <v>NIET GOED</v>
      </c>
    </row>
    <row r="205" spans="1:11" x14ac:dyDescent="0.25">
      <c r="A205" s="2" t="s">
        <v>514</v>
      </c>
      <c r="B205" s="2" t="s">
        <v>515</v>
      </c>
      <c r="C205" s="2" t="s">
        <v>6</v>
      </c>
      <c r="D205" s="2">
        <v>9</v>
      </c>
      <c r="E205" s="2" t="s">
        <v>7</v>
      </c>
      <c r="F205" s="10">
        <v>15.3</v>
      </c>
      <c r="G205" s="10">
        <f t="shared" si="17"/>
        <v>7.65</v>
      </c>
      <c r="H205" s="14"/>
      <c r="I205" s="10">
        <f t="shared" si="18"/>
        <v>22.95</v>
      </c>
      <c r="J205" s="10">
        <f t="shared" si="14"/>
        <v>0</v>
      </c>
      <c r="K205" s="10" t="str">
        <f t="shared" si="19"/>
        <v>NIET GOED</v>
      </c>
    </row>
    <row r="206" spans="1:11" x14ac:dyDescent="0.25">
      <c r="A206" s="2" t="s">
        <v>516</v>
      </c>
      <c r="B206" s="2" t="s">
        <v>517</v>
      </c>
      <c r="C206" s="2" t="s">
        <v>6</v>
      </c>
      <c r="D206" s="2">
        <v>9</v>
      </c>
      <c r="E206" s="2" t="s">
        <v>7</v>
      </c>
      <c r="F206" s="10">
        <v>16.5</v>
      </c>
      <c r="G206" s="10">
        <f t="shared" si="17"/>
        <v>8.25</v>
      </c>
      <c r="H206" s="14"/>
      <c r="I206" s="10">
        <f t="shared" si="18"/>
        <v>24.75</v>
      </c>
      <c r="J206" s="10">
        <f t="shared" si="14"/>
        <v>0</v>
      </c>
      <c r="K206" s="10" t="str">
        <f t="shared" si="19"/>
        <v>NIET GOED</v>
      </c>
    </row>
    <row r="207" spans="1:11" x14ac:dyDescent="0.25">
      <c r="A207" s="2" t="s">
        <v>518</v>
      </c>
      <c r="B207" s="2" t="s">
        <v>519</v>
      </c>
      <c r="C207" s="2" t="s">
        <v>5</v>
      </c>
      <c r="D207" s="2"/>
      <c r="E207" s="2"/>
      <c r="F207" s="10"/>
      <c r="G207" s="10"/>
      <c r="H207" s="14"/>
      <c r="I207" s="10"/>
      <c r="J207" s="10"/>
      <c r="K207" s="10"/>
    </row>
    <row r="208" spans="1:11" x14ac:dyDescent="0.25">
      <c r="A208" s="2" t="s">
        <v>520</v>
      </c>
      <c r="B208" s="2" t="s">
        <v>521</v>
      </c>
      <c r="C208" s="2" t="s">
        <v>6</v>
      </c>
      <c r="D208" s="2">
        <v>45</v>
      </c>
      <c r="E208" s="2" t="s">
        <v>7</v>
      </c>
      <c r="F208" s="10">
        <v>7.7</v>
      </c>
      <c r="G208" s="10">
        <f t="shared" si="17"/>
        <v>3.85</v>
      </c>
      <c r="H208" s="14"/>
      <c r="I208" s="10">
        <f t="shared" si="18"/>
        <v>11.55</v>
      </c>
      <c r="J208" s="10">
        <f t="shared" ref="J208:J271" si="20">D208*H208</f>
        <v>0</v>
      </c>
      <c r="K208" s="10" t="str">
        <f t="shared" si="19"/>
        <v>NIET GOED</v>
      </c>
    </row>
    <row r="209" spans="1:11" x14ac:dyDescent="0.25">
      <c r="A209" s="2" t="s">
        <v>522</v>
      </c>
      <c r="B209" s="2" t="s">
        <v>523</v>
      </c>
      <c r="C209" s="2" t="s">
        <v>6</v>
      </c>
      <c r="D209" s="2">
        <v>8</v>
      </c>
      <c r="E209" s="2" t="s">
        <v>7</v>
      </c>
      <c r="F209" s="10">
        <v>11.97</v>
      </c>
      <c r="G209" s="10">
        <f t="shared" si="17"/>
        <v>5.99</v>
      </c>
      <c r="H209" s="14"/>
      <c r="I209" s="10">
        <f t="shared" si="18"/>
        <v>17.96</v>
      </c>
      <c r="J209" s="10">
        <f t="shared" si="20"/>
        <v>0</v>
      </c>
      <c r="K209" s="10" t="str">
        <f t="shared" si="19"/>
        <v>NIET GOED</v>
      </c>
    </row>
    <row r="210" spans="1:11" x14ac:dyDescent="0.25">
      <c r="A210" s="2" t="s">
        <v>524</v>
      </c>
      <c r="B210" s="2" t="s">
        <v>525</v>
      </c>
      <c r="C210" s="2" t="s">
        <v>5</v>
      </c>
      <c r="D210" s="2"/>
      <c r="E210" s="2"/>
      <c r="F210" s="10"/>
      <c r="G210" s="10"/>
      <c r="H210" s="14"/>
      <c r="I210" s="10"/>
      <c r="J210" s="10"/>
      <c r="K210" s="10"/>
    </row>
    <row r="211" spans="1:11" x14ac:dyDescent="0.25">
      <c r="A211" s="2" t="s">
        <v>526</v>
      </c>
      <c r="B211" s="2" t="s">
        <v>527</v>
      </c>
      <c r="C211" s="2" t="s">
        <v>6</v>
      </c>
      <c r="D211" s="2">
        <v>45</v>
      </c>
      <c r="E211" s="2" t="s">
        <v>7</v>
      </c>
      <c r="F211" s="10">
        <v>14.9</v>
      </c>
      <c r="G211" s="10">
        <f t="shared" si="17"/>
        <v>7.45</v>
      </c>
      <c r="H211" s="14"/>
      <c r="I211" s="10">
        <f t="shared" si="18"/>
        <v>22.35</v>
      </c>
      <c r="J211" s="10">
        <f t="shared" si="20"/>
        <v>0</v>
      </c>
      <c r="K211" s="10" t="str">
        <f t="shared" si="19"/>
        <v>NIET GOED</v>
      </c>
    </row>
    <row r="212" spans="1:11" x14ac:dyDescent="0.25">
      <c r="A212" s="2" t="s">
        <v>528</v>
      </c>
      <c r="B212" s="2" t="s">
        <v>529</v>
      </c>
      <c r="C212" s="2" t="s">
        <v>6</v>
      </c>
      <c r="D212" s="2">
        <v>8</v>
      </c>
      <c r="E212" s="2" t="s">
        <v>7</v>
      </c>
      <c r="F212" s="10">
        <v>19.170000000000002</v>
      </c>
      <c r="G212" s="10">
        <f t="shared" si="17"/>
        <v>9.59</v>
      </c>
      <c r="H212" s="14"/>
      <c r="I212" s="10">
        <f t="shared" si="18"/>
        <v>28.76</v>
      </c>
      <c r="J212" s="10">
        <f t="shared" si="20"/>
        <v>0</v>
      </c>
      <c r="K212" s="10" t="str">
        <f t="shared" si="19"/>
        <v>NIET GOED</v>
      </c>
    </row>
    <row r="213" spans="1:11" x14ac:dyDescent="0.25">
      <c r="A213" s="2" t="s">
        <v>530</v>
      </c>
      <c r="B213" s="2" t="s">
        <v>531</v>
      </c>
      <c r="C213" s="2" t="s">
        <v>5</v>
      </c>
      <c r="D213" s="2"/>
      <c r="E213" s="2"/>
      <c r="F213" s="10"/>
      <c r="G213" s="10"/>
      <c r="H213" s="14"/>
      <c r="I213" s="10"/>
      <c r="J213" s="10"/>
      <c r="K213" s="10"/>
    </row>
    <row r="214" spans="1:11" x14ac:dyDescent="0.25">
      <c r="A214" s="2" t="s">
        <v>532</v>
      </c>
      <c r="B214" s="2" t="s">
        <v>533</v>
      </c>
      <c r="C214" s="2" t="s">
        <v>5</v>
      </c>
      <c r="D214" s="2"/>
      <c r="E214" s="2"/>
      <c r="F214" s="10"/>
      <c r="G214" s="10"/>
      <c r="H214" s="14"/>
      <c r="I214" s="10"/>
      <c r="J214" s="10"/>
      <c r="K214" s="10"/>
    </row>
    <row r="215" spans="1:11" x14ac:dyDescent="0.25">
      <c r="A215" s="2" t="s">
        <v>534</v>
      </c>
      <c r="B215" s="2" t="s">
        <v>535</v>
      </c>
      <c r="C215" s="2" t="s">
        <v>276</v>
      </c>
      <c r="D215" s="2">
        <v>110</v>
      </c>
      <c r="E215" s="2" t="s">
        <v>7</v>
      </c>
      <c r="F215" s="10">
        <v>31.12</v>
      </c>
      <c r="G215" s="10">
        <f t="shared" si="17"/>
        <v>15.56</v>
      </c>
      <c r="H215" s="14"/>
      <c r="I215" s="10">
        <f t="shared" si="18"/>
        <v>46.68</v>
      </c>
      <c r="J215" s="10">
        <f t="shared" si="20"/>
        <v>0</v>
      </c>
      <c r="K215" s="10" t="str">
        <f t="shared" si="19"/>
        <v>NIET GOED</v>
      </c>
    </row>
    <row r="216" spans="1:11" x14ac:dyDescent="0.25">
      <c r="A216" s="2" t="s">
        <v>536</v>
      </c>
      <c r="B216" s="2" t="s">
        <v>537</v>
      </c>
      <c r="C216" s="2" t="s">
        <v>6</v>
      </c>
      <c r="D216" s="2">
        <v>1451</v>
      </c>
      <c r="E216" s="2" t="s">
        <v>7</v>
      </c>
      <c r="F216" s="10">
        <v>4.5599999999999996</v>
      </c>
      <c r="G216" s="10">
        <f t="shared" si="17"/>
        <v>2.2799999999999998</v>
      </c>
      <c r="H216" s="14"/>
      <c r="I216" s="10">
        <f t="shared" si="18"/>
        <v>6.84</v>
      </c>
      <c r="J216" s="10">
        <f t="shared" si="20"/>
        <v>0</v>
      </c>
      <c r="K216" s="10" t="str">
        <f t="shared" si="19"/>
        <v>NIET GOED</v>
      </c>
    </row>
    <row r="217" spans="1:11" x14ac:dyDescent="0.25">
      <c r="A217" s="2" t="s">
        <v>538</v>
      </c>
      <c r="B217" s="2" t="s">
        <v>539</v>
      </c>
      <c r="C217" s="2" t="s">
        <v>5</v>
      </c>
      <c r="D217" s="2"/>
      <c r="E217" s="2"/>
      <c r="F217" s="10"/>
      <c r="G217" s="10"/>
      <c r="H217" s="14"/>
      <c r="I217" s="10"/>
      <c r="J217" s="10"/>
      <c r="K217" s="10"/>
    </row>
    <row r="218" spans="1:11" x14ac:dyDescent="0.25">
      <c r="A218" s="2" t="s">
        <v>540</v>
      </c>
      <c r="B218" s="2" t="s">
        <v>535</v>
      </c>
      <c r="C218" s="2" t="s">
        <v>276</v>
      </c>
      <c r="D218" s="2">
        <v>41</v>
      </c>
      <c r="E218" s="2" t="s">
        <v>7</v>
      </c>
      <c r="F218" s="10">
        <v>38.9</v>
      </c>
      <c r="G218" s="10">
        <f t="shared" si="17"/>
        <v>19.45</v>
      </c>
      <c r="H218" s="14"/>
      <c r="I218" s="10">
        <f t="shared" si="18"/>
        <v>58.35</v>
      </c>
      <c r="J218" s="10">
        <f t="shared" si="20"/>
        <v>0</v>
      </c>
      <c r="K218" s="10" t="str">
        <f t="shared" si="19"/>
        <v>NIET GOED</v>
      </c>
    </row>
    <row r="219" spans="1:11" x14ac:dyDescent="0.25">
      <c r="A219" s="2" t="s">
        <v>541</v>
      </c>
      <c r="B219" s="2" t="s">
        <v>537</v>
      </c>
      <c r="C219" s="2" t="s">
        <v>6</v>
      </c>
      <c r="D219" s="2">
        <v>807</v>
      </c>
      <c r="E219" s="2" t="s">
        <v>7</v>
      </c>
      <c r="F219" s="10">
        <v>7.68</v>
      </c>
      <c r="G219" s="10">
        <f t="shared" si="17"/>
        <v>3.84</v>
      </c>
      <c r="H219" s="14"/>
      <c r="I219" s="10">
        <f t="shared" si="18"/>
        <v>11.52</v>
      </c>
      <c r="J219" s="10">
        <f t="shared" si="20"/>
        <v>0</v>
      </c>
      <c r="K219" s="10" t="str">
        <f t="shared" si="19"/>
        <v>NIET GOED</v>
      </c>
    </row>
    <row r="220" spans="1:11" x14ac:dyDescent="0.25">
      <c r="A220" s="2" t="s">
        <v>542</v>
      </c>
      <c r="B220" s="2" t="s">
        <v>543</v>
      </c>
      <c r="C220" s="2" t="s">
        <v>5</v>
      </c>
      <c r="D220" s="2"/>
      <c r="E220" s="2"/>
      <c r="F220" s="10"/>
      <c r="G220" s="10"/>
      <c r="H220" s="14"/>
      <c r="I220" s="10"/>
      <c r="J220" s="10"/>
      <c r="K220" s="10"/>
    </row>
    <row r="221" spans="1:11" x14ac:dyDescent="0.25">
      <c r="A221" s="2" t="s">
        <v>544</v>
      </c>
      <c r="B221" s="2" t="s">
        <v>545</v>
      </c>
      <c r="C221" s="2" t="s">
        <v>276</v>
      </c>
      <c r="D221" s="2">
        <v>8</v>
      </c>
      <c r="E221" s="2" t="s">
        <v>7</v>
      </c>
      <c r="F221" s="10">
        <v>180</v>
      </c>
      <c r="G221" s="10">
        <f t="shared" si="17"/>
        <v>90</v>
      </c>
      <c r="H221" s="14"/>
      <c r="I221" s="10">
        <f t="shared" si="18"/>
        <v>270</v>
      </c>
      <c r="J221" s="10">
        <f t="shared" si="20"/>
        <v>0</v>
      </c>
      <c r="K221" s="10" t="str">
        <f t="shared" si="19"/>
        <v>NIET GOED</v>
      </c>
    </row>
    <row r="222" spans="1:11" x14ac:dyDescent="0.25">
      <c r="A222" s="2" t="s">
        <v>546</v>
      </c>
      <c r="B222" s="2" t="s">
        <v>547</v>
      </c>
      <c r="C222" s="2" t="s">
        <v>5</v>
      </c>
      <c r="D222" s="2"/>
      <c r="E222" s="2"/>
      <c r="F222" s="10"/>
      <c r="G222" s="10"/>
      <c r="H222" s="14"/>
      <c r="I222" s="10"/>
      <c r="J222" s="10"/>
      <c r="K222" s="10"/>
    </row>
    <row r="223" spans="1:11" x14ac:dyDescent="0.25">
      <c r="A223" s="2" t="s">
        <v>548</v>
      </c>
      <c r="B223" s="2" t="s">
        <v>549</v>
      </c>
      <c r="C223" s="2" t="s">
        <v>5</v>
      </c>
      <c r="D223" s="2"/>
      <c r="E223" s="2"/>
      <c r="F223" s="10"/>
      <c r="G223" s="10"/>
      <c r="H223" s="14"/>
      <c r="I223" s="10"/>
      <c r="J223" s="10"/>
      <c r="K223" s="10"/>
    </row>
    <row r="224" spans="1:11" x14ac:dyDescent="0.25">
      <c r="A224" s="2" t="s">
        <v>550</v>
      </c>
      <c r="B224" s="2" t="s">
        <v>551</v>
      </c>
      <c r="C224" s="2" t="s">
        <v>23</v>
      </c>
      <c r="D224" s="2">
        <v>74</v>
      </c>
      <c r="E224" s="2" t="s">
        <v>7</v>
      </c>
      <c r="F224" s="10">
        <v>41.08</v>
      </c>
      <c r="G224" s="10">
        <f t="shared" si="17"/>
        <v>20.54</v>
      </c>
      <c r="H224" s="14"/>
      <c r="I224" s="10">
        <f t="shared" si="18"/>
        <v>61.62</v>
      </c>
      <c r="J224" s="10">
        <f t="shared" si="20"/>
        <v>0</v>
      </c>
      <c r="K224" s="10" t="str">
        <f t="shared" si="19"/>
        <v>NIET GOED</v>
      </c>
    </row>
    <row r="225" spans="1:11" x14ac:dyDescent="0.25">
      <c r="A225" s="2" t="s">
        <v>552</v>
      </c>
      <c r="B225" s="2" t="s">
        <v>553</v>
      </c>
      <c r="C225" s="2" t="s">
        <v>23</v>
      </c>
      <c r="D225" s="2">
        <v>8</v>
      </c>
      <c r="E225" s="2" t="s">
        <v>7</v>
      </c>
      <c r="F225" s="10">
        <v>41.08</v>
      </c>
      <c r="G225" s="10">
        <f t="shared" si="17"/>
        <v>20.54</v>
      </c>
      <c r="H225" s="14"/>
      <c r="I225" s="10">
        <f t="shared" si="18"/>
        <v>61.62</v>
      </c>
      <c r="J225" s="10">
        <f t="shared" si="20"/>
        <v>0</v>
      </c>
      <c r="K225" s="10" t="str">
        <f t="shared" si="19"/>
        <v>NIET GOED</v>
      </c>
    </row>
    <row r="226" spans="1:11" x14ac:dyDescent="0.25">
      <c r="A226" s="2" t="s">
        <v>554</v>
      </c>
      <c r="B226" s="2" t="s">
        <v>555</v>
      </c>
      <c r="C226" s="2" t="s">
        <v>23</v>
      </c>
      <c r="D226" s="2">
        <v>8</v>
      </c>
      <c r="E226" s="2" t="s">
        <v>7</v>
      </c>
      <c r="F226" s="10">
        <v>41.08</v>
      </c>
      <c r="G226" s="10">
        <f t="shared" si="17"/>
        <v>20.54</v>
      </c>
      <c r="H226" s="14"/>
      <c r="I226" s="10">
        <f t="shared" si="18"/>
        <v>61.62</v>
      </c>
      <c r="J226" s="10">
        <f t="shared" si="20"/>
        <v>0</v>
      </c>
      <c r="K226" s="10" t="str">
        <f t="shared" si="19"/>
        <v>NIET GOED</v>
      </c>
    </row>
    <row r="227" spans="1:11" x14ac:dyDescent="0.25">
      <c r="A227" s="2" t="s">
        <v>556</v>
      </c>
      <c r="B227" s="2" t="s">
        <v>557</v>
      </c>
      <c r="C227" s="2" t="s">
        <v>23</v>
      </c>
      <c r="D227" s="2">
        <v>8</v>
      </c>
      <c r="E227" s="2" t="s">
        <v>7</v>
      </c>
      <c r="F227" s="10">
        <v>26.48</v>
      </c>
      <c r="G227" s="10">
        <f t="shared" si="17"/>
        <v>13.24</v>
      </c>
      <c r="H227" s="14"/>
      <c r="I227" s="10">
        <f t="shared" si="18"/>
        <v>39.72</v>
      </c>
      <c r="J227" s="10">
        <f t="shared" si="20"/>
        <v>0</v>
      </c>
      <c r="K227" s="10" t="str">
        <f t="shared" si="19"/>
        <v>NIET GOED</v>
      </c>
    </row>
    <row r="228" spans="1:11" x14ac:dyDescent="0.25">
      <c r="A228" s="2" t="s">
        <v>558</v>
      </c>
      <c r="B228" s="2" t="s">
        <v>559</v>
      </c>
      <c r="C228" s="2" t="s">
        <v>23</v>
      </c>
      <c r="D228" s="2">
        <v>2.5</v>
      </c>
      <c r="E228" s="2" t="s">
        <v>7</v>
      </c>
      <c r="F228" s="10">
        <v>26.48</v>
      </c>
      <c r="G228" s="10">
        <f t="shared" si="17"/>
        <v>13.24</v>
      </c>
      <c r="H228" s="14"/>
      <c r="I228" s="10">
        <f t="shared" si="18"/>
        <v>39.72</v>
      </c>
      <c r="J228" s="10">
        <f t="shared" si="20"/>
        <v>0</v>
      </c>
      <c r="K228" s="10" t="str">
        <f t="shared" si="19"/>
        <v>NIET GOED</v>
      </c>
    </row>
    <row r="229" spans="1:11" x14ac:dyDescent="0.25">
      <c r="A229" s="2" t="s">
        <v>560</v>
      </c>
      <c r="B229" s="2" t="s">
        <v>561</v>
      </c>
      <c r="C229" s="2" t="s">
        <v>23</v>
      </c>
      <c r="D229" s="2">
        <v>2.5</v>
      </c>
      <c r="E229" s="2" t="s">
        <v>7</v>
      </c>
      <c r="F229" s="10">
        <v>26.48</v>
      </c>
      <c r="G229" s="10">
        <f t="shared" si="17"/>
        <v>13.24</v>
      </c>
      <c r="H229" s="14"/>
      <c r="I229" s="10">
        <f t="shared" si="18"/>
        <v>39.72</v>
      </c>
      <c r="J229" s="10">
        <f t="shared" si="20"/>
        <v>0</v>
      </c>
      <c r="K229" s="10" t="str">
        <f t="shared" si="19"/>
        <v>NIET GOED</v>
      </c>
    </row>
    <row r="230" spans="1:11" x14ac:dyDescent="0.25">
      <c r="A230" s="2" t="s">
        <v>562</v>
      </c>
      <c r="B230" s="2" t="s">
        <v>563</v>
      </c>
      <c r="C230" s="2" t="s">
        <v>5</v>
      </c>
      <c r="D230" s="2"/>
      <c r="E230" s="2"/>
      <c r="F230" s="10"/>
      <c r="G230" s="10"/>
      <c r="H230" s="14"/>
      <c r="I230" s="10"/>
      <c r="J230" s="10"/>
      <c r="K230" s="10"/>
    </row>
    <row r="231" spans="1:11" x14ac:dyDescent="0.25">
      <c r="A231" s="2" t="s">
        <v>564</v>
      </c>
      <c r="B231" s="2" t="s">
        <v>565</v>
      </c>
      <c r="C231" s="2" t="s">
        <v>23</v>
      </c>
      <c r="D231" s="2">
        <v>48</v>
      </c>
      <c r="E231" s="2" t="s">
        <v>7</v>
      </c>
      <c r="F231" s="10">
        <v>57.8</v>
      </c>
      <c r="G231" s="10">
        <f t="shared" si="17"/>
        <v>28.9</v>
      </c>
      <c r="H231" s="14"/>
      <c r="I231" s="10">
        <f t="shared" si="18"/>
        <v>86.7</v>
      </c>
      <c r="J231" s="10">
        <f t="shared" si="20"/>
        <v>0</v>
      </c>
      <c r="K231" s="10" t="str">
        <f t="shared" si="19"/>
        <v>NIET GOED</v>
      </c>
    </row>
    <row r="232" spans="1:11" x14ac:dyDescent="0.25">
      <c r="A232" s="2" t="s">
        <v>566</v>
      </c>
      <c r="B232" s="2" t="s">
        <v>567</v>
      </c>
      <c r="C232" s="2" t="s">
        <v>23</v>
      </c>
      <c r="D232" s="2">
        <v>5</v>
      </c>
      <c r="E232" s="2" t="s">
        <v>7</v>
      </c>
      <c r="F232" s="10">
        <v>57.8</v>
      </c>
      <c r="G232" s="10">
        <f t="shared" si="17"/>
        <v>28.9</v>
      </c>
      <c r="H232" s="14"/>
      <c r="I232" s="10">
        <f t="shared" si="18"/>
        <v>86.7</v>
      </c>
      <c r="J232" s="10">
        <f t="shared" si="20"/>
        <v>0</v>
      </c>
      <c r="K232" s="10" t="str">
        <f t="shared" si="19"/>
        <v>NIET GOED</v>
      </c>
    </row>
    <row r="233" spans="1:11" x14ac:dyDescent="0.25">
      <c r="A233" s="2" t="s">
        <v>568</v>
      </c>
      <c r="B233" s="2" t="s">
        <v>569</v>
      </c>
      <c r="C233" s="2" t="s">
        <v>23</v>
      </c>
      <c r="D233" s="2">
        <v>5</v>
      </c>
      <c r="E233" s="2" t="s">
        <v>7</v>
      </c>
      <c r="F233" s="10">
        <v>57.8</v>
      </c>
      <c r="G233" s="10">
        <f t="shared" si="17"/>
        <v>28.9</v>
      </c>
      <c r="H233" s="14"/>
      <c r="I233" s="10">
        <f t="shared" si="18"/>
        <v>86.7</v>
      </c>
      <c r="J233" s="10">
        <f t="shared" si="20"/>
        <v>0</v>
      </c>
      <c r="K233" s="10" t="str">
        <f t="shared" si="19"/>
        <v>NIET GOED</v>
      </c>
    </row>
    <row r="234" spans="1:11" x14ac:dyDescent="0.25">
      <c r="A234" s="2" t="s">
        <v>570</v>
      </c>
      <c r="B234" s="2" t="s">
        <v>571</v>
      </c>
      <c r="C234" s="2" t="s">
        <v>5</v>
      </c>
      <c r="D234" s="2"/>
      <c r="E234" s="2"/>
      <c r="F234" s="10"/>
      <c r="G234" s="10"/>
      <c r="H234" s="14"/>
      <c r="I234" s="10"/>
      <c r="J234" s="10"/>
      <c r="K234" s="10"/>
    </row>
    <row r="235" spans="1:11" x14ac:dyDescent="0.25">
      <c r="A235" s="2" t="s">
        <v>572</v>
      </c>
      <c r="B235" s="2" t="s">
        <v>573</v>
      </c>
      <c r="C235" s="2" t="s">
        <v>23</v>
      </c>
      <c r="D235" s="2">
        <v>10</v>
      </c>
      <c r="E235" s="2" t="s">
        <v>7</v>
      </c>
      <c r="F235" s="10">
        <v>65.52</v>
      </c>
      <c r="G235" s="10">
        <f t="shared" si="17"/>
        <v>32.76</v>
      </c>
      <c r="H235" s="14"/>
      <c r="I235" s="10">
        <f t="shared" si="18"/>
        <v>98.28</v>
      </c>
      <c r="J235" s="10">
        <f t="shared" si="20"/>
        <v>0</v>
      </c>
      <c r="K235" s="10" t="str">
        <f t="shared" si="19"/>
        <v>NIET GOED</v>
      </c>
    </row>
    <row r="236" spans="1:11" x14ac:dyDescent="0.25">
      <c r="A236" s="2" t="s">
        <v>574</v>
      </c>
      <c r="B236" s="2" t="s">
        <v>575</v>
      </c>
      <c r="C236" s="2" t="s">
        <v>23</v>
      </c>
      <c r="D236" s="2">
        <v>3.5</v>
      </c>
      <c r="E236" s="2" t="s">
        <v>7</v>
      </c>
      <c r="F236" s="10">
        <v>65.52</v>
      </c>
      <c r="G236" s="10">
        <f t="shared" si="17"/>
        <v>32.76</v>
      </c>
      <c r="H236" s="14"/>
      <c r="I236" s="10">
        <f t="shared" si="18"/>
        <v>98.28</v>
      </c>
      <c r="J236" s="10">
        <f t="shared" si="20"/>
        <v>0</v>
      </c>
      <c r="K236" s="10" t="str">
        <f t="shared" si="19"/>
        <v>NIET GOED</v>
      </c>
    </row>
    <row r="237" spans="1:11" x14ac:dyDescent="0.25">
      <c r="A237" s="2" t="s">
        <v>576</v>
      </c>
      <c r="B237" s="2" t="s">
        <v>577</v>
      </c>
      <c r="C237" s="2" t="s">
        <v>23</v>
      </c>
      <c r="D237" s="2">
        <v>3.5</v>
      </c>
      <c r="E237" s="2" t="s">
        <v>7</v>
      </c>
      <c r="F237" s="10">
        <v>65.52</v>
      </c>
      <c r="G237" s="10">
        <f t="shared" si="17"/>
        <v>32.76</v>
      </c>
      <c r="H237" s="14"/>
      <c r="I237" s="10">
        <f t="shared" si="18"/>
        <v>98.28</v>
      </c>
      <c r="J237" s="10">
        <f t="shared" si="20"/>
        <v>0</v>
      </c>
      <c r="K237" s="10" t="str">
        <f t="shared" si="19"/>
        <v>NIET GOED</v>
      </c>
    </row>
    <row r="238" spans="1:11" x14ac:dyDescent="0.25">
      <c r="A238" s="2" t="s">
        <v>578</v>
      </c>
      <c r="B238" s="2" t="s">
        <v>579</v>
      </c>
      <c r="C238" s="2" t="s">
        <v>5</v>
      </c>
      <c r="D238" s="2"/>
      <c r="E238" s="2"/>
      <c r="F238" s="10"/>
      <c r="G238" s="10"/>
      <c r="H238" s="14"/>
      <c r="I238" s="10"/>
      <c r="J238" s="10"/>
      <c r="K238" s="10"/>
    </row>
    <row r="239" spans="1:11" x14ac:dyDescent="0.25">
      <c r="A239" s="2" t="s">
        <v>580</v>
      </c>
      <c r="B239" s="2" t="s">
        <v>581</v>
      </c>
      <c r="C239" s="2" t="s">
        <v>5</v>
      </c>
      <c r="D239" s="2"/>
      <c r="E239" s="2"/>
      <c r="F239" s="10"/>
      <c r="G239" s="10"/>
      <c r="H239" s="14"/>
      <c r="I239" s="10"/>
      <c r="J239" s="10"/>
      <c r="K239" s="10"/>
    </row>
    <row r="240" spans="1:11" x14ac:dyDescent="0.25">
      <c r="A240" s="2" t="s">
        <v>582</v>
      </c>
      <c r="B240" s="2" t="s">
        <v>583</v>
      </c>
      <c r="C240" s="2" t="s">
        <v>23</v>
      </c>
      <c r="D240" s="2">
        <v>3174</v>
      </c>
      <c r="E240" s="2" t="s">
        <v>7</v>
      </c>
      <c r="F240" s="10">
        <v>11.75</v>
      </c>
      <c r="G240" s="10">
        <f t="shared" si="17"/>
        <v>5.88</v>
      </c>
      <c r="H240" s="14"/>
      <c r="I240" s="10">
        <f t="shared" si="18"/>
        <v>17.63</v>
      </c>
      <c r="J240" s="10">
        <f t="shared" si="20"/>
        <v>0</v>
      </c>
      <c r="K240" s="10" t="str">
        <f t="shared" si="19"/>
        <v>NIET GOED</v>
      </c>
    </row>
    <row r="241" spans="1:11" x14ac:dyDescent="0.25">
      <c r="A241" s="2" t="s">
        <v>584</v>
      </c>
      <c r="B241" s="2" t="s">
        <v>585</v>
      </c>
      <c r="C241" s="2" t="s">
        <v>23</v>
      </c>
      <c r="D241" s="2">
        <v>175</v>
      </c>
      <c r="E241" s="2" t="s">
        <v>7</v>
      </c>
      <c r="F241" s="10">
        <v>13.87</v>
      </c>
      <c r="G241" s="10">
        <f t="shared" si="17"/>
        <v>6.94</v>
      </c>
      <c r="H241" s="14"/>
      <c r="I241" s="10">
        <f t="shared" si="18"/>
        <v>20.81</v>
      </c>
      <c r="J241" s="10">
        <f t="shared" si="20"/>
        <v>0</v>
      </c>
      <c r="K241" s="10" t="str">
        <f t="shared" si="19"/>
        <v>NIET GOED</v>
      </c>
    </row>
    <row r="242" spans="1:11" x14ac:dyDescent="0.25">
      <c r="A242" s="2" t="s">
        <v>586</v>
      </c>
      <c r="B242" s="2" t="s">
        <v>587</v>
      </c>
      <c r="C242" s="2" t="s">
        <v>5</v>
      </c>
      <c r="D242" s="2"/>
      <c r="E242" s="2"/>
      <c r="F242" s="10"/>
      <c r="G242" s="10"/>
      <c r="H242" s="14"/>
      <c r="I242" s="10"/>
      <c r="J242" s="10"/>
      <c r="K242" s="10"/>
    </row>
    <row r="243" spans="1:11" x14ac:dyDescent="0.25">
      <c r="A243" s="2" t="s">
        <v>588</v>
      </c>
      <c r="B243" s="2" t="s">
        <v>589</v>
      </c>
      <c r="C243" s="2" t="s">
        <v>23</v>
      </c>
      <c r="D243" s="2">
        <v>2654</v>
      </c>
      <c r="E243" s="2" t="s">
        <v>7</v>
      </c>
      <c r="F243" s="10">
        <v>6.1</v>
      </c>
      <c r="G243" s="10">
        <f t="shared" si="17"/>
        <v>3.05</v>
      </c>
      <c r="H243" s="14"/>
      <c r="I243" s="10">
        <f t="shared" si="18"/>
        <v>9.15</v>
      </c>
      <c r="J243" s="10">
        <f t="shared" si="20"/>
        <v>0</v>
      </c>
      <c r="K243" s="10" t="str">
        <f t="shared" si="19"/>
        <v>NIET GOED</v>
      </c>
    </row>
    <row r="244" spans="1:11" x14ac:dyDescent="0.25">
      <c r="A244" s="2" t="s">
        <v>590</v>
      </c>
      <c r="B244" s="2" t="s">
        <v>591</v>
      </c>
      <c r="C244" s="2" t="s">
        <v>23</v>
      </c>
      <c r="D244" s="2">
        <v>52</v>
      </c>
      <c r="E244" s="2" t="s">
        <v>7</v>
      </c>
      <c r="F244" s="10">
        <v>6.86</v>
      </c>
      <c r="G244" s="10">
        <f t="shared" si="17"/>
        <v>3.43</v>
      </c>
      <c r="H244" s="14"/>
      <c r="I244" s="10">
        <f t="shared" si="18"/>
        <v>10.29</v>
      </c>
      <c r="J244" s="10">
        <f t="shared" si="20"/>
        <v>0</v>
      </c>
      <c r="K244" s="10" t="str">
        <f t="shared" si="19"/>
        <v>NIET GOED</v>
      </c>
    </row>
    <row r="245" spans="1:11" x14ac:dyDescent="0.25">
      <c r="A245" s="2" t="s">
        <v>592</v>
      </c>
      <c r="B245" s="2" t="s">
        <v>593</v>
      </c>
      <c r="C245" s="2" t="s">
        <v>5</v>
      </c>
      <c r="D245" s="2"/>
      <c r="E245" s="2"/>
      <c r="F245" s="10"/>
      <c r="G245" s="10"/>
      <c r="H245" s="14"/>
      <c r="I245" s="10"/>
      <c r="J245" s="10"/>
      <c r="K245" s="10"/>
    </row>
    <row r="246" spans="1:11" x14ac:dyDescent="0.25">
      <c r="A246" s="2" t="s">
        <v>594</v>
      </c>
      <c r="B246" s="2" t="s">
        <v>595</v>
      </c>
      <c r="C246" s="2" t="s">
        <v>276</v>
      </c>
      <c r="D246" s="2">
        <v>83</v>
      </c>
      <c r="E246" s="2" t="s">
        <v>7</v>
      </c>
      <c r="F246" s="10">
        <v>31.12</v>
      </c>
      <c r="G246" s="10">
        <f t="shared" si="17"/>
        <v>15.56</v>
      </c>
      <c r="H246" s="14"/>
      <c r="I246" s="10">
        <f t="shared" si="18"/>
        <v>46.68</v>
      </c>
      <c r="J246" s="10">
        <f t="shared" si="20"/>
        <v>0</v>
      </c>
      <c r="K246" s="10" t="str">
        <f t="shared" si="19"/>
        <v>NIET GOED</v>
      </c>
    </row>
    <row r="247" spans="1:11" x14ac:dyDescent="0.25">
      <c r="A247" s="2" t="s">
        <v>596</v>
      </c>
      <c r="B247" s="2" t="s">
        <v>597</v>
      </c>
      <c r="C247" s="2" t="s">
        <v>6</v>
      </c>
      <c r="D247" s="2">
        <v>338</v>
      </c>
      <c r="E247" s="2" t="s">
        <v>7</v>
      </c>
      <c r="F247" s="10">
        <v>3.11</v>
      </c>
      <c r="G247" s="10">
        <f t="shared" si="17"/>
        <v>1.56</v>
      </c>
      <c r="H247" s="14"/>
      <c r="I247" s="10">
        <f t="shared" si="18"/>
        <v>4.67</v>
      </c>
      <c r="J247" s="10">
        <f t="shared" si="20"/>
        <v>0</v>
      </c>
      <c r="K247" s="10" t="str">
        <f t="shared" si="19"/>
        <v>NIET GOED</v>
      </c>
    </row>
    <row r="248" spans="1:11" x14ac:dyDescent="0.25">
      <c r="A248" s="2" t="s">
        <v>598</v>
      </c>
      <c r="B248" s="2" t="s">
        <v>599</v>
      </c>
      <c r="C248" s="2" t="s">
        <v>276</v>
      </c>
      <c r="D248" s="2">
        <v>9</v>
      </c>
      <c r="E248" s="2" t="s">
        <v>7</v>
      </c>
      <c r="F248" s="10">
        <v>92.33</v>
      </c>
      <c r="G248" s="10">
        <f t="shared" si="17"/>
        <v>46.17</v>
      </c>
      <c r="H248" s="14"/>
      <c r="I248" s="10">
        <f t="shared" si="18"/>
        <v>138.5</v>
      </c>
      <c r="J248" s="10">
        <f t="shared" si="20"/>
        <v>0</v>
      </c>
      <c r="K248" s="10" t="str">
        <f t="shared" si="19"/>
        <v>NIET GOED</v>
      </c>
    </row>
    <row r="249" spans="1:11" x14ac:dyDescent="0.25">
      <c r="A249" s="2" t="s">
        <v>600</v>
      </c>
      <c r="B249" s="2" t="s">
        <v>601</v>
      </c>
      <c r="C249" s="2" t="s">
        <v>5</v>
      </c>
      <c r="D249" s="2"/>
      <c r="E249" s="2"/>
      <c r="F249" s="10"/>
      <c r="G249" s="10"/>
      <c r="H249" s="14"/>
      <c r="I249" s="10"/>
      <c r="J249" s="10"/>
      <c r="K249" s="10"/>
    </row>
    <row r="250" spans="1:11" x14ac:dyDescent="0.25">
      <c r="A250" s="2" t="s">
        <v>602</v>
      </c>
      <c r="B250" s="2" t="s">
        <v>603</v>
      </c>
      <c r="C250" s="2" t="s">
        <v>23</v>
      </c>
      <c r="D250" s="2">
        <v>225</v>
      </c>
      <c r="E250" s="2" t="s">
        <v>7</v>
      </c>
      <c r="F250" s="10">
        <v>12.62</v>
      </c>
      <c r="G250" s="10">
        <f t="shared" si="17"/>
        <v>6.31</v>
      </c>
      <c r="H250" s="14"/>
      <c r="I250" s="10">
        <f t="shared" si="18"/>
        <v>18.93</v>
      </c>
      <c r="J250" s="10">
        <f t="shared" si="20"/>
        <v>0</v>
      </c>
      <c r="K250" s="10" t="str">
        <f t="shared" si="19"/>
        <v>NIET GOED</v>
      </c>
    </row>
    <row r="251" spans="1:11" x14ac:dyDescent="0.25">
      <c r="A251" s="2" t="s">
        <v>604</v>
      </c>
      <c r="B251" s="2" t="s">
        <v>605</v>
      </c>
      <c r="C251" s="2" t="s">
        <v>5</v>
      </c>
      <c r="D251" s="2"/>
      <c r="E251" s="2"/>
      <c r="F251" s="10"/>
      <c r="G251" s="10"/>
      <c r="H251" s="14"/>
      <c r="I251" s="10"/>
      <c r="J251" s="10"/>
      <c r="K251" s="10"/>
    </row>
    <row r="252" spans="1:11" x14ac:dyDescent="0.25">
      <c r="A252" s="2" t="s">
        <v>606</v>
      </c>
      <c r="B252" s="2" t="s">
        <v>607</v>
      </c>
      <c r="C252" s="2" t="s">
        <v>23</v>
      </c>
      <c r="D252" s="2">
        <v>45</v>
      </c>
      <c r="E252" s="2" t="s">
        <v>7</v>
      </c>
      <c r="F252" s="10">
        <v>4.95</v>
      </c>
      <c r="G252" s="10">
        <f t="shared" si="17"/>
        <v>2.48</v>
      </c>
      <c r="H252" s="14"/>
      <c r="I252" s="10">
        <f t="shared" si="18"/>
        <v>7.43</v>
      </c>
      <c r="J252" s="10">
        <f t="shared" si="20"/>
        <v>0</v>
      </c>
      <c r="K252" s="10" t="str">
        <f t="shared" si="19"/>
        <v>NIET GOED</v>
      </c>
    </row>
    <row r="253" spans="1:11" x14ac:dyDescent="0.25">
      <c r="A253" s="2" t="s">
        <v>608</v>
      </c>
      <c r="B253" s="2" t="s">
        <v>609</v>
      </c>
      <c r="C253" s="2" t="s">
        <v>23</v>
      </c>
      <c r="D253" s="2">
        <v>97</v>
      </c>
      <c r="E253" s="2" t="s">
        <v>7</v>
      </c>
      <c r="F253" s="10">
        <v>6.18</v>
      </c>
      <c r="G253" s="10">
        <f t="shared" si="17"/>
        <v>3.09</v>
      </c>
      <c r="H253" s="14"/>
      <c r="I253" s="10">
        <f t="shared" si="18"/>
        <v>9.27</v>
      </c>
      <c r="J253" s="10">
        <f t="shared" si="20"/>
        <v>0</v>
      </c>
      <c r="K253" s="10" t="str">
        <f t="shared" si="19"/>
        <v>NIET GOED</v>
      </c>
    </row>
    <row r="254" spans="1:11" x14ac:dyDescent="0.25">
      <c r="A254" s="2" t="s">
        <v>610</v>
      </c>
      <c r="B254" s="2" t="s">
        <v>611</v>
      </c>
      <c r="C254" s="2" t="s">
        <v>5</v>
      </c>
      <c r="D254" s="2"/>
      <c r="E254" s="2"/>
      <c r="F254" s="10"/>
      <c r="G254" s="10"/>
      <c r="H254" s="14"/>
      <c r="I254" s="10"/>
      <c r="J254" s="10"/>
      <c r="K254" s="10"/>
    </row>
    <row r="255" spans="1:11" x14ac:dyDescent="0.25">
      <c r="A255" s="2" t="s">
        <v>612</v>
      </c>
      <c r="B255" s="2" t="s">
        <v>581</v>
      </c>
      <c r="C255" s="2" t="s">
        <v>5</v>
      </c>
      <c r="D255" s="2"/>
      <c r="E255" s="2"/>
      <c r="F255" s="10"/>
      <c r="G255" s="10"/>
      <c r="H255" s="14"/>
      <c r="I255" s="10"/>
      <c r="J255" s="10"/>
      <c r="K255" s="10"/>
    </row>
    <row r="256" spans="1:11" x14ac:dyDescent="0.25">
      <c r="A256" s="2" t="s">
        <v>613</v>
      </c>
      <c r="B256" s="2" t="s">
        <v>583</v>
      </c>
      <c r="C256" s="2" t="s">
        <v>23</v>
      </c>
      <c r="D256" s="2">
        <v>192</v>
      </c>
      <c r="E256" s="2" t="s">
        <v>7</v>
      </c>
      <c r="F256" s="10">
        <v>19.73</v>
      </c>
      <c r="G256" s="10">
        <f t="shared" si="17"/>
        <v>9.8699999999999992</v>
      </c>
      <c r="H256" s="14"/>
      <c r="I256" s="10">
        <f t="shared" si="18"/>
        <v>29.6</v>
      </c>
      <c r="J256" s="10">
        <f t="shared" si="20"/>
        <v>0</v>
      </c>
      <c r="K256" s="10" t="str">
        <f t="shared" si="19"/>
        <v>NIET GOED</v>
      </c>
    </row>
    <row r="257" spans="1:11" x14ac:dyDescent="0.25">
      <c r="A257" s="2" t="s">
        <v>614</v>
      </c>
      <c r="B257" s="2" t="s">
        <v>615</v>
      </c>
      <c r="C257" s="2" t="s">
        <v>23</v>
      </c>
      <c r="D257" s="2">
        <v>50</v>
      </c>
      <c r="E257" s="2" t="s">
        <v>7</v>
      </c>
      <c r="F257" s="10">
        <v>28.56</v>
      </c>
      <c r="G257" s="10">
        <f t="shared" si="17"/>
        <v>14.28</v>
      </c>
      <c r="H257" s="14"/>
      <c r="I257" s="10">
        <f t="shared" si="18"/>
        <v>42.84</v>
      </c>
      <c r="J257" s="10">
        <f t="shared" si="20"/>
        <v>0</v>
      </c>
      <c r="K257" s="10" t="str">
        <f t="shared" si="19"/>
        <v>NIET GOED</v>
      </c>
    </row>
    <row r="258" spans="1:11" x14ac:dyDescent="0.25">
      <c r="A258" s="2" t="s">
        <v>616</v>
      </c>
      <c r="B258" s="2" t="s">
        <v>587</v>
      </c>
      <c r="C258" s="2" t="s">
        <v>5</v>
      </c>
      <c r="D258" s="2"/>
      <c r="E258" s="2"/>
      <c r="F258" s="10"/>
      <c r="G258" s="10"/>
      <c r="H258" s="14"/>
      <c r="I258" s="10"/>
      <c r="J258" s="10"/>
      <c r="K258" s="10"/>
    </row>
    <row r="259" spans="1:11" x14ac:dyDescent="0.25">
      <c r="A259" s="2" t="s">
        <v>617</v>
      </c>
      <c r="B259" s="2" t="s">
        <v>589</v>
      </c>
      <c r="C259" s="2" t="s">
        <v>23</v>
      </c>
      <c r="D259" s="2">
        <v>90</v>
      </c>
      <c r="E259" s="2" t="s">
        <v>7</v>
      </c>
      <c r="F259" s="10">
        <v>17.36</v>
      </c>
      <c r="G259" s="10">
        <f t="shared" si="17"/>
        <v>8.68</v>
      </c>
      <c r="H259" s="14"/>
      <c r="I259" s="10">
        <f t="shared" si="18"/>
        <v>26.04</v>
      </c>
      <c r="J259" s="10">
        <f t="shared" si="20"/>
        <v>0</v>
      </c>
      <c r="K259" s="10" t="str">
        <f t="shared" si="19"/>
        <v>NIET GOED</v>
      </c>
    </row>
    <row r="260" spans="1:11" x14ac:dyDescent="0.25">
      <c r="A260" s="2" t="s">
        <v>618</v>
      </c>
      <c r="B260" s="2" t="s">
        <v>619</v>
      </c>
      <c r="C260" s="2" t="s">
        <v>5</v>
      </c>
      <c r="D260" s="2"/>
      <c r="E260" s="2"/>
      <c r="F260" s="10"/>
      <c r="G260" s="10"/>
      <c r="H260" s="14"/>
      <c r="I260" s="10"/>
      <c r="J260" s="10"/>
      <c r="K260" s="10"/>
    </row>
    <row r="261" spans="1:11" x14ac:dyDescent="0.25">
      <c r="A261" s="2" t="s">
        <v>620</v>
      </c>
      <c r="B261" s="2" t="s">
        <v>621</v>
      </c>
      <c r="C261" s="2" t="s">
        <v>23</v>
      </c>
      <c r="D261" s="2">
        <v>80</v>
      </c>
      <c r="E261" s="2" t="s">
        <v>7</v>
      </c>
      <c r="F261" s="10">
        <v>17.36</v>
      </c>
      <c r="G261" s="10">
        <f t="shared" si="17"/>
        <v>8.68</v>
      </c>
      <c r="H261" s="14"/>
      <c r="I261" s="10">
        <f t="shared" si="18"/>
        <v>26.04</v>
      </c>
      <c r="J261" s="10">
        <f t="shared" si="20"/>
        <v>0</v>
      </c>
      <c r="K261" s="10" t="str">
        <f t="shared" si="19"/>
        <v>NIET GOED</v>
      </c>
    </row>
    <row r="262" spans="1:11" x14ac:dyDescent="0.25">
      <c r="A262" s="2" t="s">
        <v>622</v>
      </c>
      <c r="B262" s="2" t="s">
        <v>623</v>
      </c>
      <c r="C262" s="2" t="s">
        <v>5</v>
      </c>
      <c r="D262" s="2"/>
      <c r="E262" s="2"/>
      <c r="F262" s="10"/>
      <c r="G262" s="10"/>
      <c r="H262" s="14"/>
      <c r="I262" s="10"/>
      <c r="J262" s="10"/>
      <c r="K262" s="10"/>
    </row>
    <row r="263" spans="1:11" x14ac:dyDescent="0.25">
      <c r="A263" s="2" t="s">
        <v>624</v>
      </c>
      <c r="B263" s="2" t="s">
        <v>625</v>
      </c>
      <c r="C263" s="2" t="s">
        <v>23</v>
      </c>
      <c r="D263" s="2">
        <v>27</v>
      </c>
      <c r="E263" s="2" t="s">
        <v>7</v>
      </c>
      <c r="F263" s="10">
        <v>28.55</v>
      </c>
      <c r="G263" s="10">
        <f t="shared" si="17"/>
        <v>14.28</v>
      </c>
      <c r="H263" s="14"/>
      <c r="I263" s="10">
        <f t="shared" si="18"/>
        <v>42.83</v>
      </c>
      <c r="J263" s="10">
        <f t="shared" si="20"/>
        <v>0</v>
      </c>
      <c r="K263" s="10" t="str">
        <f t="shared" si="19"/>
        <v>NIET GOED</v>
      </c>
    </row>
    <row r="264" spans="1:11" x14ac:dyDescent="0.25">
      <c r="A264" s="2" t="s">
        <v>626</v>
      </c>
      <c r="B264" s="2" t="s">
        <v>627</v>
      </c>
      <c r="C264" s="2" t="s">
        <v>23</v>
      </c>
      <c r="D264" s="2">
        <v>9</v>
      </c>
      <c r="E264" s="2" t="s">
        <v>7</v>
      </c>
      <c r="F264" s="10">
        <v>28.58</v>
      </c>
      <c r="G264" s="10">
        <f t="shared" si="17"/>
        <v>14.29</v>
      </c>
      <c r="H264" s="14"/>
      <c r="I264" s="10">
        <f t="shared" si="18"/>
        <v>42.87</v>
      </c>
      <c r="J264" s="10">
        <f t="shared" si="20"/>
        <v>0</v>
      </c>
      <c r="K264" s="10" t="str">
        <f t="shared" si="19"/>
        <v>NIET GOED</v>
      </c>
    </row>
    <row r="265" spans="1:11" x14ac:dyDescent="0.25">
      <c r="A265" s="2" t="s">
        <v>628</v>
      </c>
      <c r="B265" s="2" t="s">
        <v>629</v>
      </c>
      <c r="C265" s="2" t="s">
        <v>5</v>
      </c>
      <c r="D265" s="2"/>
      <c r="E265" s="2"/>
      <c r="F265" s="10"/>
      <c r="G265" s="10"/>
      <c r="H265" s="14"/>
      <c r="I265" s="10"/>
      <c r="J265" s="10"/>
      <c r="K265" s="10"/>
    </row>
    <row r="266" spans="1:11" x14ac:dyDescent="0.25">
      <c r="A266" s="2" t="s">
        <v>630</v>
      </c>
      <c r="B266" s="2" t="s">
        <v>631</v>
      </c>
      <c r="C266" s="2" t="s">
        <v>5</v>
      </c>
      <c r="D266" s="2"/>
      <c r="E266" s="2"/>
      <c r="F266" s="10"/>
      <c r="G266" s="10"/>
      <c r="H266" s="14"/>
      <c r="I266" s="10"/>
      <c r="J266" s="10"/>
      <c r="K266" s="10"/>
    </row>
    <row r="267" spans="1:11" x14ac:dyDescent="0.25">
      <c r="A267" s="2" t="s">
        <v>632</v>
      </c>
      <c r="B267" s="2" t="s">
        <v>633</v>
      </c>
      <c r="C267" s="2" t="s">
        <v>23</v>
      </c>
      <c r="D267" s="2">
        <v>57</v>
      </c>
      <c r="E267" s="2" t="s">
        <v>7</v>
      </c>
      <c r="F267" s="10">
        <v>8.8699999999999992</v>
      </c>
      <c r="G267" s="10">
        <f t="shared" ref="G267:G329" si="21">ROUND(F267*$G$4,2)</f>
        <v>4.4400000000000004</v>
      </c>
      <c r="H267" s="14"/>
      <c r="I267" s="10">
        <f t="shared" ref="I267:I329" si="22">ROUND(F267*$I$4,2)</f>
        <v>13.31</v>
      </c>
      <c r="J267" s="10">
        <f t="shared" si="20"/>
        <v>0</v>
      </c>
      <c r="K267" s="10" t="str">
        <f t="shared" ref="K267:K329" si="23">IF(AND(G267&lt;=H267,H267&lt;=I267),$N$8,$O$8)</f>
        <v>NIET GOED</v>
      </c>
    </row>
    <row r="268" spans="1:11" x14ac:dyDescent="0.25">
      <c r="A268" s="2" t="s">
        <v>634</v>
      </c>
      <c r="B268" s="2" t="s">
        <v>633</v>
      </c>
      <c r="C268" s="2" t="s">
        <v>23</v>
      </c>
      <c r="D268" s="2">
        <v>50</v>
      </c>
      <c r="E268" s="2" t="s">
        <v>7</v>
      </c>
      <c r="F268" s="10">
        <v>7.87</v>
      </c>
      <c r="G268" s="10">
        <f t="shared" si="21"/>
        <v>3.94</v>
      </c>
      <c r="H268" s="14"/>
      <c r="I268" s="10">
        <f t="shared" si="22"/>
        <v>11.81</v>
      </c>
      <c r="J268" s="10">
        <f t="shared" si="20"/>
        <v>0</v>
      </c>
      <c r="K268" s="10" t="str">
        <f t="shared" si="23"/>
        <v>NIET GOED</v>
      </c>
    </row>
    <row r="269" spans="1:11" x14ac:dyDescent="0.25">
      <c r="A269" s="2" t="s">
        <v>635</v>
      </c>
      <c r="B269" s="2" t="s">
        <v>636</v>
      </c>
      <c r="C269" s="2" t="s">
        <v>5</v>
      </c>
      <c r="D269" s="2"/>
      <c r="E269" s="2"/>
      <c r="F269" s="10"/>
      <c r="G269" s="10"/>
      <c r="H269" s="14"/>
      <c r="I269" s="10"/>
      <c r="J269" s="10"/>
      <c r="K269" s="10"/>
    </row>
    <row r="270" spans="1:11" x14ac:dyDescent="0.25">
      <c r="A270" s="2" t="s">
        <v>637</v>
      </c>
      <c r="B270" s="2" t="s">
        <v>638</v>
      </c>
      <c r="C270" s="2" t="s">
        <v>5</v>
      </c>
      <c r="D270" s="2"/>
      <c r="E270" s="2"/>
      <c r="F270" s="10"/>
      <c r="G270" s="10"/>
      <c r="H270" s="14"/>
      <c r="I270" s="10"/>
      <c r="J270" s="10"/>
      <c r="K270" s="10"/>
    </row>
    <row r="271" spans="1:11" x14ac:dyDescent="0.25">
      <c r="A271" s="2" t="s">
        <v>639</v>
      </c>
      <c r="B271" s="2" t="s">
        <v>640</v>
      </c>
      <c r="C271" s="2" t="s">
        <v>23</v>
      </c>
      <c r="D271" s="2">
        <v>1821</v>
      </c>
      <c r="E271" s="2" t="s">
        <v>7</v>
      </c>
      <c r="F271" s="10">
        <v>1.31</v>
      </c>
      <c r="G271" s="10">
        <f t="shared" si="21"/>
        <v>0.66</v>
      </c>
      <c r="H271" s="14"/>
      <c r="I271" s="10">
        <f t="shared" si="22"/>
        <v>1.97</v>
      </c>
      <c r="J271" s="10">
        <f t="shared" si="20"/>
        <v>0</v>
      </c>
      <c r="K271" s="10" t="str">
        <f t="shared" si="23"/>
        <v>NIET GOED</v>
      </c>
    </row>
    <row r="272" spans="1:11" x14ac:dyDescent="0.25">
      <c r="A272" s="2" t="s">
        <v>641</v>
      </c>
      <c r="B272" s="2" t="s">
        <v>97</v>
      </c>
      <c r="C272" s="2" t="s">
        <v>5</v>
      </c>
      <c r="D272" s="2"/>
      <c r="E272" s="2"/>
      <c r="F272" s="10"/>
      <c r="G272" s="10"/>
      <c r="H272" s="14"/>
      <c r="I272" s="10"/>
      <c r="J272" s="10"/>
      <c r="K272" s="10"/>
    </row>
    <row r="273" spans="1:11" x14ac:dyDescent="0.25">
      <c r="A273" s="2" t="s">
        <v>642</v>
      </c>
      <c r="B273" s="2" t="s">
        <v>643</v>
      </c>
      <c r="C273" s="2" t="s">
        <v>6</v>
      </c>
      <c r="D273" s="2">
        <v>553</v>
      </c>
      <c r="E273" s="2" t="s">
        <v>7</v>
      </c>
      <c r="F273" s="10">
        <v>18.899999999999999</v>
      </c>
      <c r="G273" s="10">
        <f t="shared" si="21"/>
        <v>9.4499999999999993</v>
      </c>
      <c r="H273" s="14"/>
      <c r="I273" s="10">
        <f t="shared" si="22"/>
        <v>28.35</v>
      </c>
      <c r="J273" s="10">
        <f t="shared" ref="J273:J333" si="24">D273*H273</f>
        <v>0</v>
      </c>
      <c r="K273" s="10" t="str">
        <f t="shared" si="23"/>
        <v>NIET GOED</v>
      </c>
    </row>
    <row r="274" spans="1:11" x14ac:dyDescent="0.25">
      <c r="A274" s="2" t="s">
        <v>644</v>
      </c>
      <c r="B274" s="2" t="s">
        <v>645</v>
      </c>
      <c r="C274" s="2" t="s">
        <v>6</v>
      </c>
      <c r="D274" s="2">
        <v>382</v>
      </c>
      <c r="E274" s="2" t="s">
        <v>7</v>
      </c>
      <c r="F274" s="10">
        <v>13.23</v>
      </c>
      <c r="G274" s="10">
        <f t="shared" si="21"/>
        <v>6.62</v>
      </c>
      <c r="H274" s="14"/>
      <c r="I274" s="10">
        <f t="shared" si="22"/>
        <v>19.850000000000001</v>
      </c>
      <c r="J274" s="10">
        <f t="shared" si="24"/>
        <v>0</v>
      </c>
      <c r="K274" s="10" t="str">
        <f t="shared" si="23"/>
        <v>NIET GOED</v>
      </c>
    </row>
    <row r="275" spans="1:11" x14ac:dyDescent="0.25">
      <c r="A275" s="2" t="s">
        <v>39</v>
      </c>
      <c r="B275" s="2" t="s">
        <v>646</v>
      </c>
      <c r="C275" s="2" t="s">
        <v>5</v>
      </c>
      <c r="D275" s="2"/>
      <c r="E275" s="2"/>
      <c r="F275" s="10"/>
      <c r="G275" s="10"/>
      <c r="H275" s="14"/>
      <c r="I275" s="10"/>
      <c r="J275" s="10"/>
      <c r="K275" s="10"/>
    </row>
    <row r="276" spans="1:11" x14ac:dyDescent="0.25">
      <c r="A276" s="2" t="s">
        <v>647</v>
      </c>
      <c r="B276" s="2" t="s">
        <v>648</v>
      </c>
      <c r="C276" s="2" t="s">
        <v>5</v>
      </c>
      <c r="D276" s="2"/>
      <c r="E276" s="2"/>
      <c r="F276" s="10"/>
      <c r="G276" s="10"/>
      <c r="H276" s="14"/>
      <c r="I276" s="10"/>
      <c r="J276" s="10"/>
      <c r="K276" s="10"/>
    </row>
    <row r="277" spans="1:11" x14ac:dyDescent="0.25">
      <c r="A277" s="2" t="s">
        <v>649</v>
      </c>
      <c r="B277" s="2" t="s">
        <v>58</v>
      </c>
      <c r="C277" s="2" t="s">
        <v>5</v>
      </c>
      <c r="D277" s="2"/>
      <c r="E277" s="2"/>
      <c r="F277" s="10"/>
      <c r="G277" s="10"/>
      <c r="H277" s="14"/>
      <c r="I277" s="10"/>
      <c r="J277" s="10"/>
      <c r="K277" s="10"/>
    </row>
    <row r="278" spans="1:11" x14ac:dyDescent="0.25">
      <c r="A278" s="2" t="s">
        <v>650</v>
      </c>
      <c r="B278" s="2" t="s">
        <v>651</v>
      </c>
      <c r="C278" s="2" t="s">
        <v>55</v>
      </c>
      <c r="D278" s="2">
        <v>1904</v>
      </c>
      <c r="E278" s="2" t="s">
        <v>7</v>
      </c>
      <c r="F278" s="10">
        <v>25.77</v>
      </c>
      <c r="G278" s="10">
        <f t="shared" si="21"/>
        <v>12.89</v>
      </c>
      <c r="H278" s="14"/>
      <c r="I278" s="10">
        <f t="shared" si="22"/>
        <v>38.659999999999997</v>
      </c>
      <c r="J278" s="10">
        <f t="shared" si="24"/>
        <v>0</v>
      </c>
      <c r="K278" s="10" t="str">
        <f t="shared" si="23"/>
        <v>NIET GOED</v>
      </c>
    </row>
    <row r="279" spans="1:11" x14ac:dyDescent="0.25">
      <c r="A279" s="2" t="s">
        <v>652</v>
      </c>
      <c r="B279" s="2" t="s">
        <v>653</v>
      </c>
      <c r="C279" s="2" t="s">
        <v>5</v>
      </c>
      <c r="D279" s="2"/>
      <c r="E279" s="2"/>
      <c r="F279" s="10"/>
      <c r="G279" s="10"/>
      <c r="H279" s="14"/>
      <c r="I279" s="10"/>
      <c r="J279" s="10"/>
      <c r="K279" s="10"/>
    </row>
    <row r="280" spans="1:11" x14ac:dyDescent="0.25">
      <c r="A280" s="2" t="s">
        <v>654</v>
      </c>
      <c r="B280" s="2" t="s">
        <v>655</v>
      </c>
      <c r="C280" s="2" t="s">
        <v>55</v>
      </c>
      <c r="D280" s="2">
        <v>1904</v>
      </c>
      <c r="E280" s="2" t="s">
        <v>7</v>
      </c>
      <c r="F280" s="10">
        <v>3.05</v>
      </c>
      <c r="G280" s="10">
        <f t="shared" si="21"/>
        <v>1.53</v>
      </c>
      <c r="H280" s="14"/>
      <c r="I280" s="10">
        <f t="shared" si="22"/>
        <v>4.58</v>
      </c>
      <c r="J280" s="10">
        <f t="shared" si="24"/>
        <v>0</v>
      </c>
      <c r="K280" s="10" t="str">
        <f t="shared" si="23"/>
        <v>NIET GOED</v>
      </c>
    </row>
    <row r="281" spans="1:11" x14ac:dyDescent="0.25">
      <c r="A281" s="2" t="s">
        <v>656</v>
      </c>
      <c r="B281" s="2" t="s">
        <v>657</v>
      </c>
      <c r="C281" s="2" t="s">
        <v>5</v>
      </c>
      <c r="D281" s="2"/>
      <c r="E281" s="2"/>
      <c r="F281" s="10"/>
      <c r="G281" s="10"/>
      <c r="H281" s="14"/>
      <c r="I281" s="10"/>
      <c r="J281" s="10"/>
      <c r="K281" s="10"/>
    </row>
    <row r="282" spans="1:11" x14ac:dyDescent="0.25">
      <c r="A282" s="2" t="s">
        <v>658</v>
      </c>
      <c r="B282" s="2" t="s">
        <v>659</v>
      </c>
      <c r="C282" s="2" t="s">
        <v>10</v>
      </c>
      <c r="D282" s="2">
        <v>28340</v>
      </c>
      <c r="E282" s="2" t="s">
        <v>7</v>
      </c>
      <c r="F282" s="10">
        <v>1.05</v>
      </c>
      <c r="G282" s="10">
        <f t="shared" si="21"/>
        <v>0.53</v>
      </c>
      <c r="H282" s="14"/>
      <c r="I282" s="10">
        <f t="shared" si="22"/>
        <v>1.58</v>
      </c>
      <c r="J282" s="10">
        <f t="shared" si="24"/>
        <v>0</v>
      </c>
      <c r="K282" s="10" t="str">
        <f t="shared" si="23"/>
        <v>NIET GOED</v>
      </c>
    </row>
    <row r="283" spans="1:11" x14ac:dyDescent="0.25">
      <c r="A283" s="2" t="s">
        <v>660</v>
      </c>
      <c r="B283" s="2" t="s">
        <v>661</v>
      </c>
      <c r="C283" s="2" t="s">
        <v>5</v>
      </c>
      <c r="D283" s="2"/>
      <c r="E283" s="2"/>
      <c r="F283" s="10"/>
      <c r="G283" s="10"/>
      <c r="H283" s="14"/>
      <c r="I283" s="10"/>
      <c r="J283" s="10"/>
      <c r="K283" s="10"/>
    </row>
    <row r="284" spans="1:11" x14ac:dyDescent="0.25">
      <c r="A284" s="2" t="s">
        <v>662</v>
      </c>
      <c r="B284" s="2" t="s">
        <v>663</v>
      </c>
      <c r="C284" s="2" t="s">
        <v>10</v>
      </c>
      <c r="D284" s="2">
        <v>28340</v>
      </c>
      <c r="E284" s="2" t="s">
        <v>7</v>
      </c>
      <c r="F284" s="10">
        <v>1.64</v>
      </c>
      <c r="G284" s="10">
        <f t="shared" si="21"/>
        <v>0.82</v>
      </c>
      <c r="H284" s="14"/>
      <c r="I284" s="10">
        <f t="shared" si="22"/>
        <v>2.46</v>
      </c>
      <c r="J284" s="10">
        <f t="shared" si="24"/>
        <v>0</v>
      </c>
      <c r="K284" s="10" t="str">
        <f t="shared" si="23"/>
        <v>NIET GOED</v>
      </c>
    </row>
    <row r="285" spans="1:11" x14ac:dyDescent="0.25">
      <c r="A285" s="2" t="s">
        <v>40</v>
      </c>
      <c r="B285" s="2" t="s">
        <v>664</v>
      </c>
      <c r="C285" s="2" t="s">
        <v>5</v>
      </c>
      <c r="D285" s="2"/>
      <c r="E285" s="2"/>
      <c r="F285" s="10"/>
      <c r="G285" s="10"/>
      <c r="H285" s="14"/>
      <c r="I285" s="10"/>
      <c r="J285" s="10"/>
      <c r="K285" s="10"/>
    </row>
    <row r="286" spans="1:11" x14ac:dyDescent="0.25">
      <c r="A286" s="2" t="s">
        <v>665</v>
      </c>
      <c r="B286" s="2" t="s">
        <v>666</v>
      </c>
      <c r="C286" s="2" t="s">
        <v>5</v>
      </c>
      <c r="D286" s="2"/>
      <c r="E286" s="2"/>
      <c r="F286" s="10"/>
      <c r="G286" s="10"/>
      <c r="H286" s="14"/>
      <c r="I286" s="10"/>
      <c r="J286" s="10"/>
      <c r="K286" s="10"/>
    </row>
    <row r="287" spans="1:11" x14ac:dyDescent="0.25">
      <c r="A287" s="2" t="s">
        <v>667</v>
      </c>
      <c r="B287" s="2" t="s">
        <v>668</v>
      </c>
      <c r="C287" s="2" t="s">
        <v>6</v>
      </c>
      <c r="D287" s="2">
        <v>620000</v>
      </c>
      <c r="E287" s="2" t="s">
        <v>7</v>
      </c>
      <c r="F287" s="10">
        <v>0.72</v>
      </c>
      <c r="G287" s="10">
        <f t="shared" si="21"/>
        <v>0.36</v>
      </c>
      <c r="H287" s="14"/>
      <c r="I287" s="10">
        <f t="shared" si="22"/>
        <v>1.08</v>
      </c>
      <c r="J287" s="10">
        <f t="shared" si="24"/>
        <v>0</v>
      </c>
      <c r="K287" s="10" t="str">
        <f t="shared" si="23"/>
        <v>NIET GOED</v>
      </c>
    </row>
    <row r="288" spans="1:11" x14ac:dyDescent="0.25">
      <c r="A288" s="2" t="s">
        <v>669</v>
      </c>
      <c r="B288" s="2" t="s">
        <v>670</v>
      </c>
      <c r="C288" s="2" t="s">
        <v>6</v>
      </c>
      <c r="D288" s="2">
        <v>5000</v>
      </c>
      <c r="E288" s="2" t="s">
        <v>7</v>
      </c>
      <c r="F288" s="10">
        <v>0.98</v>
      </c>
      <c r="G288" s="10">
        <f t="shared" si="21"/>
        <v>0.49</v>
      </c>
      <c r="H288" s="14"/>
      <c r="I288" s="10">
        <f t="shared" si="22"/>
        <v>1.47</v>
      </c>
      <c r="J288" s="10">
        <f t="shared" si="24"/>
        <v>0</v>
      </c>
      <c r="K288" s="10" t="str">
        <f t="shared" si="23"/>
        <v>NIET GOED</v>
      </c>
    </row>
    <row r="289" spans="1:11" x14ac:dyDescent="0.25">
      <c r="A289" s="2" t="s">
        <v>41</v>
      </c>
      <c r="B289" s="2" t="s">
        <v>671</v>
      </c>
      <c r="C289" s="2" t="s">
        <v>5</v>
      </c>
      <c r="D289" s="2"/>
      <c r="E289" s="2"/>
      <c r="F289" s="10"/>
      <c r="G289" s="10"/>
      <c r="H289" s="14"/>
      <c r="I289" s="10"/>
      <c r="J289" s="10"/>
      <c r="K289" s="10"/>
    </row>
    <row r="290" spans="1:11" x14ac:dyDescent="0.25">
      <c r="A290" s="2" t="s">
        <v>42</v>
      </c>
      <c r="B290" s="2" t="s">
        <v>672</v>
      </c>
      <c r="C290" s="2" t="s">
        <v>6</v>
      </c>
      <c r="D290" s="2">
        <v>46875</v>
      </c>
      <c r="E290" s="2" t="s">
        <v>7</v>
      </c>
      <c r="F290" s="10">
        <v>1.02</v>
      </c>
      <c r="G290" s="10">
        <f t="shared" si="21"/>
        <v>0.51</v>
      </c>
      <c r="H290" s="14"/>
      <c r="I290" s="10">
        <f t="shared" si="22"/>
        <v>1.53</v>
      </c>
      <c r="J290" s="10">
        <f t="shared" si="24"/>
        <v>0</v>
      </c>
      <c r="K290" s="10" t="str">
        <f t="shared" si="23"/>
        <v>NIET GOED</v>
      </c>
    </row>
    <row r="291" spans="1:11" x14ac:dyDescent="0.25">
      <c r="A291" s="2" t="s">
        <v>43</v>
      </c>
      <c r="B291" s="2" t="s">
        <v>673</v>
      </c>
      <c r="C291" s="2" t="s">
        <v>6</v>
      </c>
      <c r="D291" s="2">
        <v>7605</v>
      </c>
      <c r="E291" s="2" t="s">
        <v>7</v>
      </c>
      <c r="F291" s="10">
        <v>0.6</v>
      </c>
      <c r="G291" s="10">
        <f t="shared" ref="G291" si="25">ROUND(F291*$G$4,2)</f>
        <v>0.3</v>
      </c>
      <c r="H291" s="14"/>
      <c r="I291" s="10">
        <f t="shared" ref="I291" si="26">ROUND(F291*$I$4,2)</f>
        <v>0.9</v>
      </c>
      <c r="J291" s="10">
        <f t="shared" ref="J291" si="27">D291*H291</f>
        <v>0</v>
      </c>
      <c r="K291" s="10" t="str">
        <f t="shared" ref="K291" si="28">IF(AND(G291&lt;=H291,H291&lt;=I291),$N$8,$O$8)</f>
        <v>NIET GOED</v>
      </c>
    </row>
    <row r="292" spans="1:11" x14ac:dyDescent="0.25">
      <c r="A292" s="2" t="s">
        <v>674</v>
      </c>
      <c r="B292" s="2" t="s">
        <v>675</v>
      </c>
      <c r="C292" s="2" t="s">
        <v>5</v>
      </c>
      <c r="D292" s="2"/>
      <c r="E292" s="2"/>
      <c r="F292" s="10"/>
      <c r="G292" s="10"/>
      <c r="H292" s="14"/>
      <c r="I292" s="10"/>
      <c r="J292" s="10"/>
      <c r="K292" s="10"/>
    </row>
    <row r="293" spans="1:11" x14ac:dyDescent="0.25">
      <c r="A293" s="2" t="s">
        <v>676</v>
      </c>
      <c r="B293" s="2" t="s">
        <v>677</v>
      </c>
      <c r="C293" s="2" t="s">
        <v>6</v>
      </c>
      <c r="D293" s="2">
        <v>27177</v>
      </c>
      <c r="E293" s="2" t="s">
        <v>7</v>
      </c>
      <c r="F293" s="10">
        <v>1.42</v>
      </c>
      <c r="G293" s="10">
        <f t="shared" si="21"/>
        <v>0.71</v>
      </c>
      <c r="H293" s="14"/>
      <c r="I293" s="10">
        <f t="shared" si="22"/>
        <v>2.13</v>
      </c>
      <c r="J293" s="10">
        <f t="shared" si="24"/>
        <v>0</v>
      </c>
      <c r="K293" s="10" t="str">
        <f t="shared" si="23"/>
        <v>NIET GOED</v>
      </c>
    </row>
    <row r="294" spans="1:11" x14ac:dyDescent="0.25">
      <c r="A294" s="2" t="s">
        <v>678</v>
      </c>
      <c r="B294" s="2" t="s">
        <v>679</v>
      </c>
      <c r="C294" s="2" t="s">
        <v>6</v>
      </c>
      <c r="D294" s="2">
        <v>5595</v>
      </c>
      <c r="E294" s="2" t="s">
        <v>7</v>
      </c>
      <c r="F294" s="10">
        <v>1</v>
      </c>
      <c r="G294" s="10">
        <f t="shared" ref="G294" si="29">ROUND(F294*$G$4,2)</f>
        <v>0.5</v>
      </c>
      <c r="H294" s="14"/>
      <c r="I294" s="10">
        <f t="shared" ref="I294" si="30">ROUND(F294*$I$4,2)</f>
        <v>1.5</v>
      </c>
      <c r="J294" s="10">
        <f t="shared" ref="J294" si="31">D294*H294</f>
        <v>0</v>
      </c>
      <c r="K294" s="10" t="str">
        <f t="shared" ref="K294" si="32">IF(AND(G294&lt;=H294,H294&lt;=I294),$N$8,$O$8)</f>
        <v>NIET GOED</v>
      </c>
    </row>
    <row r="295" spans="1:11" x14ac:dyDescent="0.25">
      <c r="A295" s="2" t="s">
        <v>680</v>
      </c>
      <c r="B295" s="2" t="s">
        <v>681</v>
      </c>
      <c r="C295" s="2" t="s">
        <v>5</v>
      </c>
      <c r="D295" s="2"/>
      <c r="E295" s="2"/>
      <c r="F295" s="10"/>
      <c r="G295" s="10"/>
      <c r="H295" s="14"/>
      <c r="I295" s="10"/>
      <c r="J295" s="10"/>
      <c r="K295" s="10"/>
    </row>
    <row r="296" spans="1:11" x14ac:dyDescent="0.25">
      <c r="A296" s="2" t="s">
        <v>682</v>
      </c>
      <c r="B296" s="2" t="s">
        <v>683</v>
      </c>
      <c r="C296" s="2" t="s">
        <v>6</v>
      </c>
      <c r="D296" s="2">
        <v>36272</v>
      </c>
      <c r="E296" s="2" t="s">
        <v>7</v>
      </c>
      <c r="F296" s="10">
        <v>1.38</v>
      </c>
      <c r="G296" s="10">
        <f t="shared" si="21"/>
        <v>0.69</v>
      </c>
      <c r="H296" s="14"/>
      <c r="I296" s="10">
        <f t="shared" si="22"/>
        <v>2.0699999999999998</v>
      </c>
      <c r="J296" s="10">
        <f t="shared" si="24"/>
        <v>0</v>
      </c>
      <c r="K296" s="10" t="str">
        <f t="shared" si="23"/>
        <v>NIET GOED</v>
      </c>
    </row>
    <row r="297" spans="1:11" x14ac:dyDescent="0.25">
      <c r="A297" s="2" t="s">
        <v>684</v>
      </c>
      <c r="B297" s="2" t="s">
        <v>685</v>
      </c>
      <c r="C297" s="2" t="s">
        <v>6</v>
      </c>
      <c r="D297" s="2">
        <v>17069</v>
      </c>
      <c r="E297" s="2" t="s">
        <v>7</v>
      </c>
      <c r="F297" s="10">
        <v>0.78</v>
      </c>
      <c r="G297" s="10">
        <f t="shared" ref="G297" si="33">ROUND(F297*$G$4,2)</f>
        <v>0.39</v>
      </c>
      <c r="H297" s="14"/>
      <c r="I297" s="10">
        <f t="shared" ref="I297" si="34">ROUND(F297*$I$4,2)</f>
        <v>1.17</v>
      </c>
      <c r="J297" s="10">
        <f t="shared" ref="J297" si="35">D297*H297</f>
        <v>0</v>
      </c>
      <c r="K297" s="10" t="str">
        <f t="shared" ref="K297" si="36">IF(AND(G297&lt;=H297,H297&lt;=I297),$N$8,$O$8)</f>
        <v>NIET GOED</v>
      </c>
    </row>
    <row r="298" spans="1:11" x14ac:dyDescent="0.25">
      <c r="A298" s="2" t="s">
        <v>686</v>
      </c>
      <c r="B298" s="2" t="s">
        <v>687</v>
      </c>
      <c r="C298" s="2" t="s">
        <v>5</v>
      </c>
      <c r="D298" s="2"/>
      <c r="E298" s="2"/>
      <c r="F298" s="10"/>
      <c r="G298" s="10"/>
      <c r="H298" s="14"/>
      <c r="I298" s="10"/>
      <c r="J298" s="10"/>
      <c r="K298" s="10"/>
    </row>
    <row r="299" spans="1:11" x14ac:dyDescent="0.25">
      <c r="A299" s="2" t="s">
        <v>688</v>
      </c>
      <c r="B299" s="2" t="s">
        <v>689</v>
      </c>
      <c r="C299" s="2" t="s">
        <v>6</v>
      </c>
      <c r="D299" s="2">
        <v>6762</v>
      </c>
      <c r="E299" s="2" t="s">
        <v>7</v>
      </c>
      <c r="F299" s="10">
        <v>1.78</v>
      </c>
      <c r="G299" s="10">
        <f t="shared" si="21"/>
        <v>0.89</v>
      </c>
      <c r="H299" s="14"/>
      <c r="I299" s="10">
        <f t="shared" si="22"/>
        <v>2.67</v>
      </c>
      <c r="J299" s="10">
        <f t="shared" si="24"/>
        <v>0</v>
      </c>
      <c r="K299" s="10" t="str">
        <f t="shared" si="23"/>
        <v>NIET GOED</v>
      </c>
    </row>
    <row r="300" spans="1:11" x14ac:dyDescent="0.25">
      <c r="A300" s="2" t="s">
        <v>690</v>
      </c>
      <c r="B300" s="2" t="s">
        <v>691</v>
      </c>
      <c r="C300" s="2" t="s">
        <v>6</v>
      </c>
      <c r="D300" s="2">
        <v>6809</v>
      </c>
      <c r="E300" s="2" t="s">
        <v>7</v>
      </c>
      <c r="F300" s="10">
        <v>1.18</v>
      </c>
      <c r="G300" s="10">
        <f t="shared" ref="G300" si="37">ROUND(F300*$G$4,2)</f>
        <v>0.59</v>
      </c>
      <c r="H300" s="14"/>
      <c r="I300" s="10">
        <f t="shared" ref="I300" si="38">ROUND(F300*$I$4,2)</f>
        <v>1.77</v>
      </c>
      <c r="J300" s="10">
        <f t="shared" ref="J300" si="39">D300*H300</f>
        <v>0</v>
      </c>
      <c r="K300" s="10" t="str">
        <f t="shared" ref="K300" si="40">IF(AND(G300&lt;=H300,H300&lt;=I300),$N$8,$O$8)</f>
        <v>NIET GOED</v>
      </c>
    </row>
    <row r="301" spans="1:11" x14ac:dyDescent="0.25">
      <c r="A301" s="2" t="s">
        <v>692</v>
      </c>
      <c r="B301" s="2" t="s">
        <v>693</v>
      </c>
      <c r="C301" s="2" t="s">
        <v>5</v>
      </c>
      <c r="D301" s="2"/>
      <c r="E301" s="2"/>
      <c r="F301" s="10"/>
      <c r="G301" s="10"/>
      <c r="H301" s="14"/>
      <c r="I301" s="10"/>
      <c r="J301" s="10"/>
      <c r="K301" s="10"/>
    </row>
    <row r="302" spans="1:11" x14ac:dyDescent="0.25">
      <c r="A302" s="2" t="s">
        <v>694</v>
      </c>
      <c r="B302" s="2" t="s">
        <v>693</v>
      </c>
      <c r="C302" s="2" t="s">
        <v>6</v>
      </c>
      <c r="D302" s="2">
        <v>200</v>
      </c>
      <c r="E302" s="2" t="s">
        <v>7</v>
      </c>
      <c r="F302" s="10">
        <v>2.97</v>
      </c>
      <c r="G302" s="10">
        <f t="shared" si="21"/>
        <v>1.49</v>
      </c>
      <c r="H302" s="14"/>
      <c r="I302" s="10">
        <f t="shared" si="22"/>
        <v>4.46</v>
      </c>
      <c r="J302" s="10">
        <f t="shared" si="24"/>
        <v>0</v>
      </c>
      <c r="K302" s="10" t="str">
        <f t="shared" si="23"/>
        <v>NIET GOED</v>
      </c>
    </row>
    <row r="303" spans="1:11" x14ac:dyDescent="0.25">
      <c r="A303" s="2" t="s">
        <v>695</v>
      </c>
      <c r="B303" s="2" t="s">
        <v>696</v>
      </c>
      <c r="C303" s="2" t="s">
        <v>5</v>
      </c>
      <c r="D303" s="2"/>
      <c r="E303" s="2"/>
      <c r="F303" s="10"/>
      <c r="G303" s="10"/>
      <c r="H303" s="14"/>
      <c r="I303" s="10"/>
      <c r="J303" s="10"/>
      <c r="K303" s="10"/>
    </row>
    <row r="304" spans="1:11" x14ac:dyDescent="0.25">
      <c r="A304" s="2" t="s">
        <v>697</v>
      </c>
      <c r="B304" s="2" t="s">
        <v>696</v>
      </c>
      <c r="C304" s="2" t="s">
        <v>6</v>
      </c>
      <c r="D304" s="2">
        <v>200</v>
      </c>
      <c r="E304" s="2" t="s">
        <v>7</v>
      </c>
      <c r="F304" s="10">
        <v>3.94</v>
      </c>
      <c r="G304" s="10">
        <f t="shared" si="21"/>
        <v>1.97</v>
      </c>
      <c r="H304" s="14"/>
      <c r="I304" s="10">
        <f t="shared" si="22"/>
        <v>5.91</v>
      </c>
      <c r="J304" s="10">
        <f t="shared" si="24"/>
        <v>0</v>
      </c>
      <c r="K304" s="10" t="str">
        <f t="shared" si="23"/>
        <v>NIET GOED</v>
      </c>
    </row>
    <row r="305" spans="1:11" x14ac:dyDescent="0.25">
      <c r="A305" s="2" t="s">
        <v>698</v>
      </c>
      <c r="B305" s="2" t="s">
        <v>699</v>
      </c>
      <c r="C305" s="2" t="s">
        <v>5</v>
      </c>
      <c r="D305" s="2"/>
      <c r="E305" s="2"/>
      <c r="F305" s="10"/>
      <c r="G305" s="10"/>
      <c r="H305" s="14"/>
      <c r="I305" s="10"/>
      <c r="J305" s="10"/>
      <c r="K305" s="10"/>
    </row>
    <row r="306" spans="1:11" x14ac:dyDescent="0.25">
      <c r="A306" s="2" t="s">
        <v>700</v>
      </c>
      <c r="B306" s="2" t="s">
        <v>701</v>
      </c>
      <c r="C306" s="2" t="s">
        <v>6</v>
      </c>
      <c r="D306" s="2">
        <v>57</v>
      </c>
      <c r="E306" s="2" t="s">
        <v>7</v>
      </c>
      <c r="F306" s="10">
        <v>10.52</v>
      </c>
      <c r="G306" s="10">
        <f t="shared" si="21"/>
        <v>5.26</v>
      </c>
      <c r="H306" s="14"/>
      <c r="I306" s="10">
        <f t="shared" si="22"/>
        <v>15.78</v>
      </c>
      <c r="J306" s="10">
        <f t="shared" si="24"/>
        <v>0</v>
      </c>
      <c r="K306" s="10" t="str">
        <f t="shared" si="23"/>
        <v>NIET GOED</v>
      </c>
    </row>
    <row r="307" spans="1:11" x14ac:dyDescent="0.25">
      <c r="A307" s="2" t="s">
        <v>702</v>
      </c>
      <c r="B307" s="2" t="s">
        <v>703</v>
      </c>
      <c r="C307" s="2" t="s">
        <v>6</v>
      </c>
      <c r="D307" s="2">
        <v>152</v>
      </c>
      <c r="E307" s="2" t="s">
        <v>7</v>
      </c>
      <c r="F307" s="10">
        <v>13</v>
      </c>
      <c r="G307" s="10">
        <f t="shared" ref="G307" si="41">ROUND(F307*$G$4,2)</f>
        <v>6.5</v>
      </c>
      <c r="H307" s="14"/>
      <c r="I307" s="10">
        <f t="shared" ref="I307" si="42">ROUND(F307*$I$4,2)</f>
        <v>19.5</v>
      </c>
      <c r="J307" s="10">
        <f t="shared" ref="J307" si="43">D307*H307</f>
        <v>0</v>
      </c>
      <c r="K307" s="10" t="str">
        <f t="shared" ref="K307" si="44">IF(AND(G307&lt;=H307,H307&lt;=I307),$N$8,$O$8)</f>
        <v>NIET GOED</v>
      </c>
    </row>
    <row r="308" spans="1:11" x14ac:dyDescent="0.25">
      <c r="A308" s="2" t="s">
        <v>44</v>
      </c>
      <c r="B308" s="2" t="s">
        <v>646</v>
      </c>
      <c r="C308" s="2" t="s">
        <v>5</v>
      </c>
      <c r="D308" s="2"/>
      <c r="E308" s="2"/>
      <c r="F308" s="10"/>
      <c r="G308" s="10"/>
      <c r="H308" s="14"/>
      <c r="I308" s="10"/>
      <c r="J308" s="10"/>
      <c r="K308" s="10"/>
    </row>
    <row r="309" spans="1:11" x14ac:dyDescent="0.25">
      <c r="A309" s="2" t="s">
        <v>704</v>
      </c>
      <c r="B309" s="2" t="s">
        <v>705</v>
      </c>
      <c r="C309" s="2" t="s">
        <v>5</v>
      </c>
      <c r="D309" s="2"/>
      <c r="E309" s="2"/>
      <c r="F309" s="10"/>
      <c r="G309" s="10"/>
      <c r="H309" s="14"/>
      <c r="I309" s="10"/>
      <c r="J309" s="10"/>
      <c r="K309" s="10"/>
    </row>
    <row r="310" spans="1:11" x14ac:dyDescent="0.25">
      <c r="A310" s="2" t="s">
        <v>706</v>
      </c>
      <c r="B310" s="2" t="s">
        <v>707</v>
      </c>
      <c r="C310" s="2" t="s">
        <v>10</v>
      </c>
      <c r="D310" s="2">
        <v>125</v>
      </c>
      <c r="E310" s="2" t="s">
        <v>7</v>
      </c>
      <c r="F310" s="10">
        <v>21.14</v>
      </c>
      <c r="G310" s="10">
        <f t="shared" ref="G310:G311" si="45">ROUND(F310*$G$4,2)</f>
        <v>10.57</v>
      </c>
      <c r="H310" s="14"/>
      <c r="I310" s="10">
        <f t="shared" ref="I310:I311" si="46">ROUND(F310*$I$4,2)</f>
        <v>31.71</v>
      </c>
      <c r="J310" s="10">
        <f t="shared" ref="J310:J311" si="47">D310*H310</f>
        <v>0</v>
      </c>
      <c r="K310" s="10" t="str">
        <f t="shared" ref="K310:K311" si="48">IF(AND(G310&lt;=H310,H310&lt;=I310),$N$8,$O$8)</f>
        <v>NIET GOED</v>
      </c>
    </row>
    <row r="311" spans="1:11" x14ac:dyDescent="0.25">
      <c r="A311" s="2" t="s">
        <v>708</v>
      </c>
      <c r="B311" s="2" t="s">
        <v>709</v>
      </c>
      <c r="C311" s="2" t="s">
        <v>10</v>
      </c>
      <c r="D311" s="2">
        <v>150</v>
      </c>
      <c r="E311" s="2" t="s">
        <v>7</v>
      </c>
      <c r="F311" s="10">
        <v>19.39</v>
      </c>
      <c r="G311" s="10">
        <f t="shared" si="45"/>
        <v>9.6999999999999993</v>
      </c>
      <c r="H311" s="14"/>
      <c r="I311" s="10">
        <f t="shared" si="46"/>
        <v>29.09</v>
      </c>
      <c r="J311" s="10">
        <f t="shared" si="47"/>
        <v>0</v>
      </c>
      <c r="K311" s="10" t="str">
        <f t="shared" si="48"/>
        <v>NIET GOED</v>
      </c>
    </row>
    <row r="312" spans="1:11" x14ac:dyDescent="0.25">
      <c r="A312" s="2" t="s">
        <v>45</v>
      </c>
      <c r="B312" s="2" t="s">
        <v>710</v>
      </c>
      <c r="C312" s="2" t="s">
        <v>5</v>
      </c>
      <c r="D312" s="2"/>
      <c r="E312" s="2"/>
      <c r="F312" s="10"/>
      <c r="G312" s="10"/>
      <c r="H312" s="14"/>
      <c r="I312" s="10"/>
      <c r="J312" s="10"/>
      <c r="K312" s="10"/>
    </row>
    <row r="313" spans="1:11" x14ac:dyDescent="0.25">
      <c r="A313" s="2" t="s">
        <v>46</v>
      </c>
      <c r="B313" s="2" t="s">
        <v>711</v>
      </c>
      <c r="C313" s="2" t="s">
        <v>10</v>
      </c>
      <c r="D313" s="2">
        <v>125</v>
      </c>
      <c r="E313" s="2" t="s">
        <v>7</v>
      </c>
      <c r="F313" s="10">
        <v>19.510000000000002</v>
      </c>
      <c r="G313" s="10">
        <f t="shared" si="21"/>
        <v>9.76</v>
      </c>
      <c r="H313" s="14"/>
      <c r="I313" s="10">
        <f t="shared" si="22"/>
        <v>29.27</v>
      </c>
      <c r="J313" s="10">
        <f t="shared" si="24"/>
        <v>0</v>
      </c>
      <c r="K313" s="10" t="str">
        <f t="shared" si="23"/>
        <v>NIET GOED</v>
      </c>
    </row>
    <row r="314" spans="1:11" x14ac:dyDescent="0.25">
      <c r="A314" s="2" t="s">
        <v>47</v>
      </c>
      <c r="B314" s="2" t="s">
        <v>712</v>
      </c>
      <c r="C314" s="2" t="s">
        <v>10</v>
      </c>
      <c r="D314" s="2">
        <v>9405</v>
      </c>
      <c r="E314" s="2" t="s">
        <v>7</v>
      </c>
      <c r="F314" s="10">
        <v>18.14</v>
      </c>
      <c r="G314" s="10">
        <f t="shared" si="21"/>
        <v>9.07</v>
      </c>
      <c r="H314" s="14"/>
      <c r="I314" s="10">
        <f t="shared" si="22"/>
        <v>27.21</v>
      </c>
      <c r="J314" s="10">
        <f t="shared" si="24"/>
        <v>0</v>
      </c>
      <c r="K314" s="10" t="str">
        <f t="shared" si="23"/>
        <v>NIET GOED</v>
      </c>
    </row>
    <row r="315" spans="1:11" x14ac:dyDescent="0.25">
      <c r="A315" s="2" t="s">
        <v>48</v>
      </c>
      <c r="B315" s="2" t="s">
        <v>713</v>
      </c>
      <c r="C315" s="2" t="s">
        <v>5</v>
      </c>
      <c r="D315" s="2"/>
      <c r="E315" s="2"/>
      <c r="F315" s="10"/>
      <c r="G315" s="10"/>
      <c r="H315" s="14"/>
      <c r="I315" s="10"/>
      <c r="J315" s="10"/>
      <c r="K315" s="10"/>
    </row>
    <row r="316" spans="1:11" x14ac:dyDescent="0.25">
      <c r="A316" s="2" t="s">
        <v>49</v>
      </c>
      <c r="B316" s="2" t="s">
        <v>714</v>
      </c>
      <c r="C316" s="2" t="s">
        <v>10</v>
      </c>
      <c r="D316" s="2">
        <v>100</v>
      </c>
      <c r="E316" s="2" t="s">
        <v>7</v>
      </c>
      <c r="F316" s="10">
        <v>16.97</v>
      </c>
      <c r="G316" s="10">
        <f t="shared" si="21"/>
        <v>8.49</v>
      </c>
      <c r="H316" s="14"/>
      <c r="I316" s="10">
        <f t="shared" si="22"/>
        <v>25.46</v>
      </c>
      <c r="J316" s="10">
        <f t="shared" si="24"/>
        <v>0</v>
      </c>
      <c r="K316" s="10" t="str">
        <f t="shared" si="23"/>
        <v>NIET GOED</v>
      </c>
    </row>
    <row r="317" spans="1:11" x14ac:dyDescent="0.25">
      <c r="A317" s="2" t="s">
        <v>50</v>
      </c>
      <c r="B317" s="2" t="s">
        <v>715</v>
      </c>
      <c r="C317" s="2" t="s">
        <v>10</v>
      </c>
      <c r="D317" s="2">
        <v>1810</v>
      </c>
      <c r="E317" s="2" t="s">
        <v>7</v>
      </c>
      <c r="F317" s="10">
        <v>14.13</v>
      </c>
      <c r="G317" s="10">
        <f t="shared" si="21"/>
        <v>7.07</v>
      </c>
      <c r="H317" s="14"/>
      <c r="I317" s="10">
        <f t="shared" si="22"/>
        <v>21.2</v>
      </c>
      <c r="J317" s="10">
        <f t="shared" si="24"/>
        <v>0</v>
      </c>
      <c r="K317" s="10" t="str">
        <f t="shared" si="23"/>
        <v>NIET GOED</v>
      </c>
    </row>
    <row r="318" spans="1:11" x14ac:dyDescent="0.25">
      <c r="A318" s="2" t="s">
        <v>716</v>
      </c>
      <c r="B318" s="2" t="s">
        <v>717</v>
      </c>
      <c r="C318" s="2" t="s">
        <v>5</v>
      </c>
      <c r="D318" s="2"/>
      <c r="E318" s="2"/>
      <c r="F318" s="10"/>
      <c r="G318" s="10"/>
      <c r="H318" s="14"/>
      <c r="I318" s="10"/>
      <c r="J318" s="10"/>
      <c r="K318" s="10"/>
    </row>
    <row r="319" spans="1:11" x14ac:dyDescent="0.25">
      <c r="A319" s="2" t="s">
        <v>718</v>
      </c>
      <c r="B319" s="2" t="s">
        <v>719</v>
      </c>
      <c r="C319" s="2" t="s">
        <v>10</v>
      </c>
      <c r="D319" s="2">
        <v>50</v>
      </c>
      <c r="E319" s="2" t="s">
        <v>7</v>
      </c>
      <c r="F319" s="10">
        <v>19.329999999999998</v>
      </c>
      <c r="G319" s="10">
        <f t="shared" si="21"/>
        <v>9.67</v>
      </c>
      <c r="H319" s="14"/>
      <c r="I319" s="10">
        <f t="shared" si="22"/>
        <v>29</v>
      </c>
      <c r="J319" s="10">
        <f t="shared" si="24"/>
        <v>0</v>
      </c>
      <c r="K319" s="10" t="str">
        <f t="shared" si="23"/>
        <v>NIET GOED</v>
      </c>
    </row>
    <row r="320" spans="1:11" x14ac:dyDescent="0.25">
      <c r="A320" s="2" t="s">
        <v>720</v>
      </c>
      <c r="B320" s="2" t="s">
        <v>721</v>
      </c>
      <c r="C320" s="2" t="s">
        <v>10</v>
      </c>
      <c r="D320" s="2">
        <v>125</v>
      </c>
      <c r="E320" s="2" t="s">
        <v>7</v>
      </c>
      <c r="F320" s="10">
        <v>15.76</v>
      </c>
      <c r="G320" s="10">
        <f t="shared" si="21"/>
        <v>7.88</v>
      </c>
      <c r="H320" s="14"/>
      <c r="I320" s="10">
        <f t="shared" si="22"/>
        <v>23.64</v>
      </c>
      <c r="J320" s="10">
        <f t="shared" si="24"/>
        <v>0</v>
      </c>
      <c r="K320" s="10" t="str">
        <f t="shared" si="23"/>
        <v>NIET GOED</v>
      </c>
    </row>
    <row r="321" spans="1:11" x14ac:dyDescent="0.25">
      <c r="A321" s="2" t="s">
        <v>722</v>
      </c>
      <c r="B321" s="2" t="s">
        <v>723</v>
      </c>
      <c r="C321" s="2" t="s">
        <v>5</v>
      </c>
      <c r="D321" s="2"/>
      <c r="E321" s="2"/>
      <c r="F321" s="10"/>
      <c r="G321" s="10"/>
      <c r="H321" s="14"/>
      <c r="I321" s="10"/>
      <c r="J321" s="10"/>
      <c r="K321" s="10"/>
    </row>
    <row r="322" spans="1:11" x14ac:dyDescent="0.25">
      <c r="A322" s="2" t="s">
        <v>724</v>
      </c>
      <c r="B322" s="2" t="s">
        <v>725</v>
      </c>
      <c r="C322" s="2" t="s">
        <v>10</v>
      </c>
      <c r="D322" s="2">
        <v>75</v>
      </c>
      <c r="E322" s="2" t="s">
        <v>7</v>
      </c>
      <c r="F322" s="10">
        <v>14.87</v>
      </c>
      <c r="G322" s="10">
        <f t="shared" si="21"/>
        <v>7.44</v>
      </c>
      <c r="H322" s="14"/>
      <c r="I322" s="10">
        <f t="shared" si="22"/>
        <v>22.31</v>
      </c>
      <c r="J322" s="10">
        <f t="shared" si="24"/>
        <v>0</v>
      </c>
      <c r="K322" s="10" t="str">
        <f t="shared" si="23"/>
        <v>NIET GOED</v>
      </c>
    </row>
    <row r="323" spans="1:11" x14ac:dyDescent="0.25">
      <c r="A323" s="2" t="s">
        <v>726</v>
      </c>
      <c r="B323" s="2" t="s">
        <v>727</v>
      </c>
      <c r="C323" s="2" t="s">
        <v>10</v>
      </c>
      <c r="D323" s="2">
        <v>275</v>
      </c>
      <c r="E323" s="2" t="s">
        <v>7</v>
      </c>
      <c r="F323" s="10">
        <v>14.07</v>
      </c>
      <c r="G323" s="10">
        <f t="shared" si="21"/>
        <v>7.04</v>
      </c>
      <c r="H323" s="14"/>
      <c r="I323" s="10">
        <f t="shared" si="22"/>
        <v>21.11</v>
      </c>
      <c r="J323" s="10">
        <f t="shared" si="24"/>
        <v>0</v>
      </c>
      <c r="K323" s="10" t="str">
        <f t="shared" si="23"/>
        <v>NIET GOED</v>
      </c>
    </row>
    <row r="324" spans="1:11" x14ac:dyDescent="0.25">
      <c r="A324" s="2" t="s">
        <v>728</v>
      </c>
      <c r="B324" s="2" t="s">
        <v>128</v>
      </c>
      <c r="C324" s="2" t="s">
        <v>5</v>
      </c>
      <c r="D324" s="2"/>
      <c r="E324" s="2"/>
      <c r="F324" s="10"/>
      <c r="G324" s="10"/>
      <c r="H324" s="14"/>
      <c r="I324" s="10"/>
      <c r="J324" s="10"/>
      <c r="K324" s="10"/>
    </row>
    <row r="325" spans="1:11" x14ac:dyDescent="0.25">
      <c r="A325" s="2" t="s">
        <v>729</v>
      </c>
      <c r="B325" s="2" t="s">
        <v>730</v>
      </c>
      <c r="C325" s="2" t="s">
        <v>10</v>
      </c>
      <c r="D325" s="2">
        <v>155</v>
      </c>
      <c r="E325" s="2" t="s">
        <v>7</v>
      </c>
      <c r="F325" s="10">
        <v>14.63</v>
      </c>
      <c r="G325" s="10">
        <f t="shared" si="21"/>
        <v>7.32</v>
      </c>
      <c r="H325" s="14"/>
      <c r="I325" s="10">
        <f t="shared" si="22"/>
        <v>21.95</v>
      </c>
      <c r="J325" s="10">
        <f t="shared" si="24"/>
        <v>0</v>
      </c>
      <c r="K325" s="10" t="str">
        <f t="shared" si="23"/>
        <v>NIET GOED</v>
      </c>
    </row>
    <row r="326" spans="1:11" x14ac:dyDescent="0.25">
      <c r="A326" s="2" t="s">
        <v>731</v>
      </c>
      <c r="B326" s="2" t="s">
        <v>732</v>
      </c>
      <c r="C326" s="2" t="s">
        <v>10</v>
      </c>
      <c r="D326" s="2">
        <v>9440</v>
      </c>
      <c r="E326" s="2" t="s">
        <v>7</v>
      </c>
      <c r="F326" s="10">
        <v>12.3</v>
      </c>
      <c r="G326" s="10">
        <f t="shared" si="21"/>
        <v>6.15</v>
      </c>
      <c r="H326" s="14"/>
      <c r="I326" s="10">
        <f t="shared" si="22"/>
        <v>18.45</v>
      </c>
      <c r="J326" s="10">
        <f t="shared" si="24"/>
        <v>0</v>
      </c>
      <c r="K326" s="10" t="str">
        <f t="shared" si="23"/>
        <v>NIET GOED</v>
      </c>
    </row>
    <row r="327" spans="1:11" x14ac:dyDescent="0.25">
      <c r="A327" s="2" t="s">
        <v>733</v>
      </c>
      <c r="B327" s="2" t="s">
        <v>129</v>
      </c>
      <c r="C327" s="2" t="s">
        <v>5</v>
      </c>
      <c r="D327" s="2"/>
      <c r="E327" s="2"/>
      <c r="F327" s="10"/>
      <c r="G327" s="10"/>
      <c r="H327" s="14"/>
      <c r="I327" s="10"/>
      <c r="J327" s="10"/>
      <c r="K327" s="10"/>
    </row>
    <row r="328" spans="1:11" x14ac:dyDescent="0.25">
      <c r="A328" s="2" t="s">
        <v>734</v>
      </c>
      <c r="B328" s="2" t="s">
        <v>735</v>
      </c>
      <c r="C328" s="2" t="s">
        <v>10</v>
      </c>
      <c r="D328" s="2">
        <v>80</v>
      </c>
      <c r="E328" s="2" t="s">
        <v>7</v>
      </c>
      <c r="F328" s="10">
        <v>14.62</v>
      </c>
      <c r="G328" s="10">
        <f t="shared" si="21"/>
        <v>7.31</v>
      </c>
      <c r="H328" s="14"/>
      <c r="I328" s="10">
        <f t="shared" si="22"/>
        <v>21.93</v>
      </c>
      <c r="J328" s="10">
        <f t="shared" si="24"/>
        <v>0</v>
      </c>
      <c r="K328" s="10" t="str">
        <f t="shared" si="23"/>
        <v>NIET GOED</v>
      </c>
    </row>
    <row r="329" spans="1:11" x14ac:dyDescent="0.25">
      <c r="A329" s="2" t="s">
        <v>736</v>
      </c>
      <c r="B329" s="2" t="s">
        <v>737</v>
      </c>
      <c r="C329" s="2" t="s">
        <v>10</v>
      </c>
      <c r="D329" s="2">
        <v>4364</v>
      </c>
      <c r="E329" s="2" t="s">
        <v>7</v>
      </c>
      <c r="F329" s="10">
        <v>12.3</v>
      </c>
      <c r="G329" s="10">
        <f t="shared" si="21"/>
        <v>6.15</v>
      </c>
      <c r="H329" s="14"/>
      <c r="I329" s="10">
        <f t="shared" si="22"/>
        <v>18.45</v>
      </c>
      <c r="J329" s="10">
        <f t="shared" si="24"/>
        <v>0</v>
      </c>
      <c r="K329" s="10" t="str">
        <f t="shared" si="23"/>
        <v>NIET GOED</v>
      </c>
    </row>
    <row r="330" spans="1:11" x14ac:dyDescent="0.25">
      <c r="A330" s="2" t="s">
        <v>738</v>
      </c>
      <c r="B330" s="2" t="s">
        <v>739</v>
      </c>
      <c r="C330" s="2" t="s">
        <v>10</v>
      </c>
      <c r="D330" s="2">
        <v>1085</v>
      </c>
      <c r="E330" s="2" t="s">
        <v>7</v>
      </c>
      <c r="F330" s="10">
        <v>18.86</v>
      </c>
      <c r="G330" s="10">
        <f t="shared" ref="G330:G392" si="49">ROUND(F330*$G$4,2)</f>
        <v>9.43</v>
      </c>
      <c r="H330" s="14"/>
      <c r="I330" s="10">
        <f t="shared" ref="I330:I392" si="50">ROUND(F330*$I$4,2)</f>
        <v>28.29</v>
      </c>
      <c r="J330" s="10">
        <f t="shared" si="24"/>
        <v>0</v>
      </c>
      <c r="K330" s="10" t="str">
        <f t="shared" ref="K330:K392" si="51">IF(AND(G330&lt;=H330,H330&lt;=I330),$N$8,$O$8)</f>
        <v>NIET GOED</v>
      </c>
    </row>
    <row r="331" spans="1:11" x14ac:dyDescent="0.25">
      <c r="A331" s="2" t="s">
        <v>740</v>
      </c>
      <c r="B331" s="2" t="s">
        <v>741</v>
      </c>
      <c r="C331" s="2" t="s">
        <v>10</v>
      </c>
      <c r="D331" s="2">
        <v>32</v>
      </c>
      <c r="E331" s="2" t="s">
        <v>7</v>
      </c>
      <c r="F331" s="10">
        <v>9.5</v>
      </c>
      <c r="G331" s="10">
        <f t="shared" si="49"/>
        <v>4.75</v>
      </c>
      <c r="H331" s="14"/>
      <c r="I331" s="10">
        <f t="shared" si="50"/>
        <v>14.25</v>
      </c>
      <c r="J331" s="10">
        <f t="shared" si="24"/>
        <v>0</v>
      </c>
      <c r="K331" s="10" t="str">
        <f t="shared" si="51"/>
        <v>NIET GOED</v>
      </c>
    </row>
    <row r="332" spans="1:11" x14ac:dyDescent="0.25">
      <c r="A332" s="2" t="s">
        <v>742</v>
      </c>
      <c r="B332" s="2" t="s">
        <v>743</v>
      </c>
      <c r="C332" s="2" t="s">
        <v>5</v>
      </c>
      <c r="D332" s="2"/>
      <c r="E332" s="2"/>
      <c r="F332" s="10"/>
      <c r="G332" s="10"/>
      <c r="H332" s="14"/>
      <c r="I332" s="10"/>
      <c r="J332" s="10"/>
      <c r="K332" s="10"/>
    </row>
    <row r="333" spans="1:11" x14ac:dyDescent="0.25">
      <c r="A333" s="2" t="s">
        <v>744</v>
      </c>
      <c r="B333" s="2" t="s">
        <v>745</v>
      </c>
      <c r="C333" s="2" t="s">
        <v>10</v>
      </c>
      <c r="D333" s="2">
        <v>60</v>
      </c>
      <c r="E333" s="2" t="s">
        <v>7</v>
      </c>
      <c r="F333" s="10">
        <v>9.4499999999999993</v>
      </c>
      <c r="G333" s="10">
        <f t="shared" si="49"/>
        <v>4.7300000000000004</v>
      </c>
      <c r="H333" s="14"/>
      <c r="I333" s="10">
        <f t="shared" si="50"/>
        <v>14.18</v>
      </c>
      <c r="J333" s="10">
        <f t="shared" si="24"/>
        <v>0</v>
      </c>
      <c r="K333" s="10" t="str">
        <f t="shared" si="51"/>
        <v>NIET GOED</v>
      </c>
    </row>
    <row r="334" spans="1:11" x14ac:dyDescent="0.25">
      <c r="A334" s="2" t="s">
        <v>746</v>
      </c>
      <c r="B334" s="2" t="s">
        <v>747</v>
      </c>
      <c r="C334" s="2" t="s">
        <v>10</v>
      </c>
      <c r="D334" s="2">
        <v>129</v>
      </c>
      <c r="E334" s="2" t="s">
        <v>7</v>
      </c>
      <c r="F334" s="10">
        <v>9.4499999999999993</v>
      </c>
      <c r="G334" s="10">
        <f t="shared" ref="G334" si="52">ROUND(F334*$G$4,2)</f>
        <v>4.7300000000000004</v>
      </c>
      <c r="H334" s="14"/>
      <c r="I334" s="10">
        <f t="shared" ref="I334" si="53">ROUND(F334*$I$4,2)</f>
        <v>14.18</v>
      </c>
      <c r="J334" s="10">
        <f t="shared" ref="J334" si="54">D334*H334</f>
        <v>0</v>
      </c>
      <c r="K334" s="10" t="str">
        <f t="shared" ref="K334" si="55">IF(AND(G334&lt;=H334,H334&lt;=I334),$N$8,$O$8)</f>
        <v>NIET GOED</v>
      </c>
    </row>
    <row r="335" spans="1:11" x14ac:dyDescent="0.25">
      <c r="A335" s="2" t="s">
        <v>748</v>
      </c>
      <c r="B335" s="2" t="s">
        <v>749</v>
      </c>
      <c r="C335" s="2" t="s">
        <v>5</v>
      </c>
      <c r="D335" s="2"/>
      <c r="E335" s="2"/>
      <c r="F335" s="10"/>
      <c r="G335" s="10"/>
      <c r="H335" s="14"/>
      <c r="I335" s="10"/>
      <c r="J335" s="10"/>
      <c r="K335" s="10"/>
    </row>
    <row r="336" spans="1:11" x14ac:dyDescent="0.25">
      <c r="A336" s="2" t="s">
        <v>750</v>
      </c>
      <c r="B336" s="2" t="s">
        <v>751</v>
      </c>
      <c r="C336" s="2" t="s">
        <v>10</v>
      </c>
      <c r="D336" s="2">
        <v>25</v>
      </c>
      <c r="E336" s="2" t="s">
        <v>7</v>
      </c>
      <c r="F336" s="10">
        <v>13.4</v>
      </c>
      <c r="G336" s="10">
        <f t="shared" si="49"/>
        <v>6.7</v>
      </c>
      <c r="H336" s="14"/>
      <c r="I336" s="10">
        <f t="shared" si="50"/>
        <v>20.100000000000001</v>
      </c>
      <c r="J336" s="10">
        <f t="shared" ref="J336:J397" si="56">D336*H336</f>
        <v>0</v>
      </c>
      <c r="K336" s="10" t="str">
        <f t="shared" si="51"/>
        <v>NIET GOED</v>
      </c>
    </row>
    <row r="337" spans="1:11" x14ac:dyDescent="0.25">
      <c r="A337" s="2" t="s">
        <v>752</v>
      </c>
      <c r="B337" s="2" t="s">
        <v>753</v>
      </c>
      <c r="C337" s="2" t="s">
        <v>10</v>
      </c>
      <c r="D337" s="2">
        <v>75</v>
      </c>
      <c r="E337" s="2" t="s">
        <v>7</v>
      </c>
      <c r="F337" s="10">
        <v>10.02</v>
      </c>
      <c r="G337" s="10">
        <f t="shared" ref="G337" si="57">ROUND(F337*$G$4,2)</f>
        <v>5.01</v>
      </c>
      <c r="H337" s="14"/>
      <c r="I337" s="10">
        <f t="shared" ref="I337" si="58">ROUND(F337*$I$4,2)</f>
        <v>15.03</v>
      </c>
      <c r="J337" s="10">
        <f t="shared" si="56"/>
        <v>0</v>
      </c>
      <c r="K337" s="10" t="str">
        <f t="shared" ref="K337" si="59">IF(AND(G337&lt;=H337,H337&lt;=I337),$N$8,$O$8)</f>
        <v>NIET GOED</v>
      </c>
    </row>
    <row r="338" spans="1:11" x14ac:dyDescent="0.25">
      <c r="A338" s="2" t="s">
        <v>754</v>
      </c>
      <c r="B338" s="2" t="s">
        <v>755</v>
      </c>
      <c r="C338" s="2" t="s">
        <v>5</v>
      </c>
      <c r="D338" s="2"/>
      <c r="E338" s="2"/>
      <c r="F338" s="10"/>
      <c r="G338" s="10"/>
      <c r="H338" s="14"/>
      <c r="I338" s="10"/>
      <c r="J338" s="10"/>
      <c r="K338" s="10"/>
    </row>
    <row r="339" spans="1:11" x14ac:dyDescent="0.25">
      <c r="A339" s="2" t="s">
        <v>756</v>
      </c>
      <c r="B339" s="2" t="s">
        <v>757</v>
      </c>
      <c r="C339" s="2" t="s">
        <v>23</v>
      </c>
      <c r="D339" s="2">
        <v>2202</v>
      </c>
      <c r="E339" s="2" t="s">
        <v>7</v>
      </c>
      <c r="F339" s="10">
        <v>16.72</v>
      </c>
      <c r="G339" s="10">
        <f t="shared" si="49"/>
        <v>8.36</v>
      </c>
      <c r="H339" s="14"/>
      <c r="I339" s="10">
        <f t="shared" si="50"/>
        <v>25.08</v>
      </c>
      <c r="J339" s="10">
        <f t="shared" si="56"/>
        <v>0</v>
      </c>
      <c r="K339" s="10" t="str">
        <f t="shared" si="51"/>
        <v>NIET GOED</v>
      </c>
    </row>
    <row r="340" spans="1:11" x14ac:dyDescent="0.25">
      <c r="A340" s="2" t="s">
        <v>758</v>
      </c>
      <c r="B340" s="2" t="s">
        <v>759</v>
      </c>
      <c r="C340" s="2" t="s">
        <v>23</v>
      </c>
      <c r="D340" s="2">
        <v>624</v>
      </c>
      <c r="E340" s="2" t="s">
        <v>7</v>
      </c>
      <c r="F340" s="10">
        <v>16.97</v>
      </c>
      <c r="G340" s="10">
        <f t="shared" ref="G340" si="60">ROUND(F340*$G$4,2)</f>
        <v>8.49</v>
      </c>
      <c r="H340" s="14"/>
      <c r="I340" s="10">
        <f t="shared" ref="I340" si="61">ROUND(F340*$I$4,2)</f>
        <v>25.46</v>
      </c>
      <c r="J340" s="10">
        <f t="shared" si="56"/>
        <v>0</v>
      </c>
      <c r="K340" s="10" t="str">
        <f t="shared" ref="K340" si="62">IF(AND(G340&lt;=H340,H340&lt;=I340),$N$8,$O$8)</f>
        <v>NIET GOED</v>
      </c>
    </row>
    <row r="341" spans="1:11" x14ac:dyDescent="0.25">
      <c r="A341" s="2" t="s">
        <v>760</v>
      </c>
      <c r="B341" s="2" t="s">
        <v>761</v>
      </c>
      <c r="C341" s="2" t="s">
        <v>10</v>
      </c>
      <c r="D341" s="2">
        <v>25</v>
      </c>
      <c r="E341" s="2" t="s">
        <v>7</v>
      </c>
      <c r="F341" s="10">
        <v>71.16</v>
      </c>
      <c r="G341" s="10">
        <f t="shared" si="49"/>
        <v>35.58</v>
      </c>
      <c r="H341" s="14"/>
      <c r="I341" s="10">
        <f t="shared" si="50"/>
        <v>106.74</v>
      </c>
      <c r="J341" s="10">
        <f t="shared" si="56"/>
        <v>0</v>
      </c>
      <c r="K341" s="10" t="str">
        <f t="shared" si="51"/>
        <v>NIET GOED</v>
      </c>
    </row>
    <row r="342" spans="1:11" x14ac:dyDescent="0.25">
      <c r="A342" s="2" t="s">
        <v>762</v>
      </c>
      <c r="B342" s="2" t="s">
        <v>761</v>
      </c>
      <c r="C342" s="2" t="s">
        <v>6</v>
      </c>
      <c r="D342" s="2">
        <v>25</v>
      </c>
      <c r="E342" s="2" t="s">
        <v>7</v>
      </c>
      <c r="F342" s="10">
        <v>56.2</v>
      </c>
      <c r="G342" s="10">
        <f t="shared" si="49"/>
        <v>28.1</v>
      </c>
      <c r="H342" s="14"/>
      <c r="I342" s="10">
        <f t="shared" si="50"/>
        <v>84.3</v>
      </c>
      <c r="J342" s="10">
        <f t="shared" si="56"/>
        <v>0</v>
      </c>
      <c r="K342" s="10" t="str">
        <f t="shared" si="51"/>
        <v>NIET GOED</v>
      </c>
    </row>
    <row r="343" spans="1:11" x14ac:dyDescent="0.25">
      <c r="A343" s="2" t="s">
        <v>763</v>
      </c>
      <c r="B343" s="2" t="s">
        <v>764</v>
      </c>
      <c r="C343" s="2" t="s">
        <v>6</v>
      </c>
      <c r="D343" s="2">
        <v>20</v>
      </c>
      <c r="E343" s="2" t="s">
        <v>7</v>
      </c>
      <c r="F343" s="10">
        <v>56.2</v>
      </c>
      <c r="G343" s="10">
        <f t="shared" si="49"/>
        <v>28.1</v>
      </c>
      <c r="H343" s="14"/>
      <c r="I343" s="10">
        <f t="shared" si="50"/>
        <v>84.3</v>
      </c>
      <c r="J343" s="10">
        <f t="shared" si="56"/>
        <v>0</v>
      </c>
      <c r="K343" s="10" t="str">
        <f t="shared" si="51"/>
        <v>NIET GOED</v>
      </c>
    </row>
    <row r="344" spans="1:11" x14ac:dyDescent="0.25">
      <c r="A344" s="2" t="s">
        <v>765</v>
      </c>
      <c r="B344" s="2" t="s">
        <v>766</v>
      </c>
      <c r="C344" s="2" t="s">
        <v>6</v>
      </c>
      <c r="D344" s="2">
        <v>82</v>
      </c>
      <c r="E344" s="2" t="s">
        <v>7</v>
      </c>
      <c r="F344" s="10">
        <v>5.85</v>
      </c>
      <c r="G344" s="10">
        <f t="shared" si="49"/>
        <v>2.93</v>
      </c>
      <c r="H344" s="14"/>
      <c r="I344" s="10">
        <f t="shared" si="50"/>
        <v>8.7799999999999994</v>
      </c>
      <c r="J344" s="10">
        <f t="shared" si="56"/>
        <v>0</v>
      </c>
      <c r="K344" s="10" t="str">
        <f t="shared" si="51"/>
        <v>NIET GOED</v>
      </c>
    </row>
    <row r="345" spans="1:11" x14ac:dyDescent="0.25">
      <c r="A345" s="2" t="s">
        <v>767</v>
      </c>
      <c r="B345" s="2" t="s">
        <v>768</v>
      </c>
      <c r="C345" s="2" t="s">
        <v>6</v>
      </c>
      <c r="D345" s="2">
        <v>45</v>
      </c>
      <c r="E345" s="2" t="s">
        <v>7</v>
      </c>
      <c r="F345" s="10">
        <v>13.24</v>
      </c>
      <c r="G345" s="10">
        <f t="shared" si="49"/>
        <v>6.62</v>
      </c>
      <c r="H345" s="14"/>
      <c r="I345" s="10">
        <f t="shared" si="50"/>
        <v>19.86</v>
      </c>
      <c r="J345" s="10">
        <f t="shared" si="56"/>
        <v>0</v>
      </c>
      <c r="K345" s="10" t="str">
        <f t="shared" si="51"/>
        <v>NIET GOED</v>
      </c>
    </row>
    <row r="346" spans="1:11" x14ac:dyDescent="0.25">
      <c r="A346" s="2" t="s">
        <v>769</v>
      </c>
      <c r="B346" s="2" t="s">
        <v>770</v>
      </c>
      <c r="C346" s="2" t="s">
        <v>23</v>
      </c>
      <c r="D346" s="2">
        <v>28</v>
      </c>
      <c r="E346" s="2" t="s">
        <v>7</v>
      </c>
      <c r="F346" s="10">
        <v>3.63</v>
      </c>
      <c r="G346" s="10">
        <f t="shared" si="49"/>
        <v>1.82</v>
      </c>
      <c r="H346" s="14"/>
      <c r="I346" s="10">
        <f t="shared" si="50"/>
        <v>5.45</v>
      </c>
      <c r="J346" s="10">
        <f t="shared" si="56"/>
        <v>0</v>
      </c>
      <c r="K346" s="10" t="str">
        <f t="shared" si="51"/>
        <v>NIET GOED</v>
      </c>
    </row>
    <row r="347" spans="1:11" x14ac:dyDescent="0.25">
      <c r="A347" s="2" t="s">
        <v>771</v>
      </c>
      <c r="B347" s="2" t="s">
        <v>772</v>
      </c>
      <c r="C347" s="2" t="s">
        <v>10</v>
      </c>
      <c r="D347" s="2">
        <v>40</v>
      </c>
      <c r="E347" s="2" t="s">
        <v>7</v>
      </c>
      <c r="F347" s="10">
        <v>21.68</v>
      </c>
      <c r="G347" s="10">
        <f t="shared" si="49"/>
        <v>10.84</v>
      </c>
      <c r="H347" s="14"/>
      <c r="I347" s="10">
        <f t="shared" si="50"/>
        <v>32.520000000000003</v>
      </c>
      <c r="J347" s="10">
        <f t="shared" si="56"/>
        <v>0</v>
      </c>
      <c r="K347" s="10" t="str">
        <f t="shared" si="51"/>
        <v>NIET GOED</v>
      </c>
    </row>
    <row r="348" spans="1:11" x14ac:dyDescent="0.25">
      <c r="A348" s="2" t="s">
        <v>773</v>
      </c>
      <c r="B348" s="2" t="s">
        <v>772</v>
      </c>
      <c r="C348" s="2" t="s">
        <v>10</v>
      </c>
      <c r="D348" s="2">
        <v>25</v>
      </c>
      <c r="E348" s="2" t="s">
        <v>7</v>
      </c>
      <c r="F348" s="10">
        <v>22.8</v>
      </c>
      <c r="G348" s="10">
        <f t="shared" si="49"/>
        <v>11.4</v>
      </c>
      <c r="H348" s="14"/>
      <c r="I348" s="10">
        <f t="shared" si="50"/>
        <v>34.200000000000003</v>
      </c>
      <c r="J348" s="10">
        <f t="shared" si="56"/>
        <v>0</v>
      </c>
      <c r="K348" s="10" t="str">
        <f t="shared" si="51"/>
        <v>NIET GOED</v>
      </c>
    </row>
    <row r="349" spans="1:11" x14ac:dyDescent="0.25">
      <c r="A349" s="2" t="s">
        <v>774</v>
      </c>
      <c r="B349" s="2" t="s">
        <v>775</v>
      </c>
      <c r="C349" s="2" t="s">
        <v>5</v>
      </c>
      <c r="D349" s="2"/>
      <c r="E349" s="2"/>
      <c r="F349" s="10"/>
      <c r="G349" s="10"/>
      <c r="H349" s="14"/>
      <c r="I349" s="10"/>
      <c r="J349" s="10"/>
      <c r="K349" s="10"/>
    </row>
    <row r="350" spans="1:11" x14ac:dyDescent="0.25">
      <c r="A350" s="2" t="s">
        <v>776</v>
      </c>
      <c r="B350" s="2" t="s">
        <v>777</v>
      </c>
      <c r="C350" s="2" t="s">
        <v>5</v>
      </c>
      <c r="D350" s="2"/>
      <c r="E350" s="2"/>
      <c r="F350" s="10"/>
      <c r="G350" s="10"/>
      <c r="H350" s="14"/>
      <c r="I350" s="10"/>
      <c r="J350" s="10"/>
      <c r="K350" s="10"/>
    </row>
    <row r="351" spans="1:11" x14ac:dyDescent="0.25">
      <c r="A351" s="2" t="s">
        <v>778</v>
      </c>
      <c r="B351" s="2" t="s">
        <v>54</v>
      </c>
      <c r="C351" s="2" t="s">
        <v>55</v>
      </c>
      <c r="D351" s="2">
        <v>219</v>
      </c>
      <c r="E351" s="2" t="s">
        <v>7</v>
      </c>
      <c r="F351" s="10">
        <v>3.97</v>
      </c>
      <c r="G351" s="10">
        <f t="shared" ref="G351:G352" si="63">ROUND(F351*$G$4,2)</f>
        <v>1.99</v>
      </c>
      <c r="H351" s="14"/>
      <c r="I351" s="10">
        <f t="shared" ref="I351:I352" si="64">ROUND(F351*$I$4,2)</f>
        <v>5.96</v>
      </c>
      <c r="J351" s="10">
        <f t="shared" si="56"/>
        <v>0</v>
      </c>
      <c r="K351" s="10" t="str">
        <f t="shared" ref="K351:K352" si="65">IF(AND(G351&lt;=H351,H351&lt;=I351),$N$8,$O$8)</f>
        <v>NIET GOED</v>
      </c>
    </row>
    <row r="352" spans="1:11" x14ac:dyDescent="0.25">
      <c r="A352" s="2" t="s">
        <v>779</v>
      </c>
      <c r="B352" s="2" t="s">
        <v>443</v>
      </c>
      <c r="C352" s="2" t="s">
        <v>55</v>
      </c>
      <c r="D352" s="2">
        <v>39</v>
      </c>
      <c r="E352" s="2" t="s">
        <v>7</v>
      </c>
      <c r="F352" s="10">
        <v>2.31</v>
      </c>
      <c r="G352" s="10">
        <f t="shared" si="63"/>
        <v>1.1599999999999999</v>
      </c>
      <c r="H352" s="14"/>
      <c r="I352" s="10">
        <f t="shared" si="64"/>
        <v>3.47</v>
      </c>
      <c r="J352" s="10">
        <f t="shared" si="56"/>
        <v>0</v>
      </c>
      <c r="K352" s="10" t="str">
        <f t="shared" si="65"/>
        <v>NIET GOED</v>
      </c>
    </row>
    <row r="353" spans="1:11" x14ac:dyDescent="0.25">
      <c r="A353" s="2" t="s">
        <v>780</v>
      </c>
      <c r="B353" s="2" t="s">
        <v>445</v>
      </c>
      <c r="C353" s="2" t="s">
        <v>55</v>
      </c>
      <c r="D353" s="2">
        <v>55</v>
      </c>
      <c r="E353" s="2" t="s">
        <v>7</v>
      </c>
      <c r="F353" s="10">
        <v>2.9</v>
      </c>
      <c r="G353" s="10">
        <f t="shared" si="49"/>
        <v>1.45</v>
      </c>
      <c r="H353" s="14"/>
      <c r="I353" s="10">
        <f t="shared" si="50"/>
        <v>4.3499999999999996</v>
      </c>
      <c r="J353" s="10">
        <f t="shared" si="56"/>
        <v>0</v>
      </c>
      <c r="K353" s="10" t="str">
        <f t="shared" si="51"/>
        <v>NIET GOED</v>
      </c>
    </row>
    <row r="354" spans="1:11" x14ac:dyDescent="0.25">
      <c r="A354" s="2" t="s">
        <v>781</v>
      </c>
      <c r="B354" s="2" t="s">
        <v>782</v>
      </c>
      <c r="C354" s="2" t="s">
        <v>5</v>
      </c>
      <c r="D354" s="2"/>
      <c r="E354" s="2"/>
      <c r="F354" s="10"/>
      <c r="G354" s="10"/>
      <c r="H354" s="14"/>
      <c r="I354" s="10"/>
      <c r="J354" s="10"/>
      <c r="K354" s="10"/>
    </row>
    <row r="355" spans="1:11" x14ac:dyDescent="0.25">
      <c r="A355" s="2" t="s">
        <v>783</v>
      </c>
      <c r="B355" s="2" t="s">
        <v>659</v>
      </c>
      <c r="C355" s="2" t="s">
        <v>10</v>
      </c>
      <c r="D355" s="2">
        <v>1258</v>
      </c>
      <c r="E355" s="2" t="s">
        <v>7</v>
      </c>
      <c r="F355" s="10">
        <v>0.99</v>
      </c>
      <c r="G355" s="10">
        <f t="shared" si="49"/>
        <v>0.5</v>
      </c>
      <c r="H355" s="14"/>
      <c r="I355" s="10">
        <f t="shared" si="50"/>
        <v>1.49</v>
      </c>
      <c r="J355" s="10">
        <f t="shared" si="56"/>
        <v>0</v>
      </c>
      <c r="K355" s="10" t="str">
        <f t="shared" si="51"/>
        <v>NIET GOED</v>
      </c>
    </row>
    <row r="356" spans="1:11" x14ac:dyDescent="0.25">
      <c r="A356" s="2" t="s">
        <v>784</v>
      </c>
      <c r="B356" s="2" t="s">
        <v>785</v>
      </c>
      <c r="C356" s="2" t="s">
        <v>5</v>
      </c>
      <c r="D356" s="2"/>
      <c r="E356" s="2"/>
      <c r="F356" s="10"/>
      <c r="G356" s="10"/>
      <c r="H356" s="14"/>
      <c r="I356" s="10"/>
      <c r="J356" s="10"/>
      <c r="K356" s="10"/>
    </row>
    <row r="357" spans="1:11" x14ac:dyDescent="0.25">
      <c r="A357" s="2" t="s">
        <v>786</v>
      </c>
      <c r="B357" s="2" t="s">
        <v>787</v>
      </c>
      <c r="C357" s="2" t="s">
        <v>10</v>
      </c>
      <c r="D357" s="2">
        <v>905</v>
      </c>
      <c r="E357" s="2" t="s">
        <v>7</v>
      </c>
      <c r="F357" s="10">
        <v>7.78</v>
      </c>
      <c r="G357" s="10">
        <f t="shared" si="49"/>
        <v>3.89</v>
      </c>
      <c r="H357" s="14"/>
      <c r="I357" s="10">
        <f t="shared" si="50"/>
        <v>11.67</v>
      </c>
      <c r="J357" s="10">
        <f t="shared" si="56"/>
        <v>0</v>
      </c>
      <c r="K357" s="10" t="str">
        <f t="shared" si="51"/>
        <v>NIET GOED</v>
      </c>
    </row>
    <row r="358" spans="1:11" x14ac:dyDescent="0.25">
      <c r="A358" s="2" t="s">
        <v>788</v>
      </c>
      <c r="B358" s="2" t="s">
        <v>451</v>
      </c>
      <c r="C358" s="2" t="s">
        <v>5</v>
      </c>
      <c r="D358" s="2"/>
      <c r="E358" s="2"/>
      <c r="F358" s="10"/>
      <c r="G358" s="10"/>
      <c r="H358" s="14"/>
      <c r="I358" s="10"/>
      <c r="J358" s="10"/>
      <c r="K358" s="10"/>
    </row>
    <row r="359" spans="1:11" x14ac:dyDescent="0.25">
      <c r="A359" s="2" t="s">
        <v>789</v>
      </c>
      <c r="B359" s="2" t="s">
        <v>452</v>
      </c>
      <c r="C359" s="2" t="s">
        <v>10</v>
      </c>
      <c r="D359" s="2">
        <v>896</v>
      </c>
      <c r="E359" s="2" t="s">
        <v>7</v>
      </c>
      <c r="F359" s="10">
        <v>3.75</v>
      </c>
      <c r="G359" s="10">
        <f t="shared" si="49"/>
        <v>1.88</v>
      </c>
      <c r="H359" s="14"/>
      <c r="I359" s="10">
        <f t="shared" si="50"/>
        <v>5.63</v>
      </c>
      <c r="J359" s="10">
        <f t="shared" si="56"/>
        <v>0</v>
      </c>
      <c r="K359" s="10" t="str">
        <f t="shared" si="51"/>
        <v>NIET GOED</v>
      </c>
    </row>
    <row r="360" spans="1:11" x14ac:dyDescent="0.25">
      <c r="A360" s="2" t="s">
        <v>790</v>
      </c>
      <c r="B360" s="2" t="s">
        <v>791</v>
      </c>
      <c r="C360" s="2" t="s">
        <v>5</v>
      </c>
      <c r="D360" s="2"/>
      <c r="E360" s="2"/>
      <c r="F360" s="10"/>
      <c r="G360" s="10"/>
      <c r="H360" s="14"/>
      <c r="I360" s="10"/>
      <c r="J360" s="10"/>
      <c r="K360" s="10"/>
    </row>
    <row r="361" spans="1:11" x14ac:dyDescent="0.25">
      <c r="A361" s="2" t="s">
        <v>792</v>
      </c>
      <c r="B361" s="2" t="s">
        <v>98</v>
      </c>
      <c r="C361" s="2" t="s">
        <v>10</v>
      </c>
      <c r="D361" s="2">
        <v>951</v>
      </c>
      <c r="E361" s="2" t="s">
        <v>7</v>
      </c>
      <c r="F361" s="10">
        <v>18.14</v>
      </c>
      <c r="G361" s="10">
        <f t="shared" si="49"/>
        <v>9.07</v>
      </c>
      <c r="H361" s="14"/>
      <c r="I361" s="10">
        <f t="shared" si="50"/>
        <v>27.21</v>
      </c>
      <c r="J361" s="10">
        <f t="shared" si="56"/>
        <v>0</v>
      </c>
      <c r="K361" s="10" t="str">
        <f t="shared" si="51"/>
        <v>NIET GOED</v>
      </c>
    </row>
    <row r="362" spans="1:11" x14ac:dyDescent="0.25">
      <c r="A362" s="2" t="s">
        <v>793</v>
      </c>
      <c r="B362" s="2" t="s">
        <v>99</v>
      </c>
      <c r="C362" s="2" t="s">
        <v>10</v>
      </c>
      <c r="D362" s="2">
        <v>45</v>
      </c>
      <c r="E362" s="2" t="s">
        <v>7</v>
      </c>
      <c r="F362" s="10">
        <v>45.12</v>
      </c>
      <c r="G362" s="10">
        <f t="shared" ref="G362" si="66">ROUND(F362*$G$4,2)</f>
        <v>22.56</v>
      </c>
      <c r="H362" s="14"/>
      <c r="I362" s="10">
        <f t="shared" ref="I362" si="67">ROUND(F362*$I$4,2)</f>
        <v>67.680000000000007</v>
      </c>
      <c r="J362" s="10">
        <f t="shared" si="56"/>
        <v>0</v>
      </c>
      <c r="K362" s="10" t="str">
        <f t="shared" ref="K362" si="68">IF(AND(G362&lt;=H362,H362&lt;=I362),$N$8,$O$8)</f>
        <v>NIET GOED</v>
      </c>
    </row>
    <row r="363" spans="1:11" x14ac:dyDescent="0.25">
      <c r="A363" s="2" t="s">
        <v>794</v>
      </c>
      <c r="B363" s="2" t="s">
        <v>795</v>
      </c>
      <c r="C363" s="2" t="s">
        <v>10</v>
      </c>
      <c r="D363" s="2">
        <v>45</v>
      </c>
      <c r="E363" s="2" t="s">
        <v>7</v>
      </c>
      <c r="F363" s="10">
        <v>14.87</v>
      </c>
      <c r="G363" s="10">
        <f t="shared" si="49"/>
        <v>7.44</v>
      </c>
      <c r="H363" s="14"/>
      <c r="I363" s="10">
        <f t="shared" si="50"/>
        <v>22.31</v>
      </c>
      <c r="J363" s="10">
        <f t="shared" si="56"/>
        <v>0</v>
      </c>
      <c r="K363" s="10" t="str">
        <f t="shared" si="51"/>
        <v>NIET GOED</v>
      </c>
    </row>
    <row r="364" spans="1:11" x14ac:dyDescent="0.25">
      <c r="A364" s="2" t="s">
        <v>796</v>
      </c>
      <c r="B364" s="2" t="s">
        <v>100</v>
      </c>
      <c r="C364" s="2" t="s">
        <v>10</v>
      </c>
      <c r="D364" s="2">
        <v>45</v>
      </c>
      <c r="E364" s="2" t="s">
        <v>7</v>
      </c>
      <c r="F364" s="10">
        <v>12.18</v>
      </c>
      <c r="G364" s="10">
        <f t="shared" si="49"/>
        <v>6.09</v>
      </c>
      <c r="H364" s="14"/>
      <c r="I364" s="10">
        <f t="shared" si="50"/>
        <v>18.27</v>
      </c>
      <c r="J364" s="10">
        <f t="shared" si="56"/>
        <v>0</v>
      </c>
      <c r="K364" s="10" t="str">
        <f t="shared" si="51"/>
        <v>NIET GOED</v>
      </c>
    </row>
    <row r="365" spans="1:11" x14ac:dyDescent="0.25">
      <c r="A365" s="2" t="s">
        <v>797</v>
      </c>
      <c r="B365" s="2" t="s">
        <v>798</v>
      </c>
      <c r="C365" s="2" t="s">
        <v>5</v>
      </c>
      <c r="D365" s="2"/>
      <c r="E365" s="2"/>
      <c r="F365" s="10"/>
      <c r="G365" s="10"/>
      <c r="H365" s="14"/>
      <c r="I365" s="10"/>
      <c r="J365" s="10"/>
      <c r="K365" s="10"/>
    </row>
    <row r="366" spans="1:11" x14ac:dyDescent="0.25">
      <c r="A366" s="2" t="s">
        <v>799</v>
      </c>
      <c r="B366" s="2" t="s">
        <v>800</v>
      </c>
      <c r="C366" s="2" t="s">
        <v>23</v>
      </c>
      <c r="D366" s="2">
        <v>356</v>
      </c>
      <c r="E366" s="2" t="s">
        <v>7</v>
      </c>
      <c r="F366" s="10">
        <v>4.3099999999999996</v>
      </c>
      <c r="G366" s="10">
        <f t="shared" si="49"/>
        <v>2.16</v>
      </c>
      <c r="H366" s="14"/>
      <c r="I366" s="10">
        <f t="shared" si="50"/>
        <v>6.47</v>
      </c>
      <c r="J366" s="10">
        <f t="shared" si="56"/>
        <v>0</v>
      </c>
      <c r="K366" s="10" t="str">
        <f t="shared" si="51"/>
        <v>NIET GOED</v>
      </c>
    </row>
    <row r="367" spans="1:11" x14ac:dyDescent="0.25">
      <c r="A367" s="2" t="s">
        <v>801</v>
      </c>
      <c r="B367" s="2" t="s">
        <v>800</v>
      </c>
      <c r="C367" s="2" t="s">
        <v>23</v>
      </c>
      <c r="D367" s="2">
        <v>65</v>
      </c>
      <c r="E367" s="2" t="s">
        <v>7</v>
      </c>
      <c r="F367" s="10">
        <v>4.46</v>
      </c>
      <c r="G367" s="10">
        <f t="shared" ref="G367" si="69">ROUND(F367*$G$4,2)</f>
        <v>2.23</v>
      </c>
      <c r="H367" s="14"/>
      <c r="I367" s="10">
        <f t="shared" ref="I367" si="70">ROUND(F367*$I$4,2)</f>
        <v>6.69</v>
      </c>
      <c r="J367" s="10">
        <f t="shared" ref="J367" si="71">D367*H367</f>
        <v>0</v>
      </c>
      <c r="K367" s="10" t="str">
        <f t="shared" ref="K367" si="72">IF(AND(G367&lt;=H367,H367&lt;=I367),$N$8,$O$8)</f>
        <v>NIET GOED</v>
      </c>
    </row>
    <row r="368" spans="1:11" x14ac:dyDescent="0.25">
      <c r="A368" s="2" t="s">
        <v>802</v>
      </c>
      <c r="B368" s="2" t="s">
        <v>803</v>
      </c>
      <c r="C368" s="2" t="s">
        <v>5</v>
      </c>
      <c r="D368" s="2"/>
      <c r="E368" s="2"/>
      <c r="F368" s="10"/>
      <c r="G368" s="10"/>
      <c r="H368" s="14"/>
      <c r="I368" s="10"/>
      <c r="J368" s="10"/>
      <c r="K368" s="10"/>
    </row>
    <row r="369" spans="1:11" x14ac:dyDescent="0.25">
      <c r="A369" s="2" t="s">
        <v>804</v>
      </c>
      <c r="B369" s="2" t="s">
        <v>805</v>
      </c>
      <c r="C369" s="2" t="s">
        <v>5</v>
      </c>
      <c r="D369" s="2"/>
      <c r="E369" s="2"/>
      <c r="F369" s="10"/>
      <c r="G369" s="10"/>
      <c r="H369" s="14"/>
      <c r="I369" s="10"/>
      <c r="J369" s="10"/>
      <c r="K369" s="10"/>
    </row>
    <row r="370" spans="1:11" x14ac:dyDescent="0.25">
      <c r="A370" s="2" t="s">
        <v>806</v>
      </c>
      <c r="B370" s="2" t="s">
        <v>807</v>
      </c>
      <c r="C370" s="2" t="s">
        <v>10</v>
      </c>
      <c r="D370" s="2">
        <v>65</v>
      </c>
      <c r="E370" s="2" t="s">
        <v>7</v>
      </c>
      <c r="F370" s="10">
        <v>2.04</v>
      </c>
      <c r="G370" s="10">
        <f t="shared" ref="G370" si="73">ROUND(F370*$G$4,2)</f>
        <v>1.02</v>
      </c>
      <c r="H370" s="14"/>
      <c r="I370" s="10">
        <f t="shared" ref="I370" si="74">ROUND(F370*$I$4,2)</f>
        <v>3.06</v>
      </c>
      <c r="J370" s="10">
        <f t="shared" ref="J370" si="75">D370*H370</f>
        <v>0</v>
      </c>
      <c r="K370" s="10" t="str">
        <f t="shared" ref="K370" si="76">IF(AND(G370&lt;=H370,H370&lt;=I370),$N$8,$O$8)</f>
        <v>NIET GOED</v>
      </c>
    </row>
    <row r="371" spans="1:11" x14ac:dyDescent="0.25">
      <c r="A371" s="2" t="s">
        <v>808</v>
      </c>
      <c r="B371" s="2" t="s">
        <v>809</v>
      </c>
      <c r="C371" s="2" t="s">
        <v>10</v>
      </c>
      <c r="D371" s="2">
        <v>100</v>
      </c>
      <c r="E371" s="2" t="s">
        <v>7</v>
      </c>
      <c r="F371" s="10">
        <v>2.04</v>
      </c>
      <c r="G371" s="10">
        <f t="shared" ref="G371" si="77">ROUND(F371*$G$4,2)</f>
        <v>1.02</v>
      </c>
      <c r="H371" s="14"/>
      <c r="I371" s="10">
        <f t="shared" ref="I371" si="78">ROUND(F371*$I$4,2)</f>
        <v>3.06</v>
      </c>
      <c r="J371" s="10">
        <f t="shared" ref="J371" si="79">D371*H371</f>
        <v>0</v>
      </c>
      <c r="K371" s="10" t="str">
        <f t="shared" ref="K371" si="80">IF(AND(G371&lt;=H371,H371&lt;=I371),$N$8,$O$8)</f>
        <v>NIET GOED</v>
      </c>
    </row>
    <row r="372" spans="1:11" x14ac:dyDescent="0.25">
      <c r="A372" s="2" t="s">
        <v>810</v>
      </c>
      <c r="B372" s="2" t="s">
        <v>811</v>
      </c>
      <c r="C372" s="2" t="s">
        <v>5</v>
      </c>
      <c r="D372" s="2"/>
      <c r="E372" s="2"/>
      <c r="F372" s="10"/>
      <c r="G372" s="10"/>
      <c r="H372" s="14"/>
      <c r="I372" s="10"/>
      <c r="J372" s="10"/>
      <c r="K372" s="10"/>
    </row>
    <row r="373" spans="1:11" x14ac:dyDescent="0.25">
      <c r="A373" s="2" t="s">
        <v>812</v>
      </c>
      <c r="B373" s="2" t="s">
        <v>813</v>
      </c>
      <c r="C373" s="2" t="s">
        <v>23</v>
      </c>
      <c r="D373" s="2">
        <v>324</v>
      </c>
      <c r="E373" s="2" t="s">
        <v>7</v>
      </c>
      <c r="F373" s="10">
        <v>2.62</v>
      </c>
      <c r="G373" s="10">
        <f t="shared" si="49"/>
        <v>1.31</v>
      </c>
      <c r="H373" s="14"/>
      <c r="I373" s="10">
        <f t="shared" si="50"/>
        <v>3.93</v>
      </c>
      <c r="J373" s="10">
        <f t="shared" si="56"/>
        <v>0</v>
      </c>
      <c r="K373" s="10" t="str">
        <f t="shared" si="51"/>
        <v>NIET GOED</v>
      </c>
    </row>
    <row r="374" spans="1:11" x14ac:dyDescent="0.25">
      <c r="A374" s="2" t="s">
        <v>814</v>
      </c>
      <c r="B374" s="2" t="s">
        <v>815</v>
      </c>
      <c r="C374" s="2" t="s">
        <v>23</v>
      </c>
      <c r="D374" s="2">
        <v>3073</v>
      </c>
      <c r="E374" s="2" t="s">
        <v>7</v>
      </c>
      <c r="F374" s="10">
        <v>3.09</v>
      </c>
      <c r="G374" s="10">
        <f t="shared" ref="G374" si="81">ROUND(F374*$G$4,2)</f>
        <v>1.55</v>
      </c>
      <c r="H374" s="14"/>
      <c r="I374" s="10">
        <f t="shared" ref="I374" si="82">ROUND(F374*$I$4,2)</f>
        <v>4.6399999999999997</v>
      </c>
      <c r="J374" s="10">
        <f t="shared" ref="J374" si="83">D374*H374</f>
        <v>0</v>
      </c>
      <c r="K374" s="10" t="str">
        <f t="shared" ref="K374" si="84">IF(AND(G374&lt;=H374,H374&lt;=I374),$N$8,$O$8)</f>
        <v>NIET GOED</v>
      </c>
    </row>
    <row r="375" spans="1:11" x14ac:dyDescent="0.25">
      <c r="A375" s="2" t="s">
        <v>51</v>
      </c>
      <c r="B375" s="2" t="s">
        <v>816</v>
      </c>
      <c r="C375" s="2" t="s">
        <v>5</v>
      </c>
      <c r="D375" s="2"/>
      <c r="E375" s="2"/>
      <c r="F375" s="10"/>
      <c r="G375" s="10"/>
      <c r="H375" s="14"/>
      <c r="I375" s="10"/>
      <c r="J375" s="10"/>
      <c r="K375" s="10"/>
    </row>
    <row r="376" spans="1:11" x14ac:dyDescent="0.25">
      <c r="A376" s="2" t="s">
        <v>817</v>
      </c>
      <c r="B376" s="2" t="s">
        <v>818</v>
      </c>
      <c r="C376" s="2" t="s">
        <v>10</v>
      </c>
      <c r="D376" s="2">
        <v>64</v>
      </c>
      <c r="E376" s="2" t="s">
        <v>7</v>
      </c>
      <c r="F376" s="10">
        <v>16.079999999999998</v>
      </c>
      <c r="G376" s="10">
        <f t="shared" si="49"/>
        <v>8.0399999999999991</v>
      </c>
      <c r="H376" s="14"/>
      <c r="I376" s="10">
        <f t="shared" si="50"/>
        <v>24.12</v>
      </c>
      <c r="J376" s="10">
        <f t="shared" si="56"/>
        <v>0</v>
      </c>
      <c r="K376" s="10" t="str">
        <f t="shared" si="51"/>
        <v>NIET GOED</v>
      </c>
    </row>
    <row r="377" spans="1:11" x14ac:dyDescent="0.25">
      <c r="A377" s="2" t="s">
        <v>819</v>
      </c>
      <c r="B377" s="2" t="s">
        <v>820</v>
      </c>
      <c r="C377" s="2" t="s">
        <v>10</v>
      </c>
      <c r="D377" s="2">
        <v>45</v>
      </c>
      <c r="E377" s="2" t="s">
        <v>7</v>
      </c>
      <c r="F377" s="10">
        <v>15.41</v>
      </c>
      <c r="G377" s="10">
        <f t="shared" ref="G377" si="85">ROUND(F377*$G$4,2)</f>
        <v>7.71</v>
      </c>
      <c r="H377" s="14"/>
      <c r="I377" s="10">
        <f t="shared" ref="I377" si="86">ROUND(F377*$I$4,2)</f>
        <v>23.12</v>
      </c>
      <c r="J377" s="10">
        <f t="shared" ref="J377" si="87">D377*H377</f>
        <v>0</v>
      </c>
      <c r="K377" s="10" t="str">
        <f t="shared" ref="K377" si="88">IF(AND(G377&lt;=H377,H377&lt;=I377),$N$8,$O$8)</f>
        <v>NIET GOED</v>
      </c>
    </row>
    <row r="378" spans="1:11" x14ac:dyDescent="0.25">
      <c r="A378" s="2" t="s">
        <v>821</v>
      </c>
      <c r="B378" s="2" t="s">
        <v>822</v>
      </c>
      <c r="C378" s="2" t="s">
        <v>23</v>
      </c>
      <c r="D378" s="2">
        <v>125</v>
      </c>
      <c r="E378" s="2" t="s">
        <v>7</v>
      </c>
      <c r="F378" s="10">
        <v>13.66</v>
      </c>
      <c r="G378" s="10">
        <f t="shared" si="49"/>
        <v>6.83</v>
      </c>
      <c r="H378" s="14"/>
      <c r="I378" s="10">
        <f t="shared" si="50"/>
        <v>20.49</v>
      </c>
      <c r="J378" s="10">
        <f t="shared" si="56"/>
        <v>0</v>
      </c>
      <c r="K378" s="10" t="str">
        <f t="shared" si="51"/>
        <v>NIET GOED</v>
      </c>
    </row>
    <row r="379" spans="1:11" x14ac:dyDescent="0.25">
      <c r="A379" s="2" t="s">
        <v>52</v>
      </c>
      <c r="B379" s="2" t="s">
        <v>823</v>
      </c>
      <c r="C379" s="2" t="s">
        <v>5</v>
      </c>
      <c r="D379" s="2"/>
      <c r="E379" s="2"/>
      <c r="F379" s="10"/>
      <c r="G379" s="10"/>
      <c r="H379" s="14"/>
      <c r="I379" s="10"/>
      <c r="J379" s="10"/>
      <c r="K379" s="10"/>
    </row>
    <row r="380" spans="1:11" x14ac:dyDescent="0.25">
      <c r="A380" s="2" t="s">
        <v>824</v>
      </c>
      <c r="B380" s="2" t="s">
        <v>825</v>
      </c>
      <c r="C380" s="2" t="s">
        <v>5</v>
      </c>
      <c r="D380" s="2"/>
      <c r="E380" s="2"/>
      <c r="F380" s="10"/>
      <c r="G380" s="10"/>
      <c r="H380" s="14"/>
      <c r="I380" s="10"/>
      <c r="J380" s="10"/>
      <c r="K380" s="10"/>
    </row>
    <row r="381" spans="1:11" x14ac:dyDescent="0.25">
      <c r="A381" s="2" t="s">
        <v>826</v>
      </c>
      <c r="B381" s="2" t="s">
        <v>827</v>
      </c>
      <c r="C381" s="2" t="s">
        <v>5</v>
      </c>
      <c r="D381" s="2"/>
      <c r="E381" s="2"/>
      <c r="F381" s="10"/>
      <c r="G381" s="10"/>
      <c r="H381" s="14"/>
      <c r="I381" s="10"/>
      <c r="J381" s="10"/>
      <c r="K381" s="10"/>
    </row>
    <row r="382" spans="1:11" x14ac:dyDescent="0.25">
      <c r="A382" s="2" t="s">
        <v>828</v>
      </c>
      <c r="B382" s="2" t="s">
        <v>829</v>
      </c>
      <c r="C382" s="2" t="s">
        <v>6</v>
      </c>
      <c r="D382" s="2">
        <v>51</v>
      </c>
      <c r="E382" s="2" t="s">
        <v>7</v>
      </c>
      <c r="F382" s="10">
        <v>15.58</v>
      </c>
      <c r="G382" s="10">
        <f t="shared" ref="G382:G383" si="89">ROUND(F382*$G$4,2)</f>
        <v>7.79</v>
      </c>
      <c r="H382" s="14"/>
      <c r="I382" s="10">
        <f t="shared" ref="I382:I383" si="90">ROUND(F382*$I$4,2)</f>
        <v>23.37</v>
      </c>
      <c r="J382" s="10">
        <f t="shared" ref="J382:J383" si="91">D382*H382</f>
        <v>0</v>
      </c>
      <c r="K382" s="10" t="str">
        <f t="shared" ref="K382:K383" si="92">IF(AND(G382&lt;=H382,H382&lt;=I382),$N$8,$O$8)</f>
        <v>NIET GOED</v>
      </c>
    </row>
    <row r="383" spans="1:11" x14ac:dyDescent="0.25">
      <c r="A383" s="2" t="s">
        <v>830</v>
      </c>
      <c r="B383" s="2" t="s">
        <v>831</v>
      </c>
      <c r="C383" s="2" t="s">
        <v>6</v>
      </c>
      <c r="D383" s="2">
        <v>145</v>
      </c>
      <c r="E383" s="2" t="s">
        <v>7</v>
      </c>
      <c r="F383" s="10">
        <v>15.58</v>
      </c>
      <c r="G383" s="10">
        <f t="shared" si="89"/>
        <v>7.79</v>
      </c>
      <c r="H383" s="14"/>
      <c r="I383" s="10">
        <f t="shared" si="90"/>
        <v>23.37</v>
      </c>
      <c r="J383" s="10">
        <f t="shared" si="91"/>
        <v>0</v>
      </c>
      <c r="K383" s="10" t="str">
        <f t="shared" si="92"/>
        <v>NIET GOED</v>
      </c>
    </row>
    <row r="384" spans="1:11" x14ac:dyDescent="0.25">
      <c r="A384" s="2" t="s">
        <v>832</v>
      </c>
      <c r="B384" s="2" t="s">
        <v>833</v>
      </c>
      <c r="C384" s="2" t="s">
        <v>5</v>
      </c>
      <c r="D384" s="2"/>
      <c r="E384" s="2"/>
      <c r="F384" s="10"/>
      <c r="G384" s="10"/>
      <c r="H384" s="14"/>
      <c r="I384" s="10"/>
      <c r="J384" s="10"/>
      <c r="K384" s="10"/>
    </row>
    <row r="385" spans="1:11" x14ac:dyDescent="0.25">
      <c r="A385" s="2" t="s">
        <v>834</v>
      </c>
      <c r="B385" s="2" t="s">
        <v>835</v>
      </c>
      <c r="C385" s="2" t="s">
        <v>6</v>
      </c>
      <c r="D385" s="2">
        <v>11</v>
      </c>
      <c r="E385" s="2" t="s">
        <v>7</v>
      </c>
      <c r="F385" s="10">
        <v>16.97</v>
      </c>
      <c r="G385" s="10">
        <f t="shared" si="49"/>
        <v>8.49</v>
      </c>
      <c r="H385" s="14"/>
      <c r="I385" s="10">
        <f t="shared" si="50"/>
        <v>25.46</v>
      </c>
      <c r="J385" s="10">
        <f t="shared" si="56"/>
        <v>0</v>
      </c>
      <c r="K385" s="10" t="str">
        <f t="shared" si="51"/>
        <v>NIET GOED</v>
      </c>
    </row>
    <row r="386" spans="1:11" x14ac:dyDescent="0.25">
      <c r="A386" s="2" t="s">
        <v>836</v>
      </c>
      <c r="B386" s="2" t="s">
        <v>837</v>
      </c>
      <c r="C386" s="2" t="s">
        <v>5</v>
      </c>
      <c r="D386" s="2"/>
      <c r="E386" s="2"/>
      <c r="F386" s="10"/>
      <c r="G386" s="10"/>
      <c r="H386" s="14"/>
      <c r="I386" s="10"/>
      <c r="J386" s="10"/>
      <c r="K386" s="10"/>
    </row>
    <row r="387" spans="1:11" x14ac:dyDescent="0.25">
      <c r="A387" s="2" t="s">
        <v>838</v>
      </c>
      <c r="B387" s="2" t="s">
        <v>837</v>
      </c>
      <c r="C387" s="2" t="s">
        <v>6</v>
      </c>
      <c r="D387" s="2">
        <v>58</v>
      </c>
      <c r="E387" s="2" t="s">
        <v>7</v>
      </c>
      <c r="F387" s="10">
        <v>15.72</v>
      </c>
      <c r="G387" s="10">
        <f t="shared" ref="G387" si="93">ROUND(F387*$G$4,2)</f>
        <v>7.86</v>
      </c>
      <c r="H387" s="14"/>
      <c r="I387" s="10">
        <f t="shared" ref="I387" si="94">ROUND(F387*$I$4,2)</f>
        <v>23.58</v>
      </c>
      <c r="J387" s="10">
        <f t="shared" ref="J387" si="95">D387*H387</f>
        <v>0</v>
      </c>
      <c r="K387" s="10" t="str">
        <f t="shared" ref="K387" si="96">IF(AND(G387&lt;=H387,H387&lt;=I387),$N$8,$O$8)</f>
        <v>NIET GOED</v>
      </c>
    </row>
    <row r="388" spans="1:11" x14ac:dyDescent="0.25">
      <c r="A388" s="2" t="s">
        <v>839</v>
      </c>
      <c r="B388" s="2" t="s">
        <v>840</v>
      </c>
      <c r="C388" s="2" t="s">
        <v>5</v>
      </c>
      <c r="D388" s="2"/>
      <c r="E388" s="2"/>
      <c r="F388" s="10"/>
      <c r="G388" s="10"/>
      <c r="H388" s="14"/>
      <c r="I388" s="10"/>
      <c r="J388" s="10"/>
      <c r="K388" s="10"/>
    </row>
    <row r="389" spans="1:11" x14ac:dyDescent="0.25">
      <c r="A389" s="2" t="s">
        <v>841</v>
      </c>
      <c r="B389" s="2" t="s">
        <v>842</v>
      </c>
      <c r="C389" s="2" t="s">
        <v>6</v>
      </c>
      <c r="D389" s="2">
        <v>2</v>
      </c>
      <c r="E389" s="2" t="s">
        <v>7</v>
      </c>
      <c r="F389" s="10">
        <v>32.92</v>
      </c>
      <c r="G389" s="10">
        <f t="shared" ref="G389" si="97">ROUND(F389*$G$4,2)</f>
        <v>16.46</v>
      </c>
      <c r="H389" s="14"/>
      <c r="I389" s="10">
        <f t="shared" ref="I389" si="98">ROUND(F389*$I$4,2)</f>
        <v>49.38</v>
      </c>
      <c r="J389" s="10">
        <f t="shared" ref="J389" si="99">D389*H389</f>
        <v>0</v>
      </c>
      <c r="K389" s="10" t="str">
        <f t="shared" ref="K389" si="100">IF(AND(G389&lt;=H389,H389&lt;=I389),$N$8,$O$8)</f>
        <v>NIET GOED</v>
      </c>
    </row>
    <row r="390" spans="1:11" x14ac:dyDescent="0.25">
      <c r="A390" s="2" t="s">
        <v>843</v>
      </c>
      <c r="B390" s="2" t="s">
        <v>844</v>
      </c>
      <c r="C390" s="2" t="s">
        <v>6</v>
      </c>
      <c r="D390" s="2">
        <v>1</v>
      </c>
      <c r="E390" s="2" t="s">
        <v>7</v>
      </c>
      <c r="F390" s="10">
        <v>65.34</v>
      </c>
      <c r="G390" s="10">
        <f t="shared" si="49"/>
        <v>32.67</v>
      </c>
      <c r="H390" s="14"/>
      <c r="I390" s="10">
        <f t="shared" si="50"/>
        <v>98.01</v>
      </c>
      <c r="J390" s="10">
        <f t="shared" si="56"/>
        <v>0</v>
      </c>
      <c r="K390" s="10" t="str">
        <f t="shared" si="51"/>
        <v>NIET GOED</v>
      </c>
    </row>
    <row r="391" spans="1:11" x14ac:dyDescent="0.25">
      <c r="A391" s="2" t="s">
        <v>845</v>
      </c>
      <c r="B391" s="2" t="s">
        <v>846</v>
      </c>
      <c r="C391" s="2" t="s">
        <v>5</v>
      </c>
      <c r="D391" s="2"/>
      <c r="E391" s="2"/>
      <c r="F391" s="10"/>
      <c r="G391" s="10"/>
      <c r="H391" s="14"/>
      <c r="I391" s="10"/>
      <c r="J391" s="10"/>
      <c r="K391" s="10"/>
    </row>
    <row r="392" spans="1:11" x14ac:dyDescent="0.25">
      <c r="A392" s="2" t="s">
        <v>847</v>
      </c>
      <c r="B392" s="2" t="s">
        <v>846</v>
      </c>
      <c r="C392" s="2" t="s">
        <v>6</v>
      </c>
      <c r="D392" s="2">
        <v>12</v>
      </c>
      <c r="E392" s="2" t="s">
        <v>7</v>
      </c>
      <c r="F392" s="10">
        <v>23.34</v>
      </c>
      <c r="G392" s="10">
        <f t="shared" si="49"/>
        <v>11.67</v>
      </c>
      <c r="H392" s="14"/>
      <c r="I392" s="10">
        <f t="shared" si="50"/>
        <v>35.01</v>
      </c>
      <c r="J392" s="10">
        <f t="shared" si="56"/>
        <v>0</v>
      </c>
      <c r="K392" s="10" t="str">
        <f t="shared" si="51"/>
        <v>NIET GOED</v>
      </c>
    </row>
    <row r="393" spans="1:11" x14ac:dyDescent="0.25">
      <c r="A393" s="2" t="s">
        <v>848</v>
      </c>
      <c r="B393" s="2" t="s">
        <v>849</v>
      </c>
      <c r="C393" s="2" t="s">
        <v>5</v>
      </c>
      <c r="D393" s="2"/>
      <c r="E393" s="2"/>
      <c r="F393" s="10"/>
      <c r="G393" s="10"/>
      <c r="H393" s="14"/>
      <c r="I393" s="10"/>
      <c r="J393" s="10"/>
      <c r="K393" s="10"/>
    </row>
    <row r="394" spans="1:11" x14ac:dyDescent="0.25">
      <c r="A394" s="2" t="s">
        <v>850</v>
      </c>
      <c r="B394" s="2" t="s">
        <v>851</v>
      </c>
      <c r="C394" s="2" t="s">
        <v>6</v>
      </c>
      <c r="D394" s="2">
        <v>70</v>
      </c>
      <c r="E394" s="2" t="s">
        <v>7</v>
      </c>
      <c r="F394" s="10">
        <v>17.54</v>
      </c>
      <c r="G394" s="10">
        <f t="shared" ref="G394" si="101">ROUND(F394*$G$4,2)</f>
        <v>8.77</v>
      </c>
      <c r="H394" s="14"/>
      <c r="I394" s="10">
        <f t="shared" ref="I394" si="102">ROUND(F394*$I$4,2)</f>
        <v>26.31</v>
      </c>
      <c r="J394" s="10">
        <f t="shared" ref="J394" si="103">D394*H394</f>
        <v>0</v>
      </c>
      <c r="K394" s="10" t="str">
        <f t="shared" ref="K394" si="104">IF(AND(G394&lt;=H394,H394&lt;=I394),$N$8,$O$8)</f>
        <v>NIET GOED</v>
      </c>
    </row>
    <row r="395" spans="1:11" x14ac:dyDescent="0.25">
      <c r="A395" s="2" t="s">
        <v>53</v>
      </c>
      <c r="B395" s="2" t="s">
        <v>852</v>
      </c>
      <c r="C395" s="2" t="s">
        <v>5</v>
      </c>
      <c r="D395" s="2"/>
      <c r="E395" s="2"/>
      <c r="F395" s="10"/>
      <c r="G395" s="10"/>
      <c r="H395" s="14"/>
      <c r="I395" s="10"/>
      <c r="J395" s="10"/>
      <c r="K395" s="10"/>
    </row>
    <row r="396" spans="1:11" x14ac:dyDescent="0.25">
      <c r="A396" s="2" t="s">
        <v>853</v>
      </c>
      <c r="B396" s="2" t="s">
        <v>854</v>
      </c>
      <c r="C396" s="2" t="s">
        <v>5</v>
      </c>
      <c r="D396" s="2"/>
      <c r="E396" s="2"/>
      <c r="F396" s="10"/>
      <c r="G396" s="10"/>
      <c r="H396" s="14"/>
      <c r="I396" s="10"/>
      <c r="J396" s="10"/>
      <c r="K396" s="10"/>
    </row>
    <row r="397" spans="1:11" x14ac:dyDescent="0.25">
      <c r="A397" s="2" t="s">
        <v>855</v>
      </c>
      <c r="B397" s="2" t="s">
        <v>856</v>
      </c>
      <c r="C397" s="2" t="s">
        <v>6</v>
      </c>
      <c r="D397" s="2">
        <v>392</v>
      </c>
      <c r="E397" s="2" t="s">
        <v>7</v>
      </c>
      <c r="F397" s="10">
        <v>4.49</v>
      </c>
      <c r="G397" s="10">
        <f t="shared" ref="G397:G455" si="105">ROUND(F397*$G$4,2)</f>
        <v>2.25</v>
      </c>
      <c r="H397" s="14"/>
      <c r="I397" s="10">
        <f t="shared" ref="I397:I455" si="106">ROUND(F397*$I$4,2)</f>
        <v>6.74</v>
      </c>
      <c r="J397" s="10">
        <f t="shared" si="56"/>
        <v>0</v>
      </c>
      <c r="K397" s="10" t="str">
        <f t="shared" ref="K397:K455" si="107">IF(AND(G397&lt;=H397,H397&lt;=I397),$N$8,$O$8)</f>
        <v>NIET GOED</v>
      </c>
    </row>
    <row r="398" spans="1:11" x14ac:dyDescent="0.25">
      <c r="A398" s="2" t="s">
        <v>857</v>
      </c>
      <c r="B398" s="2" t="s">
        <v>858</v>
      </c>
      <c r="C398" s="2" t="s">
        <v>6</v>
      </c>
      <c r="D398" s="2">
        <v>34</v>
      </c>
      <c r="E398" s="2" t="s">
        <v>7</v>
      </c>
      <c r="F398" s="10">
        <v>6.74</v>
      </c>
      <c r="G398" s="10">
        <f t="shared" si="105"/>
        <v>3.37</v>
      </c>
      <c r="H398" s="14"/>
      <c r="I398" s="10">
        <f t="shared" si="106"/>
        <v>10.11</v>
      </c>
      <c r="J398" s="10">
        <f t="shared" ref="J398:J399" si="108">D398*H398</f>
        <v>0</v>
      </c>
      <c r="K398" s="10" t="str">
        <f t="shared" si="107"/>
        <v>NIET GOED</v>
      </c>
    </row>
    <row r="399" spans="1:11" x14ac:dyDescent="0.25">
      <c r="A399" s="2" t="s">
        <v>859</v>
      </c>
      <c r="B399" s="2" t="s">
        <v>860</v>
      </c>
      <c r="C399" s="2" t="s">
        <v>6</v>
      </c>
      <c r="D399" s="2">
        <v>27</v>
      </c>
      <c r="E399" s="2" t="s">
        <v>7</v>
      </c>
      <c r="F399" s="10">
        <v>6.74</v>
      </c>
      <c r="G399" s="10">
        <f t="shared" si="105"/>
        <v>3.37</v>
      </c>
      <c r="H399" s="14"/>
      <c r="I399" s="10">
        <f t="shared" si="106"/>
        <v>10.11</v>
      </c>
      <c r="J399" s="10">
        <f t="shared" si="108"/>
        <v>0</v>
      </c>
      <c r="K399" s="10" t="str">
        <f t="shared" si="107"/>
        <v>NIET GOED</v>
      </c>
    </row>
    <row r="400" spans="1:11" x14ac:dyDescent="0.25">
      <c r="A400" s="2" t="s">
        <v>861</v>
      </c>
      <c r="B400" s="2" t="s">
        <v>862</v>
      </c>
      <c r="C400" s="2" t="s">
        <v>6</v>
      </c>
      <c r="D400" s="2">
        <v>3</v>
      </c>
      <c r="E400" s="2" t="s">
        <v>7</v>
      </c>
      <c r="F400" s="10">
        <v>10.54</v>
      </c>
      <c r="G400" s="10">
        <f t="shared" si="105"/>
        <v>5.27</v>
      </c>
      <c r="H400" s="14"/>
      <c r="I400" s="10">
        <f t="shared" si="106"/>
        <v>15.81</v>
      </c>
      <c r="J400" s="10">
        <f t="shared" ref="J400:J462" si="109">D400*H400</f>
        <v>0</v>
      </c>
      <c r="K400" s="10" t="str">
        <f t="shared" si="107"/>
        <v>NIET GOED</v>
      </c>
    </row>
    <row r="401" spans="1:11" x14ac:dyDescent="0.25">
      <c r="A401" s="2" t="s">
        <v>863</v>
      </c>
      <c r="B401" s="2" t="s">
        <v>864</v>
      </c>
      <c r="C401" s="2" t="s">
        <v>6</v>
      </c>
      <c r="D401" s="2">
        <v>1</v>
      </c>
      <c r="E401" s="2" t="s">
        <v>7</v>
      </c>
      <c r="F401" s="10">
        <v>14.79</v>
      </c>
      <c r="G401" s="10">
        <f t="shared" si="105"/>
        <v>7.4</v>
      </c>
      <c r="H401" s="14"/>
      <c r="I401" s="10">
        <f t="shared" si="106"/>
        <v>22.19</v>
      </c>
      <c r="J401" s="10">
        <f t="shared" si="109"/>
        <v>0</v>
      </c>
      <c r="K401" s="10" t="str">
        <f t="shared" si="107"/>
        <v>NIET GOED</v>
      </c>
    </row>
    <row r="402" spans="1:11" x14ac:dyDescent="0.25">
      <c r="A402" s="2" t="s">
        <v>865</v>
      </c>
      <c r="B402" s="2" t="s">
        <v>866</v>
      </c>
      <c r="C402" s="2" t="s">
        <v>5</v>
      </c>
      <c r="D402" s="2"/>
      <c r="E402" s="2"/>
      <c r="F402" s="10"/>
      <c r="G402" s="10"/>
      <c r="H402" s="14"/>
      <c r="I402" s="10"/>
      <c r="J402" s="10"/>
      <c r="K402" s="10"/>
    </row>
    <row r="403" spans="1:11" x14ac:dyDescent="0.25">
      <c r="A403" s="2" t="s">
        <v>867</v>
      </c>
      <c r="B403" s="2" t="s">
        <v>868</v>
      </c>
      <c r="C403" s="2" t="s">
        <v>6</v>
      </c>
      <c r="D403" s="2">
        <v>44</v>
      </c>
      <c r="E403" s="2" t="s">
        <v>7</v>
      </c>
      <c r="F403" s="10">
        <v>4.49</v>
      </c>
      <c r="G403" s="10">
        <f t="shared" si="105"/>
        <v>2.25</v>
      </c>
      <c r="H403" s="14"/>
      <c r="I403" s="10">
        <f t="shared" si="106"/>
        <v>6.74</v>
      </c>
      <c r="J403" s="10">
        <f t="shared" si="109"/>
        <v>0</v>
      </c>
      <c r="K403" s="10" t="str">
        <f t="shared" si="107"/>
        <v>NIET GOED</v>
      </c>
    </row>
    <row r="404" spans="1:11" x14ac:dyDescent="0.25">
      <c r="A404" s="2" t="s">
        <v>869</v>
      </c>
      <c r="B404" s="2" t="s">
        <v>870</v>
      </c>
      <c r="C404" s="2" t="s">
        <v>6</v>
      </c>
      <c r="D404" s="2">
        <v>38</v>
      </c>
      <c r="E404" s="2" t="s">
        <v>7</v>
      </c>
      <c r="F404" s="10">
        <v>4.49</v>
      </c>
      <c r="G404" s="10">
        <f t="shared" si="105"/>
        <v>2.25</v>
      </c>
      <c r="H404" s="14"/>
      <c r="I404" s="10">
        <f t="shared" si="106"/>
        <v>6.74</v>
      </c>
      <c r="J404" s="10">
        <f t="shared" si="109"/>
        <v>0</v>
      </c>
      <c r="K404" s="10" t="str">
        <f t="shared" si="107"/>
        <v>NIET GOED</v>
      </c>
    </row>
    <row r="405" spans="1:11" x14ac:dyDescent="0.25">
      <c r="A405" s="2" t="s">
        <v>871</v>
      </c>
      <c r="B405" s="2" t="s">
        <v>872</v>
      </c>
      <c r="C405" s="2" t="s">
        <v>6</v>
      </c>
      <c r="D405" s="2">
        <v>3</v>
      </c>
      <c r="E405" s="2" t="s">
        <v>7</v>
      </c>
      <c r="F405" s="10">
        <v>4.49</v>
      </c>
      <c r="G405" s="10">
        <f t="shared" ref="G405" si="110">ROUND(F405*$G$4,2)</f>
        <v>2.25</v>
      </c>
      <c r="H405" s="14"/>
      <c r="I405" s="10">
        <f t="shared" ref="I405" si="111">ROUND(F405*$I$4,2)</f>
        <v>6.74</v>
      </c>
      <c r="J405" s="10">
        <f t="shared" ref="J405" si="112">D405*H405</f>
        <v>0</v>
      </c>
      <c r="K405" s="10" t="str">
        <f t="shared" ref="K405" si="113">IF(AND(G405&lt;=H405,H405&lt;=I405),$N$8,$O$8)</f>
        <v>NIET GOED</v>
      </c>
    </row>
    <row r="406" spans="1:11" x14ac:dyDescent="0.25">
      <c r="A406" s="2" t="s">
        <v>873</v>
      </c>
      <c r="B406" s="2" t="s">
        <v>874</v>
      </c>
      <c r="C406" s="2" t="s">
        <v>6</v>
      </c>
      <c r="D406" s="2">
        <v>3</v>
      </c>
      <c r="E406" s="2" t="s">
        <v>7</v>
      </c>
      <c r="F406" s="10">
        <v>12.78</v>
      </c>
      <c r="G406" s="10">
        <f t="shared" si="105"/>
        <v>6.39</v>
      </c>
      <c r="H406" s="14"/>
      <c r="I406" s="10">
        <f t="shared" si="106"/>
        <v>19.170000000000002</v>
      </c>
      <c r="J406" s="10">
        <f t="shared" si="109"/>
        <v>0</v>
      </c>
      <c r="K406" s="10" t="str">
        <f t="shared" si="107"/>
        <v>NIET GOED</v>
      </c>
    </row>
    <row r="407" spans="1:11" x14ac:dyDescent="0.25">
      <c r="A407" s="2" t="s">
        <v>875</v>
      </c>
      <c r="B407" s="2" t="s">
        <v>876</v>
      </c>
      <c r="C407" s="2" t="s">
        <v>6</v>
      </c>
      <c r="D407" s="2">
        <v>1</v>
      </c>
      <c r="E407" s="2" t="s">
        <v>7</v>
      </c>
      <c r="F407" s="10">
        <v>18.420000000000002</v>
      </c>
      <c r="G407" s="10">
        <f t="shared" si="105"/>
        <v>9.2100000000000009</v>
      </c>
      <c r="H407" s="14"/>
      <c r="I407" s="10">
        <f t="shared" si="106"/>
        <v>27.63</v>
      </c>
      <c r="J407" s="10">
        <f t="shared" si="109"/>
        <v>0</v>
      </c>
      <c r="K407" s="10" t="str">
        <f t="shared" si="107"/>
        <v>NIET GOED</v>
      </c>
    </row>
    <row r="408" spans="1:11" x14ac:dyDescent="0.25">
      <c r="A408" s="2" t="s">
        <v>56</v>
      </c>
      <c r="B408" s="2" t="s">
        <v>877</v>
      </c>
      <c r="C408" s="2" t="s">
        <v>5</v>
      </c>
      <c r="D408" s="2"/>
      <c r="E408" s="2"/>
      <c r="F408" s="10"/>
      <c r="G408" s="10"/>
      <c r="H408" s="14"/>
      <c r="I408" s="10"/>
      <c r="J408" s="10"/>
      <c r="K408" s="10"/>
    </row>
    <row r="409" spans="1:11" x14ac:dyDescent="0.25">
      <c r="A409" s="2" t="s">
        <v>878</v>
      </c>
      <c r="B409" s="2" t="s">
        <v>879</v>
      </c>
      <c r="C409" s="2" t="s">
        <v>5</v>
      </c>
      <c r="D409" s="2"/>
      <c r="E409" s="2"/>
      <c r="F409" s="10"/>
      <c r="G409" s="10"/>
      <c r="H409" s="14"/>
      <c r="I409" s="10"/>
      <c r="J409" s="10"/>
      <c r="K409" s="10"/>
    </row>
    <row r="410" spans="1:11" x14ac:dyDescent="0.25">
      <c r="A410" s="2" t="s">
        <v>880</v>
      </c>
      <c r="B410" s="2" t="s">
        <v>881</v>
      </c>
      <c r="C410" s="2" t="s">
        <v>6</v>
      </c>
      <c r="D410" s="2">
        <v>31</v>
      </c>
      <c r="E410" s="2" t="s">
        <v>7</v>
      </c>
      <c r="F410" s="10">
        <v>164.45</v>
      </c>
      <c r="G410" s="10">
        <f t="shared" si="105"/>
        <v>82.23</v>
      </c>
      <c r="H410" s="14"/>
      <c r="I410" s="10">
        <f t="shared" si="106"/>
        <v>246.68</v>
      </c>
      <c r="J410" s="10">
        <f t="shared" si="109"/>
        <v>0</v>
      </c>
      <c r="K410" s="10" t="str">
        <f t="shared" si="107"/>
        <v>NIET GOED</v>
      </c>
    </row>
    <row r="411" spans="1:11" x14ac:dyDescent="0.25">
      <c r="A411" s="2" t="s">
        <v>882</v>
      </c>
      <c r="B411" s="2" t="s">
        <v>883</v>
      </c>
      <c r="C411" s="2" t="s">
        <v>6</v>
      </c>
      <c r="D411" s="2">
        <v>85</v>
      </c>
      <c r="E411" s="2" t="s">
        <v>7</v>
      </c>
      <c r="F411" s="10">
        <v>143</v>
      </c>
      <c r="G411" s="10">
        <f t="shared" ref="G411:G412" si="114">ROUND(F411*$G$4,2)</f>
        <v>71.5</v>
      </c>
      <c r="H411" s="14"/>
      <c r="I411" s="10">
        <f t="shared" ref="I411:I412" si="115">ROUND(F411*$I$4,2)</f>
        <v>214.5</v>
      </c>
      <c r="J411" s="10">
        <f t="shared" ref="J411:J412" si="116">D411*H411</f>
        <v>0</v>
      </c>
      <c r="K411" s="10" t="str">
        <f t="shared" ref="K411:K412" si="117">IF(AND(G411&lt;=H411,H411&lt;=I411),$N$8,$O$8)</f>
        <v>NIET GOED</v>
      </c>
    </row>
    <row r="412" spans="1:11" x14ac:dyDescent="0.25">
      <c r="A412" s="2" t="s">
        <v>884</v>
      </c>
      <c r="B412" s="2" t="s">
        <v>881</v>
      </c>
      <c r="C412" s="2" t="s">
        <v>6</v>
      </c>
      <c r="D412" s="2">
        <v>4</v>
      </c>
      <c r="E412" s="2" t="s">
        <v>7</v>
      </c>
      <c r="F412" s="10">
        <v>198</v>
      </c>
      <c r="G412" s="10">
        <f t="shared" si="114"/>
        <v>99</v>
      </c>
      <c r="H412" s="14"/>
      <c r="I412" s="10">
        <f t="shared" si="115"/>
        <v>297</v>
      </c>
      <c r="J412" s="10">
        <f t="shared" si="116"/>
        <v>0</v>
      </c>
      <c r="K412" s="10" t="str">
        <f t="shared" si="117"/>
        <v>NIET GOED</v>
      </c>
    </row>
    <row r="413" spans="1:11" x14ac:dyDescent="0.25">
      <c r="A413" s="2" t="s">
        <v>885</v>
      </c>
      <c r="B413" s="2" t="s">
        <v>883</v>
      </c>
      <c r="C413" s="2" t="s">
        <v>6</v>
      </c>
      <c r="D413" s="2">
        <v>4</v>
      </c>
      <c r="E413" s="2" t="s">
        <v>7</v>
      </c>
      <c r="F413" s="10">
        <v>156.19999999999999</v>
      </c>
      <c r="G413" s="10">
        <f t="shared" si="105"/>
        <v>78.099999999999994</v>
      </c>
      <c r="H413" s="14"/>
      <c r="I413" s="10">
        <f t="shared" si="106"/>
        <v>234.3</v>
      </c>
      <c r="J413" s="10">
        <f t="shared" si="109"/>
        <v>0</v>
      </c>
      <c r="K413" s="10" t="str">
        <f t="shared" si="107"/>
        <v>NIET GOED</v>
      </c>
    </row>
    <row r="414" spans="1:11" x14ac:dyDescent="0.25">
      <c r="A414" s="2" t="s">
        <v>886</v>
      </c>
      <c r="B414" s="2" t="s">
        <v>887</v>
      </c>
      <c r="C414" s="2" t="s">
        <v>6</v>
      </c>
      <c r="D414" s="2">
        <v>30</v>
      </c>
      <c r="E414" s="2" t="s">
        <v>7</v>
      </c>
      <c r="F414" s="10">
        <v>150.41999999999999</v>
      </c>
      <c r="G414" s="10">
        <f t="shared" si="105"/>
        <v>75.209999999999994</v>
      </c>
      <c r="H414" s="14"/>
      <c r="I414" s="10">
        <f t="shared" si="106"/>
        <v>225.63</v>
      </c>
      <c r="J414" s="10">
        <f t="shared" si="109"/>
        <v>0</v>
      </c>
      <c r="K414" s="10" t="str">
        <f t="shared" si="107"/>
        <v>NIET GOED</v>
      </c>
    </row>
    <row r="415" spans="1:11" x14ac:dyDescent="0.25">
      <c r="A415" s="2" t="s">
        <v>888</v>
      </c>
      <c r="B415" s="2" t="s">
        <v>889</v>
      </c>
      <c r="C415" s="2" t="s">
        <v>6</v>
      </c>
      <c r="D415" s="2">
        <v>3</v>
      </c>
      <c r="E415" s="2" t="s">
        <v>7</v>
      </c>
      <c r="F415" s="10">
        <v>721.6</v>
      </c>
      <c r="G415" s="10">
        <f t="shared" si="105"/>
        <v>360.8</v>
      </c>
      <c r="H415" s="14"/>
      <c r="I415" s="10">
        <f t="shared" si="106"/>
        <v>1082.4000000000001</v>
      </c>
      <c r="J415" s="10">
        <f t="shared" si="109"/>
        <v>0</v>
      </c>
      <c r="K415" s="10" t="str">
        <f t="shared" si="107"/>
        <v>NIET GOED</v>
      </c>
    </row>
    <row r="416" spans="1:11" x14ac:dyDescent="0.25">
      <c r="A416" s="2" t="s">
        <v>57</v>
      </c>
      <c r="B416" s="2" t="s">
        <v>890</v>
      </c>
      <c r="C416" s="2" t="s">
        <v>5</v>
      </c>
      <c r="D416" s="2"/>
      <c r="E416" s="2"/>
      <c r="F416" s="10"/>
      <c r="G416" s="10"/>
      <c r="H416" s="14"/>
      <c r="I416" s="10"/>
      <c r="J416" s="10"/>
      <c r="K416" s="10"/>
    </row>
    <row r="417" spans="1:11" x14ac:dyDescent="0.25">
      <c r="A417" s="2" t="s">
        <v>59</v>
      </c>
      <c r="B417" s="2" t="s">
        <v>891</v>
      </c>
      <c r="C417" s="2" t="s">
        <v>6</v>
      </c>
      <c r="D417" s="2">
        <v>35</v>
      </c>
      <c r="E417" s="2" t="s">
        <v>7</v>
      </c>
      <c r="F417" s="10">
        <v>50.05</v>
      </c>
      <c r="G417" s="10">
        <f t="shared" si="105"/>
        <v>25.03</v>
      </c>
      <c r="H417" s="14"/>
      <c r="I417" s="10">
        <f t="shared" si="106"/>
        <v>75.08</v>
      </c>
      <c r="J417" s="10">
        <f t="shared" si="109"/>
        <v>0</v>
      </c>
      <c r="K417" s="10" t="str">
        <f t="shared" si="107"/>
        <v>NIET GOED</v>
      </c>
    </row>
    <row r="418" spans="1:11" x14ac:dyDescent="0.25">
      <c r="A418" s="2" t="s">
        <v>60</v>
      </c>
      <c r="B418" s="2" t="s">
        <v>892</v>
      </c>
      <c r="C418" s="2" t="s">
        <v>6</v>
      </c>
      <c r="D418" s="2">
        <v>35</v>
      </c>
      <c r="E418" s="2" t="s">
        <v>7</v>
      </c>
      <c r="F418" s="10">
        <v>45.78</v>
      </c>
      <c r="G418" s="10">
        <f t="shared" si="105"/>
        <v>22.89</v>
      </c>
      <c r="H418" s="14"/>
      <c r="I418" s="10">
        <f t="shared" si="106"/>
        <v>68.67</v>
      </c>
      <c r="J418" s="10">
        <f t="shared" si="109"/>
        <v>0</v>
      </c>
      <c r="K418" s="10" t="str">
        <f t="shared" si="107"/>
        <v>NIET GOED</v>
      </c>
    </row>
    <row r="419" spans="1:11" x14ac:dyDescent="0.25">
      <c r="A419" s="2" t="s">
        <v>893</v>
      </c>
      <c r="B419" s="2" t="s">
        <v>894</v>
      </c>
      <c r="C419" s="2" t="s">
        <v>6</v>
      </c>
      <c r="D419" s="2">
        <v>35</v>
      </c>
      <c r="E419" s="2" t="s">
        <v>7</v>
      </c>
      <c r="F419" s="10">
        <v>29</v>
      </c>
      <c r="G419" s="10">
        <f t="shared" ref="G419" si="118">ROUND(F419*$G$4,2)</f>
        <v>14.5</v>
      </c>
      <c r="H419" s="14"/>
      <c r="I419" s="10">
        <f t="shared" ref="I419" si="119">ROUND(F419*$I$4,2)</f>
        <v>43.5</v>
      </c>
      <c r="J419" s="10">
        <f t="shared" ref="J419" si="120">D419*H419</f>
        <v>0</v>
      </c>
      <c r="K419" s="10" t="str">
        <f t="shared" ref="K419" si="121">IF(AND(G419&lt;=H419,H419&lt;=I419),$N$8,$O$8)</f>
        <v>NIET GOED</v>
      </c>
    </row>
    <row r="420" spans="1:11" x14ac:dyDescent="0.25">
      <c r="A420" s="2" t="s">
        <v>895</v>
      </c>
      <c r="B420" s="2" t="s">
        <v>896</v>
      </c>
      <c r="C420" s="2" t="s">
        <v>5</v>
      </c>
      <c r="D420" s="2"/>
      <c r="E420" s="2"/>
      <c r="F420" s="10"/>
      <c r="G420" s="10"/>
      <c r="H420" s="14"/>
      <c r="I420" s="10"/>
      <c r="J420" s="10"/>
      <c r="K420" s="10"/>
    </row>
    <row r="421" spans="1:11" x14ac:dyDescent="0.25">
      <c r="A421" s="2" t="s">
        <v>897</v>
      </c>
      <c r="B421" s="2" t="s">
        <v>898</v>
      </c>
      <c r="C421" s="2" t="s">
        <v>6</v>
      </c>
      <c r="D421" s="2">
        <v>5</v>
      </c>
      <c r="E421" s="2" t="s">
        <v>7</v>
      </c>
      <c r="F421" s="10">
        <v>1650</v>
      </c>
      <c r="G421" s="10">
        <f t="shared" si="105"/>
        <v>825</v>
      </c>
      <c r="H421" s="14"/>
      <c r="I421" s="10">
        <f t="shared" si="106"/>
        <v>2475</v>
      </c>
      <c r="J421" s="10">
        <f t="shared" si="109"/>
        <v>0</v>
      </c>
      <c r="K421" s="10" t="str">
        <f t="shared" si="107"/>
        <v>NIET GOED</v>
      </c>
    </row>
    <row r="422" spans="1:11" x14ac:dyDescent="0.25">
      <c r="A422" s="2" t="s">
        <v>899</v>
      </c>
      <c r="B422" s="2" t="s">
        <v>900</v>
      </c>
      <c r="C422" s="2" t="s">
        <v>6</v>
      </c>
      <c r="D422" s="2">
        <v>5</v>
      </c>
      <c r="E422" s="2" t="s">
        <v>7</v>
      </c>
      <c r="F422" s="10">
        <v>3575</v>
      </c>
      <c r="G422" s="10">
        <f t="shared" si="105"/>
        <v>1787.5</v>
      </c>
      <c r="H422" s="14"/>
      <c r="I422" s="10">
        <f t="shared" si="106"/>
        <v>5362.5</v>
      </c>
      <c r="J422" s="10">
        <f t="shared" si="109"/>
        <v>0</v>
      </c>
      <c r="K422" s="10" t="str">
        <f t="shared" si="107"/>
        <v>NIET GOED</v>
      </c>
    </row>
    <row r="423" spans="1:11" x14ac:dyDescent="0.25">
      <c r="A423" s="2" t="s">
        <v>61</v>
      </c>
      <c r="B423" s="2" t="s">
        <v>124</v>
      </c>
      <c r="C423" s="2" t="s">
        <v>5</v>
      </c>
      <c r="D423" s="2"/>
      <c r="E423" s="2"/>
      <c r="F423" s="10"/>
      <c r="G423" s="10"/>
      <c r="H423" s="14"/>
      <c r="I423" s="10"/>
      <c r="J423" s="10"/>
      <c r="K423" s="10"/>
    </row>
    <row r="424" spans="1:11" x14ac:dyDescent="0.25">
      <c r="A424" s="2" t="s">
        <v>62</v>
      </c>
      <c r="B424" s="2" t="s">
        <v>124</v>
      </c>
      <c r="C424" s="2" t="s">
        <v>5</v>
      </c>
      <c r="D424" s="2"/>
      <c r="E424" s="2"/>
      <c r="F424" s="10"/>
      <c r="G424" s="10"/>
      <c r="H424" s="14"/>
      <c r="I424" s="10"/>
      <c r="J424" s="10"/>
      <c r="K424" s="10"/>
    </row>
    <row r="425" spans="1:11" x14ac:dyDescent="0.25">
      <c r="A425" s="2" t="s">
        <v>901</v>
      </c>
      <c r="B425" s="2" t="s">
        <v>902</v>
      </c>
      <c r="C425" s="2" t="s">
        <v>6</v>
      </c>
      <c r="D425" s="2">
        <v>75</v>
      </c>
      <c r="E425" s="2" t="s">
        <v>7</v>
      </c>
      <c r="F425" s="10">
        <v>25.29</v>
      </c>
      <c r="G425" s="10">
        <f t="shared" si="105"/>
        <v>12.65</v>
      </c>
      <c r="H425" s="14"/>
      <c r="I425" s="10">
        <f t="shared" si="106"/>
        <v>37.94</v>
      </c>
      <c r="J425" s="10">
        <f t="shared" si="109"/>
        <v>0</v>
      </c>
      <c r="K425" s="10" t="str">
        <f t="shared" si="107"/>
        <v>NIET GOED</v>
      </c>
    </row>
    <row r="426" spans="1:11" x14ac:dyDescent="0.25">
      <c r="A426" s="2" t="s">
        <v>903</v>
      </c>
      <c r="B426" s="2" t="s">
        <v>902</v>
      </c>
      <c r="C426" s="2" t="s">
        <v>6</v>
      </c>
      <c r="D426" s="2">
        <v>190</v>
      </c>
      <c r="E426" s="2" t="s">
        <v>7</v>
      </c>
      <c r="F426" s="10">
        <v>25.29</v>
      </c>
      <c r="G426" s="10">
        <f t="shared" ref="G426:G427" si="122">ROUND(F426*$G$4,2)</f>
        <v>12.65</v>
      </c>
      <c r="H426" s="14"/>
      <c r="I426" s="10">
        <f t="shared" ref="I426:I427" si="123">ROUND(F426*$I$4,2)</f>
        <v>37.94</v>
      </c>
      <c r="J426" s="10">
        <f t="shared" ref="J426:J427" si="124">D426*H426</f>
        <v>0</v>
      </c>
      <c r="K426" s="10" t="str">
        <f t="shared" ref="K426:K427" si="125">IF(AND(G426&lt;=H426,H426&lt;=I426),$N$8,$O$8)</f>
        <v>NIET GOED</v>
      </c>
    </row>
    <row r="427" spans="1:11" x14ac:dyDescent="0.25">
      <c r="A427" s="2" t="s">
        <v>904</v>
      </c>
      <c r="B427" s="2" t="s">
        <v>905</v>
      </c>
      <c r="C427" s="2" t="s">
        <v>6</v>
      </c>
      <c r="D427" s="2">
        <v>66</v>
      </c>
      <c r="E427" s="2" t="s">
        <v>7</v>
      </c>
      <c r="F427" s="10">
        <v>25.29</v>
      </c>
      <c r="G427" s="10">
        <f t="shared" si="122"/>
        <v>12.65</v>
      </c>
      <c r="H427" s="14"/>
      <c r="I427" s="10">
        <f t="shared" si="123"/>
        <v>37.94</v>
      </c>
      <c r="J427" s="10">
        <f t="shared" si="124"/>
        <v>0</v>
      </c>
      <c r="K427" s="10" t="str">
        <f t="shared" si="125"/>
        <v>NIET GOED</v>
      </c>
    </row>
    <row r="428" spans="1:11" x14ac:dyDescent="0.25">
      <c r="A428" s="2" t="s">
        <v>906</v>
      </c>
      <c r="B428" s="2" t="s">
        <v>907</v>
      </c>
      <c r="C428" s="2" t="s">
        <v>6</v>
      </c>
      <c r="D428" s="2">
        <v>33</v>
      </c>
      <c r="E428" s="2" t="s">
        <v>7</v>
      </c>
      <c r="F428" s="10">
        <v>45.65</v>
      </c>
      <c r="G428" s="10">
        <f t="shared" si="105"/>
        <v>22.83</v>
      </c>
      <c r="H428" s="14"/>
      <c r="I428" s="10">
        <f t="shared" si="106"/>
        <v>68.48</v>
      </c>
      <c r="J428" s="10">
        <f t="shared" si="109"/>
        <v>0</v>
      </c>
      <c r="K428" s="10" t="str">
        <f t="shared" si="107"/>
        <v>NIET GOED</v>
      </c>
    </row>
    <row r="429" spans="1:11" x14ac:dyDescent="0.25">
      <c r="A429" s="2" t="s">
        <v>63</v>
      </c>
      <c r="B429" s="2" t="s">
        <v>908</v>
      </c>
      <c r="C429" s="2" t="s">
        <v>5</v>
      </c>
      <c r="D429" s="2"/>
      <c r="E429" s="2"/>
      <c r="F429" s="10"/>
      <c r="G429" s="10"/>
      <c r="H429" s="14"/>
      <c r="I429" s="10"/>
      <c r="J429" s="10"/>
      <c r="K429" s="10"/>
    </row>
    <row r="430" spans="1:11" x14ac:dyDescent="0.25">
      <c r="A430" s="2" t="s">
        <v>64</v>
      </c>
      <c r="B430" s="2" t="s">
        <v>909</v>
      </c>
      <c r="C430" s="2" t="s">
        <v>6</v>
      </c>
      <c r="D430" s="2">
        <v>98</v>
      </c>
      <c r="E430" s="2" t="s">
        <v>7</v>
      </c>
      <c r="F430" s="10">
        <v>18.149999999999999</v>
      </c>
      <c r="G430" s="10">
        <f t="shared" si="105"/>
        <v>9.08</v>
      </c>
      <c r="H430" s="14"/>
      <c r="I430" s="10">
        <f t="shared" si="106"/>
        <v>27.23</v>
      </c>
      <c r="J430" s="10">
        <f t="shared" si="109"/>
        <v>0</v>
      </c>
      <c r="K430" s="10" t="str">
        <f t="shared" si="107"/>
        <v>NIET GOED</v>
      </c>
    </row>
    <row r="431" spans="1:11" x14ac:dyDescent="0.25">
      <c r="A431" s="2" t="s">
        <v>66</v>
      </c>
      <c r="B431" s="2" t="s">
        <v>910</v>
      </c>
      <c r="C431" s="2" t="s">
        <v>5</v>
      </c>
      <c r="D431" s="2"/>
      <c r="E431" s="2"/>
      <c r="F431" s="10"/>
      <c r="G431" s="10"/>
      <c r="H431" s="14"/>
      <c r="I431" s="10"/>
      <c r="J431" s="10"/>
      <c r="K431" s="10"/>
    </row>
    <row r="432" spans="1:11" x14ac:dyDescent="0.25">
      <c r="A432" s="2" t="s">
        <v>67</v>
      </c>
      <c r="B432" s="2" t="s">
        <v>911</v>
      </c>
      <c r="C432" s="2" t="s">
        <v>6</v>
      </c>
      <c r="D432" s="2">
        <v>8</v>
      </c>
      <c r="E432" s="2" t="s">
        <v>7</v>
      </c>
      <c r="F432" s="10">
        <v>101.41</v>
      </c>
      <c r="G432" s="10">
        <f t="shared" ref="G432" si="126">ROUND(F432*$G$4,2)</f>
        <v>50.71</v>
      </c>
      <c r="H432" s="14"/>
      <c r="I432" s="10">
        <f t="shared" ref="I432" si="127">ROUND(F432*$I$4,2)</f>
        <v>152.12</v>
      </c>
      <c r="J432" s="10">
        <f t="shared" ref="J432" si="128">D432*H432</f>
        <v>0</v>
      </c>
      <c r="K432" s="10" t="str">
        <f t="shared" ref="K432" si="129">IF(AND(G432&lt;=H432,H432&lt;=I432),$N$8,$O$8)</f>
        <v>NIET GOED</v>
      </c>
    </row>
    <row r="433" spans="1:11" x14ac:dyDescent="0.25">
      <c r="A433" s="2" t="s">
        <v>912</v>
      </c>
      <c r="B433" s="2" t="s">
        <v>913</v>
      </c>
      <c r="C433" s="2" t="s">
        <v>6</v>
      </c>
      <c r="D433" s="2">
        <v>6</v>
      </c>
      <c r="E433" s="2" t="s">
        <v>7</v>
      </c>
      <c r="F433" s="10">
        <v>101.41</v>
      </c>
      <c r="G433" s="10">
        <f t="shared" si="105"/>
        <v>50.71</v>
      </c>
      <c r="H433" s="14"/>
      <c r="I433" s="10">
        <f t="shared" si="106"/>
        <v>152.12</v>
      </c>
      <c r="J433" s="10">
        <f t="shared" si="109"/>
        <v>0</v>
      </c>
      <c r="K433" s="10" t="str">
        <f t="shared" si="107"/>
        <v>NIET GOED</v>
      </c>
    </row>
    <row r="434" spans="1:11" x14ac:dyDescent="0.25">
      <c r="A434" s="2" t="s">
        <v>914</v>
      </c>
      <c r="B434" s="2" t="s">
        <v>915</v>
      </c>
      <c r="C434" s="2" t="s">
        <v>5</v>
      </c>
      <c r="D434" s="2"/>
      <c r="E434" s="2"/>
      <c r="F434" s="10"/>
      <c r="G434" s="10"/>
      <c r="H434" s="14"/>
      <c r="I434" s="10"/>
      <c r="J434" s="10"/>
      <c r="K434" s="10"/>
    </row>
    <row r="435" spans="1:11" x14ac:dyDescent="0.25">
      <c r="A435" s="2" t="s">
        <v>916</v>
      </c>
      <c r="B435" s="2" t="s">
        <v>917</v>
      </c>
      <c r="C435" s="2" t="s">
        <v>5</v>
      </c>
      <c r="D435" s="2"/>
      <c r="E435" s="2"/>
      <c r="F435" s="10"/>
      <c r="G435" s="10"/>
      <c r="H435" s="14"/>
      <c r="I435" s="10"/>
      <c r="J435" s="10"/>
      <c r="K435" s="10"/>
    </row>
    <row r="436" spans="1:11" x14ac:dyDescent="0.25">
      <c r="A436" s="2" t="s">
        <v>918</v>
      </c>
      <c r="B436" s="2" t="s">
        <v>919</v>
      </c>
      <c r="C436" s="2" t="s">
        <v>5</v>
      </c>
      <c r="D436" s="2"/>
      <c r="E436" s="2"/>
      <c r="F436" s="10"/>
      <c r="G436" s="10"/>
      <c r="H436" s="14"/>
      <c r="I436" s="10"/>
      <c r="J436" s="10"/>
      <c r="K436" s="10"/>
    </row>
    <row r="437" spans="1:11" x14ac:dyDescent="0.25">
      <c r="A437" s="2" t="s">
        <v>920</v>
      </c>
      <c r="B437" s="2" t="s">
        <v>921</v>
      </c>
      <c r="C437" s="2" t="s">
        <v>10</v>
      </c>
      <c r="D437" s="2">
        <v>20</v>
      </c>
      <c r="E437" s="2" t="s">
        <v>7</v>
      </c>
      <c r="F437" s="10">
        <v>11.29</v>
      </c>
      <c r="G437" s="10">
        <f t="shared" ref="G437:G439" si="130">ROUND(F437*$G$4,2)</f>
        <v>5.65</v>
      </c>
      <c r="H437" s="14"/>
      <c r="I437" s="10">
        <f t="shared" ref="I437:I439" si="131">ROUND(F437*$I$4,2)</f>
        <v>16.940000000000001</v>
      </c>
      <c r="J437" s="10">
        <f t="shared" ref="J437:J439" si="132">D437*H437</f>
        <v>0</v>
      </c>
      <c r="K437" s="10" t="str">
        <f t="shared" ref="K437:K439" si="133">IF(AND(G437&lt;=H437,H437&lt;=I437),$N$8,$O$8)</f>
        <v>NIET GOED</v>
      </c>
    </row>
    <row r="438" spans="1:11" x14ac:dyDescent="0.25">
      <c r="A438" s="2" t="s">
        <v>922</v>
      </c>
      <c r="B438" s="2" t="s">
        <v>923</v>
      </c>
      <c r="C438" s="2" t="s">
        <v>10</v>
      </c>
      <c r="D438" s="2">
        <v>50</v>
      </c>
      <c r="E438" s="2" t="s">
        <v>7</v>
      </c>
      <c r="F438" s="10">
        <v>15.04</v>
      </c>
      <c r="G438" s="10">
        <f t="shared" si="130"/>
        <v>7.52</v>
      </c>
      <c r="H438" s="14"/>
      <c r="I438" s="10">
        <f t="shared" si="131"/>
        <v>22.56</v>
      </c>
      <c r="J438" s="10">
        <f t="shared" si="132"/>
        <v>0</v>
      </c>
      <c r="K438" s="10" t="str">
        <f t="shared" si="133"/>
        <v>NIET GOED</v>
      </c>
    </row>
    <row r="439" spans="1:11" x14ac:dyDescent="0.25">
      <c r="A439" s="2" t="s">
        <v>924</v>
      </c>
      <c r="B439" s="2" t="s">
        <v>925</v>
      </c>
      <c r="C439" s="2" t="s">
        <v>10</v>
      </c>
      <c r="D439" s="2">
        <v>20</v>
      </c>
      <c r="E439" s="2" t="s">
        <v>7</v>
      </c>
      <c r="F439" s="10">
        <v>11.29</v>
      </c>
      <c r="G439" s="10">
        <f t="shared" si="130"/>
        <v>5.65</v>
      </c>
      <c r="H439" s="14"/>
      <c r="I439" s="10">
        <f t="shared" si="131"/>
        <v>16.940000000000001</v>
      </c>
      <c r="J439" s="10">
        <f t="shared" si="132"/>
        <v>0</v>
      </c>
      <c r="K439" s="10" t="str">
        <f t="shared" si="133"/>
        <v>NIET GOED</v>
      </c>
    </row>
    <row r="440" spans="1:11" x14ac:dyDescent="0.25">
      <c r="A440" s="2" t="s">
        <v>926</v>
      </c>
      <c r="B440" s="2" t="s">
        <v>927</v>
      </c>
      <c r="C440" s="2" t="s">
        <v>10</v>
      </c>
      <c r="D440" s="2">
        <v>50</v>
      </c>
      <c r="E440" s="2" t="s">
        <v>7</v>
      </c>
      <c r="F440" s="10">
        <v>15.04</v>
      </c>
      <c r="G440" s="10">
        <f t="shared" si="105"/>
        <v>7.52</v>
      </c>
      <c r="H440" s="14"/>
      <c r="I440" s="10">
        <f t="shared" si="106"/>
        <v>22.56</v>
      </c>
      <c r="J440" s="10">
        <f t="shared" si="109"/>
        <v>0</v>
      </c>
      <c r="K440" s="10" t="str">
        <f t="shared" si="107"/>
        <v>NIET GOED</v>
      </c>
    </row>
    <row r="441" spans="1:11" x14ac:dyDescent="0.25">
      <c r="A441" s="2" t="s">
        <v>928</v>
      </c>
      <c r="B441" s="2" t="s">
        <v>929</v>
      </c>
      <c r="C441" s="2" t="s">
        <v>5</v>
      </c>
      <c r="D441" s="2"/>
      <c r="E441" s="2"/>
      <c r="F441" s="10"/>
      <c r="G441" s="10"/>
      <c r="H441" s="14"/>
      <c r="I441" s="10"/>
      <c r="J441" s="10"/>
      <c r="K441" s="10"/>
    </row>
    <row r="442" spans="1:11" x14ac:dyDescent="0.25">
      <c r="A442" s="2" t="s">
        <v>930</v>
      </c>
      <c r="B442" s="2" t="s">
        <v>931</v>
      </c>
      <c r="C442" s="2" t="s">
        <v>10</v>
      </c>
      <c r="D442" s="2">
        <v>20</v>
      </c>
      <c r="E442" s="2" t="s">
        <v>7</v>
      </c>
      <c r="F442" s="10">
        <v>27.23</v>
      </c>
      <c r="G442" s="10">
        <f t="shared" si="105"/>
        <v>13.62</v>
      </c>
      <c r="H442" s="14"/>
      <c r="I442" s="10">
        <f t="shared" si="106"/>
        <v>40.85</v>
      </c>
      <c r="J442" s="10">
        <f t="shared" si="109"/>
        <v>0</v>
      </c>
      <c r="K442" s="10" t="str">
        <f t="shared" si="107"/>
        <v>NIET GOED</v>
      </c>
    </row>
    <row r="443" spans="1:11" x14ac:dyDescent="0.25">
      <c r="A443" s="2" t="s">
        <v>932</v>
      </c>
      <c r="B443" s="2" t="s">
        <v>933</v>
      </c>
      <c r="C443" s="2" t="s">
        <v>10</v>
      </c>
      <c r="D443" s="2">
        <v>65</v>
      </c>
      <c r="E443" s="2" t="s">
        <v>7</v>
      </c>
      <c r="F443" s="10">
        <v>15.13</v>
      </c>
      <c r="G443" s="10">
        <f t="shared" si="105"/>
        <v>7.57</v>
      </c>
      <c r="H443" s="14"/>
      <c r="I443" s="10">
        <f t="shared" si="106"/>
        <v>22.7</v>
      </c>
      <c r="J443" s="10">
        <f t="shared" si="109"/>
        <v>0</v>
      </c>
      <c r="K443" s="10" t="str">
        <f t="shared" si="107"/>
        <v>NIET GOED</v>
      </c>
    </row>
    <row r="444" spans="1:11" x14ac:dyDescent="0.25">
      <c r="A444" s="2" t="s">
        <v>934</v>
      </c>
      <c r="B444" s="2" t="s">
        <v>935</v>
      </c>
      <c r="C444" s="2" t="s">
        <v>5</v>
      </c>
      <c r="D444" s="2"/>
      <c r="E444" s="2"/>
      <c r="F444" s="10"/>
      <c r="G444" s="10"/>
      <c r="H444" s="14"/>
      <c r="I444" s="10"/>
      <c r="J444" s="10"/>
      <c r="K444" s="10"/>
    </row>
    <row r="445" spans="1:11" x14ac:dyDescent="0.25">
      <c r="A445" s="2" t="s">
        <v>936</v>
      </c>
      <c r="B445" s="2" t="s">
        <v>937</v>
      </c>
      <c r="C445" s="2" t="s">
        <v>5</v>
      </c>
      <c r="D445" s="2"/>
      <c r="E445" s="2"/>
      <c r="F445" s="10"/>
      <c r="G445" s="10"/>
      <c r="H445" s="14"/>
      <c r="I445" s="10"/>
      <c r="J445" s="10"/>
      <c r="K445" s="10"/>
    </row>
    <row r="446" spans="1:11" x14ac:dyDescent="0.25">
      <c r="A446" s="2" t="s">
        <v>938</v>
      </c>
      <c r="B446" s="2" t="s">
        <v>939</v>
      </c>
      <c r="C446" s="2" t="s">
        <v>6</v>
      </c>
      <c r="D446" s="2">
        <v>27</v>
      </c>
      <c r="E446" s="2" t="s">
        <v>7</v>
      </c>
      <c r="F446" s="10">
        <v>38.9</v>
      </c>
      <c r="G446" s="10">
        <f t="shared" si="105"/>
        <v>19.45</v>
      </c>
      <c r="H446" s="14"/>
      <c r="I446" s="10">
        <f t="shared" si="106"/>
        <v>58.35</v>
      </c>
      <c r="J446" s="10">
        <f t="shared" si="109"/>
        <v>0</v>
      </c>
      <c r="K446" s="10" t="str">
        <f t="shared" si="107"/>
        <v>NIET GOED</v>
      </c>
    </row>
    <row r="447" spans="1:11" x14ac:dyDescent="0.25">
      <c r="A447" s="2" t="s">
        <v>68</v>
      </c>
      <c r="B447" s="2" t="s">
        <v>77</v>
      </c>
      <c r="C447" s="2" t="s">
        <v>5</v>
      </c>
      <c r="D447" s="2"/>
      <c r="E447" s="2"/>
      <c r="F447" s="10"/>
      <c r="G447" s="10"/>
      <c r="H447" s="14"/>
      <c r="I447" s="10"/>
      <c r="J447" s="10"/>
      <c r="K447" s="10"/>
    </row>
    <row r="448" spans="1:11" x14ac:dyDescent="0.25">
      <c r="A448" s="2" t="s">
        <v>76</v>
      </c>
      <c r="B448" s="2" t="s">
        <v>79</v>
      </c>
      <c r="C448" s="2" t="s">
        <v>5</v>
      </c>
      <c r="D448" s="2"/>
      <c r="E448" s="2"/>
      <c r="F448" s="10"/>
      <c r="G448" s="10"/>
      <c r="H448" s="14"/>
      <c r="I448" s="10"/>
      <c r="J448" s="10"/>
      <c r="K448" s="10"/>
    </row>
    <row r="449" spans="1:11" x14ac:dyDescent="0.25">
      <c r="A449" s="2" t="s">
        <v>940</v>
      </c>
      <c r="B449" s="2" t="s">
        <v>941</v>
      </c>
      <c r="C449" s="2" t="s">
        <v>5</v>
      </c>
      <c r="D449" s="2"/>
      <c r="E449" s="2"/>
      <c r="F449" s="10"/>
      <c r="G449" s="10"/>
      <c r="H449" s="14"/>
      <c r="I449" s="10"/>
      <c r="J449" s="10"/>
      <c r="K449" s="10"/>
    </row>
    <row r="450" spans="1:11" x14ac:dyDescent="0.25">
      <c r="A450" s="2" t="s">
        <v>942</v>
      </c>
      <c r="B450" s="2" t="s">
        <v>943</v>
      </c>
      <c r="C450" s="2" t="s">
        <v>5</v>
      </c>
      <c r="D450" s="2"/>
      <c r="E450" s="2"/>
      <c r="F450" s="10"/>
      <c r="G450" s="10"/>
      <c r="H450" s="14"/>
      <c r="I450" s="10"/>
      <c r="J450" s="10"/>
      <c r="K450" s="10"/>
    </row>
    <row r="451" spans="1:11" x14ac:dyDescent="0.25">
      <c r="A451" s="2" t="s">
        <v>944</v>
      </c>
      <c r="B451" s="2" t="s">
        <v>945</v>
      </c>
      <c r="C451" s="2" t="s">
        <v>6</v>
      </c>
      <c r="D451" s="2">
        <v>12</v>
      </c>
      <c r="E451" s="2" t="s">
        <v>7</v>
      </c>
      <c r="F451" s="10">
        <v>59.46</v>
      </c>
      <c r="G451" s="10">
        <f t="shared" ref="G451:G452" si="134">ROUND(F451*$G$4,2)</f>
        <v>29.73</v>
      </c>
      <c r="H451" s="14"/>
      <c r="I451" s="10">
        <f t="shared" ref="I451:I452" si="135">ROUND(F451*$I$4,2)</f>
        <v>89.19</v>
      </c>
      <c r="J451" s="10">
        <f t="shared" ref="J451:J452" si="136">D451*H451</f>
        <v>0</v>
      </c>
      <c r="K451" s="10" t="str">
        <f t="shared" ref="K451:K452" si="137">IF(AND(G451&lt;=H451,H451&lt;=I451),$N$8,$O$8)</f>
        <v>NIET GOED</v>
      </c>
    </row>
    <row r="452" spans="1:11" x14ac:dyDescent="0.25">
      <c r="A452" s="2" t="s">
        <v>946</v>
      </c>
      <c r="B452" s="2" t="s">
        <v>947</v>
      </c>
      <c r="C452" s="2" t="s">
        <v>6</v>
      </c>
      <c r="D452" s="2">
        <v>9</v>
      </c>
      <c r="E452" s="2" t="s">
        <v>7</v>
      </c>
      <c r="F452" s="10">
        <v>73.39</v>
      </c>
      <c r="G452" s="10">
        <f t="shared" si="134"/>
        <v>36.700000000000003</v>
      </c>
      <c r="H452" s="14"/>
      <c r="I452" s="10">
        <f t="shared" si="135"/>
        <v>110.09</v>
      </c>
      <c r="J452" s="10">
        <f t="shared" si="136"/>
        <v>0</v>
      </c>
      <c r="K452" s="10" t="str">
        <f t="shared" si="137"/>
        <v>NIET GOED</v>
      </c>
    </row>
    <row r="453" spans="1:11" x14ac:dyDescent="0.25">
      <c r="A453" s="2" t="s">
        <v>948</v>
      </c>
      <c r="B453" s="2" t="s">
        <v>949</v>
      </c>
      <c r="C453" s="2" t="s">
        <v>5</v>
      </c>
      <c r="D453" s="2"/>
      <c r="E453" s="2"/>
      <c r="F453" s="10"/>
      <c r="G453" s="10"/>
      <c r="H453" s="14"/>
      <c r="I453" s="10"/>
      <c r="J453" s="10"/>
      <c r="K453" s="10"/>
    </row>
    <row r="454" spans="1:11" x14ac:dyDescent="0.25">
      <c r="A454" s="2" t="s">
        <v>950</v>
      </c>
      <c r="B454" s="2" t="s">
        <v>951</v>
      </c>
      <c r="C454" s="2" t="s">
        <v>5</v>
      </c>
      <c r="D454" s="2"/>
      <c r="E454" s="2"/>
      <c r="F454" s="10"/>
      <c r="G454" s="10"/>
      <c r="H454" s="14"/>
      <c r="I454" s="10"/>
      <c r="J454" s="10"/>
      <c r="K454" s="10"/>
    </row>
    <row r="455" spans="1:11" x14ac:dyDescent="0.25">
      <c r="A455" s="2" t="s">
        <v>952</v>
      </c>
      <c r="B455" s="2" t="s">
        <v>953</v>
      </c>
      <c r="C455" s="2" t="s">
        <v>6</v>
      </c>
      <c r="D455" s="2">
        <v>16</v>
      </c>
      <c r="E455" s="2" t="s">
        <v>7</v>
      </c>
      <c r="F455" s="10">
        <v>21.58</v>
      </c>
      <c r="G455" s="10">
        <f t="shared" si="105"/>
        <v>10.79</v>
      </c>
      <c r="H455" s="14"/>
      <c r="I455" s="10">
        <f t="shared" si="106"/>
        <v>32.369999999999997</v>
      </c>
      <c r="J455" s="10">
        <f t="shared" si="109"/>
        <v>0</v>
      </c>
      <c r="K455" s="10" t="str">
        <f t="shared" si="107"/>
        <v>NIET GOED</v>
      </c>
    </row>
    <row r="456" spans="1:11" x14ac:dyDescent="0.25">
      <c r="A456" s="2" t="s">
        <v>954</v>
      </c>
      <c r="B456" s="2" t="s">
        <v>955</v>
      </c>
      <c r="C456" s="2" t="s">
        <v>5</v>
      </c>
      <c r="D456" s="2"/>
      <c r="E456" s="2"/>
      <c r="F456" s="10"/>
      <c r="G456" s="10"/>
      <c r="H456" s="14"/>
      <c r="I456" s="10"/>
      <c r="J456" s="10"/>
      <c r="K456" s="10"/>
    </row>
    <row r="457" spans="1:11" x14ac:dyDescent="0.25">
      <c r="A457" s="2" t="s">
        <v>956</v>
      </c>
      <c r="B457" s="2" t="s">
        <v>127</v>
      </c>
      <c r="C457" s="2" t="s">
        <v>6</v>
      </c>
      <c r="D457" s="2">
        <v>21</v>
      </c>
      <c r="E457" s="2" t="s">
        <v>7</v>
      </c>
      <c r="F457" s="10">
        <v>470.16</v>
      </c>
      <c r="G457" s="10">
        <f t="shared" ref="G457" si="138">ROUND(F457*$G$4,2)</f>
        <v>235.08</v>
      </c>
      <c r="H457" s="14"/>
      <c r="I457" s="10">
        <f t="shared" ref="I457" si="139">ROUND(F457*$I$4,2)</f>
        <v>705.24</v>
      </c>
      <c r="J457" s="10">
        <f t="shared" ref="J457" si="140">D457*H457</f>
        <v>0</v>
      </c>
      <c r="K457" s="10" t="str">
        <f t="shared" ref="K457" si="141">IF(AND(G457&lt;=H457,H457&lt;=I457),$N$8,$O$8)</f>
        <v>NIET GOED</v>
      </c>
    </row>
    <row r="458" spans="1:11" x14ac:dyDescent="0.25">
      <c r="A458" s="2" t="s">
        <v>957</v>
      </c>
      <c r="B458" s="2" t="s">
        <v>958</v>
      </c>
      <c r="C458" s="2" t="s">
        <v>5</v>
      </c>
      <c r="D458" s="2"/>
      <c r="E458" s="2"/>
      <c r="F458" s="10"/>
      <c r="G458" s="10"/>
      <c r="H458" s="14"/>
      <c r="I458" s="10"/>
      <c r="J458" s="10"/>
      <c r="K458" s="10"/>
    </row>
    <row r="459" spans="1:11" x14ac:dyDescent="0.25">
      <c r="A459" s="2" t="s">
        <v>959</v>
      </c>
      <c r="B459" s="2" t="s">
        <v>125</v>
      </c>
      <c r="C459" s="2" t="s">
        <v>6</v>
      </c>
      <c r="D459" s="2">
        <v>23</v>
      </c>
      <c r="E459" s="2" t="s">
        <v>7</v>
      </c>
      <c r="F459" s="10">
        <v>168.03</v>
      </c>
      <c r="G459" s="10">
        <f t="shared" ref="G459" si="142">ROUND(F459*$G$4,2)</f>
        <v>84.02</v>
      </c>
      <c r="H459" s="14"/>
      <c r="I459" s="10">
        <f t="shared" ref="I459" si="143">ROUND(F459*$I$4,2)</f>
        <v>252.05</v>
      </c>
      <c r="J459" s="10">
        <f t="shared" ref="J459" si="144">D459*H459</f>
        <v>0</v>
      </c>
      <c r="K459" s="10" t="str">
        <f t="shared" ref="K459" si="145">IF(AND(G459&lt;=H459,H459&lt;=I459),$N$8,$O$8)</f>
        <v>NIET GOED</v>
      </c>
    </row>
    <row r="460" spans="1:11" x14ac:dyDescent="0.25">
      <c r="A460" s="2" t="s">
        <v>960</v>
      </c>
      <c r="B460" s="2" t="s">
        <v>961</v>
      </c>
      <c r="C460" s="2" t="s">
        <v>5</v>
      </c>
      <c r="D460" s="2"/>
      <c r="E460" s="2"/>
      <c r="F460" s="10"/>
      <c r="G460" s="10"/>
      <c r="H460" s="14"/>
      <c r="I460" s="10"/>
      <c r="J460" s="10"/>
      <c r="K460" s="10"/>
    </row>
    <row r="461" spans="1:11" x14ac:dyDescent="0.25">
      <c r="A461" s="2" t="s">
        <v>962</v>
      </c>
      <c r="B461" s="2" t="s">
        <v>963</v>
      </c>
      <c r="C461" s="2" t="s">
        <v>6</v>
      </c>
      <c r="D461" s="2">
        <v>23</v>
      </c>
      <c r="E461" s="2" t="s">
        <v>7</v>
      </c>
      <c r="F461" s="10">
        <v>82.12</v>
      </c>
      <c r="G461" s="10">
        <f t="shared" ref="G461:G521" si="146">ROUND(F461*$G$4,2)</f>
        <v>41.06</v>
      </c>
      <c r="H461" s="14"/>
      <c r="I461" s="10">
        <f t="shared" ref="I461:I521" si="147">ROUND(F461*$I$4,2)</f>
        <v>123.18</v>
      </c>
      <c r="J461" s="10">
        <f t="shared" ref="J461" si="148">D461*H461</f>
        <v>0</v>
      </c>
      <c r="K461" s="10" t="str">
        <f t="shared" ref="K461:K521" si="149">IF(AND(G461&lt;=H461,H461&lt;=I461),$N$8,$O$8)</f>
        <v>NIET GOED</v>
      </c>
    </row>
    <row r="462" spans="1:11" x14ac:dyDescent="0.25">
      <c r="A462" s="2" t="s">
        <v>964</v>
      </c>
      <c r="B462" s="2" t="s">
        <v>126</v>
      </c>
      <c r="C462" s="2" t="s">
        <v>6</v>
      </c>
      <c r="D462" s="2">
        <v>23</v>
      </c>
      <c r="E462" s="2" t="s">
        <v>7</v>
      </c>
      <c r="F462" s="10">
        <v>19.39</v>
      </c>
      <c r="G462" s="10">
        <f t="shared" si="146"/>
        <v>9.6999999999999993</v>
      </c>
      <c r="H462" s="14"/>
      <c r="I462" s="10">
        <f t="shared" si="147"/>
        <v>29.09</v>
      </c>
      <c r="J462" s="10">
        <f t="shared" si="109"/>
        <v>0</v>
      </c>
      <c r="K462" s="10" t="str">
        <f t="shared" si="149"/>
        <v>NIET GOED</v>
      </c>
    </row>
    <row r="463" spans="1:11" x14ac:dyDescent="0.25">
      <c r="A463" s="2" t="s">
        <v>965</v>
      </c>
      <c r="B463" s="2" t="s">
        <v>966</v>
      </c>
      <c r="C463" s="2" t="s">
        <v>6</v>
      </c>
      <c r="D463" s="2">
        <v>10</v>
      </c>
      <c r="E463" s="2" t="s">
        <v>7</v>
      </c>
      <c r="F463" s="10">
        <v>8.3000000000000007</v>
      </c>
      <c r="G463" s="10">
        <f t="shared" si="146"/>
        <v>4.1500000000000004</v>
      </c>
      <c r="H463" s="14"/>
      <c r="I463" s="10">
        <f t="shared" si="147"/>
        <v>12.45</v>
      </c>
      <c r="J463" s="10">
        <f t="shared" ref="J463" si="150">D463*H463</f>
        <v>0</v>
      </c>
      <c r="K463" s="10" t="str">
        <f t="shared" si="149"/>
        <v>NIET GOED</v>
      </c>
    </row>
    <row r="464" spans="1:11" x14ac:dyDescent="0.25">
      <c r="A464" s="2" t="s">
        <v>967</v>
      </c>
      <c r="B464" s="2" t="s">
        <v>968</v>
      </c>
      <c r="C464" s="2" t="s">
        <v>6</v>
      </c>
      <c r="D464" s="2">
        <v>10</v>
      </c>
      <c r="E464" s="2" t="s">
        <v>7</v>
      </c>
      <c r="F464" s="10">
        <v>5.67</v>
      </c>
      <c r="G464" s="10">
        <f t="shared" si="146"/>
        <v>2.84</v>
      </c>
      <c r="H464" s="14"/>
      <c r="I464" s="10">
        <f t="shared" si="147"/>
        <v>8.51</v>
      </c>
      <c r="J464" s="10">
        <f t="shared" ref="J464:J527" si="151">D464*H464</f>
        <v>0</v>
      </c>
      <c r="K464" s="10" t="str">
        <f t="shared" si="149"/>
        <v>NIET GOED</v>
      </c>
    </row>
    <row r="465" spans="1:11" x14ac:dyDescent="0.25">
      <c r="A465" s="2" t="s">
        <v>969</v>
      </c>
      <c r="B465" s="2" t="s">
        <v>970</v>
      </c>
      <c r="C465" s="2" t="s">
        <v>6</v>
      </c>
      <c r="D465" s="2">
        <v>23</v>
      </c>
      <c r="E465" s="2" t="s">
        <v>7</v>
      </c>
      <c r="F465" s="10">
        <v>498.19</v>
      </c>
      <c r="G465" s="10">
        <f t="shared" si="146"/>
        <v>249.1</v>
      </c>
      <c r="H465" s="14"/>
      <c r="I465" s="10">
        <f t="shared" si="147"/>
        <v>747.29</v>
      </c>
      <c r="J465" s="10">
        <f t="shared" si="151"/>
        <v>0</v>
      </c>
      <c r="K465" s="10" t="str">
        <f t="shared" si="149"/>
        <v>NIET GOED</v>
      </c>
    </row>
    <row r="466" spans="1:11" x14ac:dyDescent="0.25">
      <c r="A466" s="2" t="s">
        <v>971</v>
      </c>
      <c r="B466" s="2" t="s">
        <v>972</v>
      </c>
      <c r="C466" s="2" t="s">
        <v>6</v>
      </c>
      <c r="D466" s="2">
        <v>23</v>
      </c>
      <c r="E466" s="2" t="s">
        <v>7</v>
      </c>
      <c r="F466" s="10">
        <v>474.18</v>
      </c>
      <c r="G466" s="10">
        <f t="shared" si="146"/>
        <v>237.09</v>
      </c>
      <c r="H466" s="14"/>
      <c r="I466" s="10">
        <f t="shared" si="147"/>
        <v>711.27</v>
      </c>
      <c r="J466" s="10">
        <f t="shared" si="151"/>
        <v>0</v>
      </c>
      <c r="K466" s="10" t="str">
        <f t="shared" si="149"/>
        <v>NIET GOED</v>
      </c>
    </row>
    <row r="467" spans="1:11" x14ac:dyDescent="0.25">
      <c r="A467" s="2" t="s">
        <v>78</v>
      </c>
      <c r="B467" s="2" t="s">
        <v>973</v>
      </c>
      <c r="C467" s="2" t="s">
        <v>5</v>
      </c>
      <c r="D467" s="2"/>
      <c r="E467" s="2"/>
      <c r="F467" s="10"/>
      <c r="G467" s="10"/>
      <c r="H467" s="14"/>
      <c r="I467" s="10"/>
      <c r="J467" s="10"/>
      <c r="K467" s="10"/>
    </row>
    <row r="468" spans="1:11" x14ac:dyDescent="0.25">
      <c r="A468" s="2" t="s">
        <v>80</v>
      </c>
      <c r="B468" s="2" t="s">
        <v>4</v>
      </c>
      <c r="C468" s="2" t="s">
        <v>5</v>
      </c>
      <c r="D468" s="2"/>
      <c r="E468" s="2"/>
      <c r="F468" s="10"/>
      <c r="G468" s="10"/>
      <c r="H468" s="14"/>
      <c r="I468" s="10"/>
      <c r="J468" s="10"/>
      <c r="K468" s="10"/>
    </row>
    <row r="469" spans="1:11" x14ac:dyDescent="0.25">
      <c r="A469" s="2" t="s">
        <v>974</v>
      </c>
      <c r="B469" s="2" t="s">
        <v>975</v>
      </c>
      <c r="C469" s="2" t="s">
        <v>5</v>
      </c>
      <c r="D469" s="2"/>
      <c r="E469" s="2"/>
      <c r="F469" s="10"/>
      <c r="G469" s="10"/>
      <c r="H469" s="14"/>
      <c r="I469" s="10"/>
      <c r="J469" s="10"/>
      <c r="K469" s="10"/>
    </row>
    <row r="470" spans="1:11" x14ac:dyDescent="0.25">
      <c r="A470" s="2" t="s">
        <v>976</v>
      </c>
      <c r="B470" s="2" t="s">
        <v>977</v>
      </c>
      <c r="C470" s="2" t="s">
        <v>6</v>
      </c>
      <c r="D470" s="2">
        <v>61</v>
      </c>
      <c r="E470" s="2" t="s">
        <v>7</v>
      </c>
      <c r="F470" s="10">
        <v>97.26</v>
      </c>
      <c r="G470" s="10">
        <f t="shared" si="146"/>
        <v>48.63</v>
      </c>
      <c r="H470" s="14"/>
      <c r="I470" s="10">
        <f t="shared" si="147"/>
        <v>145.88999999999999</v>
      </c>
      <c r="J470" s="10">
        <f t="shared" si="151"/>
        <v>0</v>
      </c>
      <c r="K470" s="10" t="str">
        <f t="shared" si="149"/>
        <v>NIET GOED</v>
      </c>
    </row>
    <row r="471" spans="1:11" x14ac:dyDescent="0.25">
      <c r="A471" s="2" t="s">
        <v>978</v>
      </c>
      <c r="B471" s="2" t="s">
        <v>979</v>
      </c>
      <c r="C471" s="2" t="s">
        <v>107</v>
      </c>
      <c r="D471" s="2">
        <v>61</v>
      </c>
      <c r="E471" s="2" t="s">
        <v>7</v>
      </c>
      <c r="F471" s="10">
        <v>18.149999999999999</v>
      </c>
      <c r="G471" s="10">
        <f t="shared" si="146"/>
        <v>9.08</v>
      </c>
      <c r="H471" s="14"/>
      <c r="I471" s="10">
        <f t="shared" si="147"/>
        <v>27.23</v>
      </c>
      <c r="J471" s="10">
        <f t="shared" si="151"/>
        <v>0</v>
      </c>
      <c r="K471" s="10" t="str">
        <f t="shared" si="149"/>
        <v>NIET GOED</v>
      </c>
    </row>
    <row r="472" spans="1:11" x14ac:dyDescent="0.25">
      <c r="A472" s="2" t="s">
        <v>81</v>
      </c>
      <c r="B472" s="2" t="s">
        <v>980</v>
      </c>
      <c r="C472" s="2" t="s">
        <v>5</v>
      </c>
      <c r="D472" s="2"/>
      <c r="E472" s="2"/>
      <c r="F472" s="10"/>
      <c r="G472" s="10"/>
      <c r="H472" s="14"/>
      <c r="I472" s="10"/>
      <c r="J472" s="10"/>
      <c r="K472" s="10"/>
    </row>
    <row r="473" spans="1:11" x14ac:dyDescent="0.25">
      <c r="A473" s="2" t="s">
        <v>82</v>
      </c>
      <c r="B473" s="2" t="s">
        <v>981</v>
      </c>
      <c r="C473" s="2" t="s">
        <v>10</v>
      </c>
      <c r="D473" s="2">
        <v>25</v>
      </c>
      <c r="E473" s="2" t="s">
        <v>7</v>
      </c>
      <c r="F473" s="10">
        <v>11.29</v>
      </c>
      <c r="G473" s="10">
        <f t="shared" si="146"/>
        <v>5.65</v>
      </c>
      <c r="H473" s="14"/>
      <c r="I473" s="10">
        <f t="shared" si="147"/>
        <v>16.940000000000001</v>
      </c>
      <c r="J473" s="10">
        <f t="shared" si="151"/>
        <v>0</v>
      </c>
      <c r="K473" s="10" t="str">
        <f t="shared" si="149"/>
        <v>NIET GOED</v>
      </c>
    </row>
    <row r="474" spans="1:11" x14ac:dyDescent="0.25">
      <c r="A474" s="2" t="s">
        <v>83</v>
      </c>
      <c r="B474" s="2" t="s">
        <v>982</v>
      </c>
      <c r="C474" s="2" t="s">
        <v>10</v>
      </c>
      <c r="D474" s="2">
        <v>25</v>
      </c>
      <c r="E474" s="2" t="s">
        <v>7</v>
      </c>
      <c r="F474" s="10">
        <v>1.29</v>
      </c>
      <c r="G474" s="10">
        <f t="shared" si="146"/>
        <v>0.65</v>
      </c>
      <c r="H474" s="14"/>
      <c r="I474" s="10">
        <f t="shared" si="147"/>
        <v>1.94</v>
      </c>
      <c r="J474" s="10">
        <f t="shared" si="151"/>
        <v>0</v>
      </c>
      <c r="K474" s="10" t="str">
        <f t="shared" si="149"/>
        <v>NIET GOED</v>
      </c>
    </row>
    <row r="475" spans="1:11" x14ac:dyDescent="0.25">
      <c r="A475" s="2" t="s">
        <v>84</v>
      </c>
      <c r="B475" s="2" t="s">
        <v>983</v>
      </c>
      <c r="C475" s="2" t="s">
        <v>5</v>
      </c>
      <c r="D475" s="2"/>
      <c r="E475" s="2"/>
      <c r="F475" s="10"/>
      <c r="G475" s="10"/>
      <c r="H475" s="14"/>
      <c r="I475" s="10"/>
      <c r="J475" s="10"/>
      <c r="K475" s="10"/>
    </row>
    <row r="476" spans="1:11" x14ac:dyDescent="0.25">
      <c r="A476" s="2" t="s">
        <v>85</v>
      </c>
      <c r="B476" s="2" t="s">
        <v>984</v>
      </c>
      <c r="C476" s="2" t="s">
        <v>10</v>
      </c>
      <c r="D476" s="2">
        <v>25</v>
      </c>
      <c r="E476" s="2" t="s">
        <v>7</v>
      </c>
      <c r="F476" s="10">
        <v>4.12</v>
      </c>
      <c r="G476" s="10">
        <f t="shared" si="146"/>
        <v>2.06</v>
      </c>
      <c r="H476" s="14"/>
      <c r="I476" s="10">
        <f t="shared" si="147"/>
        <v>6.18</v>
      </c>
      <c r="J476" s="10">
        <f t="shared" si="151"/>
        <v>0</v>
      </c>
      <c r="K476" s="10" t="str">
        <f t="shared" si="149"/>
        <v>NIET GOED</v>
      </c>
    </row>
    <row r="477" spans="1:11" x14ac:dyDescent="0.25">
      <c r="A477" s="2" t="s">
        <v>86</v>
      </c>
      <c r="B477" s="2" t="s">
        <v>985</v>
      </c>
      <c r="C477" s="2" t="s">
        <v>5</v>
      </c>
      <c r="D477" s="2"/>
      <c r="E477" s="2"/>
      <c r="F477" s="10"/>
      <c r="G477" s="10"/>
      <c r="H477" s="14"/>
      <c r="I477" s="10"/>
      <c r="J477" s="10"/>
      <c r="K477" s="10"/>
    </row>
    <row r="478" spans="1:11" x14ac:dyDescent="0.25">
      <c r="A478" s="2" t="s">
        <v>87</v>
      </c>
      <c r="B478" s="2" t="s">
        <v>986</v>
      </c>
      <c r="C478" s="2" t="s">
        <v>10</v>
      </c>
      <c r="D478" s="2">
        <v>25</v>
      </c>
      <c r="E478" s="2" t="s">
        <v>7</v>
      </c>
      <c r="F478" s="10">
        <v>12.84</v>
      </c>
      <c r="G478" s="10">
        <f t="shared" si="146"/>
        <v>6.42</v>
      </c>
      <c r="H478" s="14"/>
      <c r="I478" s="10">
        <f t="shared" si="147"/>
        <v>19.260000000000002</v>
      </c>
      <c r="J478" s="10">
        <f t="shared" si="151"/>
        <v>0</v>
      </c>
      <c r="K478" s="10" t="str">
        <f t="shared" si="149"/>
        <v>NIET GOED</v>
      </c>
    </row>
    <row r="479" spans="1:11" x14ac:dyDescent="0.25">
      <c r="A479" s="2" t="s">
        <v>987</v>
      </c>
      <c r="B479" s="2" t="s">
        <v>988</v>
      </c>
      <c r="C479" s="2" t="s">
        <v>5</v>
      </c>
      <c r="D479" s="2"/>
      <c r="E479" s="2"/>
      <c r="F479" s="10"/>
      <c r="G479" s="10"/>
      <c r="H479" s="14"/>
      <c r="I479" s="10"/>
      <c r="J479" s="10"/>
      <c r="K479" s="10"/>
    </row>
    <row r="480" spans="1:11" x14ac:dyDescent="0.25">
      <c r="A480" s="2" t="s">
        <v>989</v>
      </c>
      <c r="B480" s="2" t="s">
        <v>990</v>
      </c>
      <c r="C480" s="2" t="s">
        <v>5</v>
      </c>
      <c r="D480" s="2"/>
      <c r="E480" s="2"/>
      <c r="F480" s="10"/>
      <c r="G480" s="10"/>
      <c r="H480" s="14"/>
      <c r="I480" s="10"/>
      <c r="J480" s="10"/>
      <c r="K480" s="10"/>
    </row>
    <row r="481" spans="1:11" x14ac:dyDescent="0.25">
      <c r="A481" s="2" t="s">
        <v>991</v>
      </c>
      <c r="B481" s="2" t="s">
        <v>992</v>
      </c>
      <c r="C481" s="2" t="s">
        <v>23</v>
      </c>
      <c r="D481" s="2">
        <v>2272</v>
      </c>
      <c r="E481" s="2" t="s">
        <v>7</v>
      </c>
      <c r="F481" s="10">
        <v>8.24</v>
      </c>
      <c r="G481" s="10">
        <f t="shared" si="146"/>
        <v>4.12</v>
      </c>
      <c r="H481" s="14"/>
      <c r="I481" s="10">
        <f t="shared" si="147"/>
        <v>12.36</v>
      </c>
      <c r="J481" s="10">
        <f t="shared" si="151"/>
        <v>0</v>
      </c>
      <c r="K481" s="10" t="str">
        <f t="shared" si="149"/>
        <v>NIET GOED</v>
      </c>
    </row>
    <row r="482" spans="1:11" x14ac:dyDescent="0.25">
      <c r="A482" s="2" t="s">
        <v>993</v>
      </c>
      <c r="B482" s="2" t="s">
        <v>994</v>
      </c>
      <c r="C482" s="2" t="s">
        <v>23</v>
      </c>
      <c r="D482" s="2">
        <v>2272</v>
      </c>
      <c r="E482" s="2" t="s">
        <v>7</v>
      </c>
      <c r="F482" s="10">
        <v>5</v>
      </c>
      <c r="G482" s="10">
        <f t="shared" si="146"/>
        <v>2.5</v>
      </c>
      <c r="H482" s="14"/>
      <c r="I482" s="10">
        <f t="shared" si="147"/>
        <v>7.5</v>
      </c>
      <c r="J482" s="10">
        <f t="shared" si="151"/>
        <v>0</v>
      </c>
      <c r="K482" s="10" t="str">
        <f t="shared" si="149"/>
        <v>NIET GOED</v>
      </c>
    </row>
    <row r="483" spans="1:11" x14ac:dyDescent="0.25">
      <c r="A483" s="2" t="s">
        <v>995</v>
      </c>
      <c r="B483" s="2" t="s">
        <v>996</v>
      </c>
      <c r="C483" s="2" t="s">
        <v>23</v>
      </c>
      <c r="D483" s="2">
        <v>65</v>
      </c>
      <c r="E483" s="2" t="s">
        <v>7</v>
      </c>
      <c r="F483" s="10">
        <v>10.49</v>
      </c>
      <c r="G483" s="10">
        <f t="shared" si="146"/>
        <v>5.25</v>
      </c>
      <c r="H483" s="14"/>
      <c r="I483" s="10">
        <f t="shared" si="147"/>
        <v>15.74</v>
      </c>
      <c r="J483" s="10">
        <f t="shared" si="151"/>
        <v>0</v>
      </c>
      <c r="K483" s="10" t="str">
        <f t="shared" si="149"/>
        <v>NIET GOED</v>
      </c>
    </row>
    <row r="484" spans="1:11" x14ac:dyDescent="0.25">
      <c r="A484" s="2" t="s">
        <v>997</v>
      </c>
      <c r="B484" s="2" t="s">
        <v>998</v>
      </c>
      <c r="C484" s="2" t="s">
        <v>23</v>
      </c>
      <c r="D484" s="2">
        <v>65</v>
      </c>
      <c r="E484" s="2" t="s">
        <v>7</v>
      </c>
      <c r="F484" s="10">
        <v>5.38</v>
      </c>
      <c r="G484" s="10">
        <f t="shared" si="146"/>
        <v>2.69</v>
      </c>
      <c r="H484" s="14"/>
      <c r="I484" s="10">
        <f t="shared" si="147"/>
        <v>8.07</v>
      </c>
      <c r="J484" s="10">
        <f t="shared" si="151"/>
        <v>0</v>
      </c>
      <c r="K484" s="10" t="str">
        <f t="shared" si="149"/>
        <v>NIET GOED</v>
      </c>
    </row>
    <row r="485" spans="1:11" x14ac:dyDescent="0.25">
      <c r="A485" s="2" t="s">
        <v>999</v>
      </c>
      <c r="B485" s="2" t="s">
        <v>1000</v>
      </c>
      <c r="C485" s="2" t="s">
        <v>6</v>
      </c>
      <c r="D485" s="2">
        <v>61</v>
      </c>
      <c r="E485" s="2" t="s">
        <v>7</v>
      </c>
      <c r="F485" s="10">
        <v>15.56</v>
      </c>
      <c r="G485" s="10">
        <f t="shared" si="146"/>
        <v>7.78</v>
      </c>
      <c r="H485" s="14"/>
      <c r="I485" s="10">
        <f t="shared" si="147"/>
        <v>23.34</v>
      </c>
      <c r="J485" s="10">
        <f t="shared" si="151"/>
        <v>0</v>
      </c>
      <c r="K485" s="10" t="str">
        <f t="shared" si="149"/>
        <v>NIET GOED</v>
      </c>
    </row>
    <row r="486" spans="1:11" x14ac:dyDescent="0.25">
      <c r="A486" s="2" t="s">
        <v>1001</v>
      </c>
      <c r="B486" s="2" t="s">
        <v>1002</v>
      </c>
      <c r="C486" s="2" t="s">
        <v>5</v>
      </c>
      <c r="D486" s="2"/>
      <c r="E486" s="2"/>
      <c r="F486" s="10"/>
      <c r="G486" s="10"/>
      <c r="H486" s="14"/>
      <c r="I486" s="10"/>
      <c r="J486" s="10"/>
      <c r="K486" s="10"/>
    </row>
    <row r="487" spans="1:11" x14ac:dyDescent="0.25">
      <c r="A487" s="2" t="s">
        <v>1003</v>
      </c>
      <c r="B487" s="2" t="s">
        <v>69</v>
      </c>
      <c r="C487" s="2" t="s">
        <v>23</v>
      </c>
      <c r="D487" s="2">
        <v>1357</v>
      </c>
      <c r="E487" s="2" t="s">
        <v>7</v>
      </c>
      <c r="F487" s="10">
        <v>11.79</v>
      </c>
      <c r="G487" s="10">
        <f t="shared" si="146"/>
        <v>5.9</v>
      </c>
      <c r="H487" s="14"/>
      <c r="I487" s="10">
        <f t="shared" si="147"/>
        <v>17.690000000000001</v>
      </c>
      <c r="J487" s="10">
        <f t="shared" si="151"/>
        <v>0</v>
      </c>
      <c r="K487" s="10" t="str">
        <f t="shared" si="149"/>
        <v>NIET GOED</v>
      </c>
    </row>
    <row r="488" spans="1:11" x14ac:dyDescent="0.25">
      <c r="A488" s="2" t="s">
        <v>1004</v>
      </c>
      <c r="B488" s="2" t="s">
        <v>70</v>
      </c>
      <c r="C488" s="2" t="s">
        <v>23</v>
      </c>
      <c r="D488" s="2">
        <v>172</v>
      </c>
      <c r="E488" s="2" t="s">
        <v>7</v>
      </c>
      <c r="F488" s="10">
        <v>3.91</v>
      </c>
      <c r="G488" s="10">
        <f t="shared" si="146"/>
        <v>1.96</v>
      </c>
      <c r="H488" s="14"/>
      <c r="I488" s="10">
        <f t="shared" si="147"/>
        <v>5.87</v>
      </c>
      <c r="J488" s="10">
        <f t="shared" si="151"/>
        <v>0</v>
      </c>
      <c r="K488" s="10" t="str">
        <f t="shared" si="149"/>
        <v>NIET GOED</v>
      </c>
    </row>
    <row r="489" spans="1:11" x14ac:dyDescent="0.25">
      <c r="A489" s="2" t="s">
        <v>1005</v>
      </c>
      <c r="B489" s="2" t="s">
        <v>1006</v>
      </c>
      <c r="C489" s="2" t="s">
        <v>5</v>
      </c>
      <c r="D489" s="2"/>
      <c r="E489" s="2"/>
      <c r="F489" s="10"/>
      <c r="G489" s="10"/>
      <c r="H489" s="14"/>
      <c r="I489" s="10"/>
      <c r="J489" s="10"/>
      <c r="K489" s="10"/>
    </row>
    <row r="490" spans="1:11" x14ac:dyDescent="0.25">
      <c r="A490" s="2" t="s">
        <v>1007</v>
      </c>
      <c r="B490" s="2" t="s">
        <v>1008</v>
      </c>
      <c r="C490" s="2" t="s">
        <v>23</v>
      </c>
      <c r="D490" s="2">
        <v>649</v>
      </c>
      <c r="E490" s="2" t="s">
        <v>7</v>
      </c>
      <c r="F490" s="10">
        <v>28.12</v>
      </c>
      <c r="G490" s="10">
        <f t="shared" si="146"/>
        <v>14.06</v>
      </c>
      <c r="H490" s="14"/>
      <c r="I490" s="10">
        <f t="shared" si="147"/>
        <v>42.18</v>
      </c>
      <c r="J490" s="10">
        <f t="shared" si="151"/>
        <v>0</v>
      </c>
      <c r="K490" s="10" t="str">
        <f t="shared" si="149"/>
        <v>NIET GOED</v>
      </c>
    </row>
    <row r="491" spans="1:11" x14ac:dyDescent="0.25">
      <c r="A491" s="2" t="s">
        <v>1009</v>
      </c>
      <c r="B491" s="2" t="s">
        <v>1010</v>
      </c>
      <c r="C491" s="2" t="s">
        <v>23</v>
      </c>
      <c r="D491" s="2">
        <v>1227</v>
      </c>
      <c r="E491" s="2" t="s">
        <v>7</v>
      </c>
      <c r="F491" s="10">
        <v>28.12</v>
      </c>
      <c r="G491" s="10">
        <f t="shared" si="146"/>
        <v>14.06</v>
      </c>
      <c r="H491" s="14"/>
      <c r="I491" s="10">
        <f t="shared" si="147"/>
        <v>42.18</v>
      </c>
      <c r="J491" s="10">
        <f t="shared" si="151"/>
        <v>0</v>
      </c>
      <c r="K491" s="10" t="str">
        <f t="shared" si="149"/>
        <v>NIET GOED</v>
      </c>
    </row>
    <row r="492" spans="1:11" x14ac:dyDescent="0.25">
      <c r="A492" s="2" t="s">
        <v>1011</v>
      </c>
      <c r="B492" s="2" t="s">
        <v>1012</v>
      </c>
      <c r="C492" s="2" t="s">
        <v>23</v>
      </c>
      <c r="D492" s="2">
        <v>25</v>
      </c>
      <c r="E492" s="2" t="s">
        <v>7</v>
      </c>
      <c r="F492" s="10">
        <v>41.11</v>
      </c>
      <c r="G492" s="10">
        <f t="shared" ref="G492" si="152">ROUND(F492*$G$4,2)</f>
        <v>20.56</v>
      </c>
      <c r="H492" s="14"/>
      <c r="I492" s="10">
        <f t="shared" ref="I492" si="153">ROUND(F492*$I$4,2)</f>
        <v>61.67</v>
      </c>
      <c r="J492" s="10">
        <f t="shared" ref="J492" si="154">D492*H492</f>
        <v>0</v>
      </c>
      <c r="K492" s="10" t="str">
        <f t="shared" ref="K492" si="155">IF(AND(G492&lt;=H492,H492&lt;=I492),$N$8,$O$8)</f>
        <v>NIET GOED</v>
      </c>
    </row>
    <row r="493" spans="1:11" x14ac:dyDescent="0.25">
      <c r="A493" s="2" t="s">
        <v>1013</v>
      </c>
      <c r="B493" s="2" t="s">
        <v>1014</v>
      </c>
      <c r="C493" s="2" t="s">
        <v>5</v>
      </c>
      <c r="D493" s="2"/>
      <c r="E493" s="2"/>
      <c r="F493" s="10"/>
      <c r="G493" s="10"/>
      <c r="H493" s="14"/>
      <c r="I493" s="10"/>
      <c r="J493" s="10"/>
      <c r="K493" s="10"/>
    </row>
    <row r="494" spans="1:11" x14ac:dyDescent="0.25">
      <c r="A494" s="2" t="s">
        <v>1015</v>
      </c>
      <c r="B494" s="2" t="s">
        <v>1016</v>
      </c>
      <c r="C494" s="2" t="s">
        <v>5</v>
      </c>
      <c r="D494" s="2"/>
      <c r="E494" s="2"/>
      <c r="F494" s="10"/>
      <c r="G494" s="10"/>
      <c r="H494" s="14"/>
      <c r="I494" s="10"/>
      <c r="J494" s="10"/>
      <c r="K494" s="10"/>
    </row>
    <row r="495" spans="1:11" x14ac:dyDescent="0.25">
      <c r="A495" s="2" t="s">
        <v>1017</v>
      </c>
      <c r="B495" s="2" t="s">
        <v>1018</v>
      </c>
      <c r="C495" s="2" t="s">
        <v>6</v>
      </c>
      <c r="D495" s="2">
        <v>225</v>
      </c>
      <c r="E495" s="2" t="s">
        <v>7</v>
      </c>
      <c r="F495" s="10">
        <v>31.56</v>
      </c>
      <c r="G495" s="10">
        <f t="shared" si="146"/>
        <v>15.78</v>
      </c>
      <c r="H495" s="14"/>
      <c r="I495" s="10">
        <f t="shared" si="147"/>
        <v>47.34</v>
      </c>
      <c r="J495" s="10">
        <f t="shared" si="151"/>
        <v>0</v>
      </c>
      <c r="K495" s="10" t="str">
        <f t="shared" si="149"/>
        <v>NIET GOED</v>
      </c>
    </row>
    <row r="496" spans="1:11" x14ac:dyDescent="0.25">
      <c r="A496" s="2" t="s">
        <v>1019</v>
      </c>
      <c r="B496" s="2" t="s">
        <v>72</v>
      </c>
      <c r="C496" s="2" t="s">
        <v>6</v>
      </c>
      <c r="D496" s="2">
        <v>225</v>
      </c>
      <c r="E496" s="2" t="s">
        <v>7</v>
      </c>
      <c r="F496" s="10"/>
      <c r="G496" s="10"/>
      <c r="H496" s="14"/>
      <c r="I496" s="10"/>
      <c r="J496" s="10"/>
      <c r="K496" s="10"/>
    </row>
    <row r="497" spans="1:11" x14ac:dyDescent="0.25">
      <c r="A497" s="2" t="s">
        <v>1020</v>
      </c>
      <c r="B497" s="2" t="s">
        <v>1021</v>
      </c>
      <c r="C497" s="2" t="s">
        <v>6</v>
      </c>
      <c r="D497" s="2">
        <v>225</v>
      </c>
      <c r="E497" s="2" t="s">
        <v>7</v>
      </c>
      <c r="F497" s="10"/>
      <c r="G497" s="10"/>
      <c r="H497" s="14"/>
      <c r="I497" s="10"/>
      <c r="J497" s="10"/>
      <c r="K497" s="10"/>
    </row>
    <row r="498" spans="1:11" x14ac:dyDescent="0.25">
      <c r="A498" s="2" t="s">
        <v>1022</v>
      </c>
      <c r="B498" s="2" t="s">
        <v>73</v>
      </c>
      <c r="C498" s="2" t="s">
        <v>6</v>
      </c>
      <c r="D498" s="2">
        <v>225</v>
      </c>
      <c r="E498" s="2" t="s">
        <v>7</v>
      </c>
      <c r="F498" s="10"/>
      <c r="G498" s="10"/>
      <c r="H498" s="14"/>
      <c r="I498" s="10"/>
      <c r="J498" s="10"/>
      <c r="K498" s="10"/>
    </row>
    <row r="499" spans="1:11" x14ac:dyDescent="0.25">
      <c r="A499" s="2" t="s">
        <v>1023</v>
      </c>
      <c r="B499" s="2" t="s">
        <v>74</v>
      </c>
      <c r="C499" s="2" t="s">
        <v>107</v>
      </c>
      <c r="D499" s="2">
        <v>225</v>
      </c>
      <c r="E499" s="2" t="s">
        <v>7</v>
      </c>
      <c r="F499" s="10">
        <v>18.149999999999999</v>
      </c>
      <c r="G499" s="10">
        <f t="shared" ref="G499" si="156">ROUND(F499*$G$4,2)</f>
        <v>9.08</v>
      </c>
      <c r="H499" s="14"/>
      <c r="I499" s="10">
        <f t="shared" ref="I499" si="157">ROUND(F499*$I$4,2)</f>
        <v>27.23</v>
      </c>
      <c r="J499" s="10">
        <f t="shared" ref="J499" si="158">D499*H499</f>
        <v>0</v>
      </c>
      <c r="K499" s="10" t="str">
        <f t="shared" ref="K499" si="159">IF(AND(G499&lt;=H499,H499&lt;=I499),$N$8,$O$8)</f>
        <v>NIET GOED</v>
      </c>
    </row>
    <row r="500" spans="1:11" x14ac:dyDescent="0.25">
      <c r="A500" s="2" t="s">
        <v>1024</v>
      </c>
      <c r="B500" s="2" t="s">
        <v>1025</v>
      </c>
      <c r="C500" s="2" t="s">
        <v>5</v>
      </c>
      <c r="D500" s="2"/>
      <c r="E500" s="2"/>
      <c r="F500" s="10"/>
      <c r="G500" s="10"/>
      <c r="H500" s="14"/>
      <c r="I500" s="10"/>
      <c r="J500" s="10"/>
      <c r="K500" s="10"/>
    </row>
    <row r="501" spans="1:11" x14ac:dyDescent="0.25">
      <c r="A501" s="2" t="s">
        <v>1026</v>
      </c>
      <c r="B501" s="2" t="s">
        <v>1027</v>
      </c>
      <c r="C501" s="2" t="s">
        <v>6</v>
      </c>
      <c r="D501" s="2">
        <v>15</v>
      </c>
      <c r="E501" s="2" t="s">
        <v>7</v>
      </c>
      <c r="F501" s="10">
        <v>39.68</v>
      </c>
      <c r="G501" s="10">
        <f t="shared" ref="G501" si="160">ROUND(F501*$G$4,2)</f>
        <v>19.84</v>
      </c>
      <c r="H501" s="14"/>
      <c r="I501" s="10">
        <f t="shared" ref="I501" si="161">ROUND(F501*$I$4,2)</f>
        <v>59.52</v>
      </c>
      <c r="J501" s="10">
        <f t="shared" ref="J501" si="162">D501*H501</f>
        <v>0</v>
      </c>
      <c r="K501" s="10" t="str">
        <f t="shared" ref="K501" si="163">IF(AND(G501&lt;=H501,H501&lt;=I501),$N$8,$O$8)</f>
        <v>NIET GOED</v>
      </c>
    </row>
    <row r="502" spans="1:11" x14ac:dyDescent="0.25">
      <c r="A502" s="2" t="s">
        <v>1028</v>
      </c>
      <c r="B502" s="2" t="s">
        <v>72</v>
      </c>
      <c r="C502" s="2" t="s">
        <v>6</v>
      </c>
      <c r="D502" s="2">
        <v>15</v>
      </c>
      <c r="E502" s="2" t="s">
        <v>7</v>
      </c>
      <c r="F502" s="10"/>
      <c r="G502" s="10"/>
      <c r="H502" s="14"/>
      <c r="I502" s="10"/>
      <c r="J502" s="10"/>
      <c r="K502" s="10"/>
    </row>
    <row r="503" spans="1:11" x14ac:dyDescent="0.25">
      <c r="A503" s="2" t="s">
        <v>1029</v>
      </c>
      <c r="B503" s="2" t="s">
        <v>1021</v>
      </c>
      <c r="C503" s="2" t="s">
        <v>6</v>
      </c>
      <c r="D503" s="2">
        <v>15</v>
      </c>
      <c r="E503" s="2" t="s">
        <v>7</v>
      </c>
      <c r="F503" s="10"/>
      <c r="G503" s="10"/>
      <c r="H503" s="14"/>
      <c r="I503" s="10"/>
      <c r="J503" s="10"/>
      <c r="K503" s="10"/>
    </row>
    <row r="504" spans="1:11" x14ac:dyDescent="0.25">
      <c r="A504" s="2" t="s">
        <v>1030</v>
      </c>
      <c r="B504" s="2" t="s">
        <v>73</v>
      </c>
      <c r="C504" s="2" t="s">
        <v>6</v>
      </c>
      <c r="D504" s="2">
        <v>15</v>
      </c>
      <c r="E504" s="2" t="s">
        <v>7</v>
      </c>
      <c r="F504" s="10"/>
      <c r="G504" s="10"/>
      <c r="H504" s="14"/>
      <c r="I504" s="10"/>
      <c r="J504" s="10"/>
      <c r="K504" s="10"/>
    </row>
    <row r="505" spans="1:11" x14ac:dyDescent="0.25">
      <c r="A505" s="2" t="s">
        <v>1031</v>
      </c>
      <c r="B505" s="2" t="s">
        <v>74</v>
      </c>
      <c r="C505" s="2" t="s">
        <v>107</v>
      </c>
      <c r="D505" s="2">
        <v>15</v>
      </c>
      <c r="E505" s="2" t="s">
        <v>7</v>
      </c>
      <c r="F505" s="10">
        <v>18.149999999999999</v>
      </c>
      <c r="G505" s="10">
        <f t="shared" ref="G505" si="164">ROUND(F505*$G$4,2)</f>
        <v>9.08</v>
      </c>
      <c r="H505" s="14"/>
      <c r="I505" s="10">
        <f t="shared" ref="I505" si="165">ROUND(F505*$I$4,2)</f>
        <v>27.23</v>
      </c>
      <c r="J505" s="10">
        <f t="shared" ref="J505" si="166">D505*H505</f>
        <v>0</v>
      </c>
      <c r="K505" s="10" t="str">
        <f t="shared" ref="K505" si="167">IF(AND(G505&lt;=H505,H505&lt;=I505),$N$8,$O$8)</f>
        <v>NIET GOED</v>
      </c>
    </row>
    <row r="506" spans="1:11" x14ac:dyDescent="0.25">
      <c r="A506" s="2" t="s">
        <v>1032</v>
      </c>
      <c r="B506" s="2" t="s">
        <v>1033</v>
      </c>
      <c r="C506" s="2" t="s">
        <v>5</v>
      </c>
      <c r="D506" s="2"/>
      <c r="E506" s="2"/>
      <c r="F506" s="10"/>
      <c r="G506" s="10"/>
      <c r="H506" s="14"/>
      <c r="I506" s="10"/>
      <c r="J506" s="10"/>
      <c r="K506" s="10"/>
    </row>
    <row r="507" spans="1:11" x14ac:dyDescent="0.25">
      <c r="A507" s="2" t="s">
        <v>1034</v>
      </c>
      <c r="B507" s="2" t="s">
        <v>1035</v>
      </c>
      <c r="C507" s="2" t="s">
        <v>6</v>
      </c>
      <c r="D507" s="2">
        <v>5</v>
      </c>
      <c r="E507" s="2" t="s">
        <v>7</v>
      </c>
      <c r="F507" s="10">
        <v>42.41</v>
      </c>
      <c r="G507" s="10">
        <f t="shared" ref="G507" si="168">ROUND(F507*$G$4,2)</f>
        <v>21.21</v>
      </c>
      <c r="H507" s="14"/>
      <c r="I507" s="10">
        <f t="shared" ref="I507" si="169">ROUND(F507*$I$4,2)</f>
        <v>63.62</v>
      </c>
      <c r="J507" s="10">
        <f t="shared" ref="J507" si="170">D507*H507</f>
        <v>0</v>
      </c>
      <c r="K507" s="10" t="str">
        <f t="shared" ref="K507" si="171">IF(AND(G507&lt;=H507,H507&lt;=I507),$N$8,$O$8)</f>
        <v>NIET GOED</v>
      </c>
    </row>
    <row r="508" spans="1:11" x14ac:dyDescent="0.25">
      <c r="A508" s="2" t="s">
        <v>1036</v>
      </c>
      <c r="B508" s="2" t="s">
        <v>72</v>
      </c>
      <c r="C508" s="2" t="s">
        <v>6</v>
      </c>
      <c r="D508" s="2">
        <v>5</v>
      </c>
      <c r="E508" s="2" t="s">
        <v>7</v>
      </c>
      <c r="F508" s="10"/>
      <c r="G508" s="10"/>
      <c r="H508" s="14"/>
      <c r="I508" s="10"/>
      <c r="J508" s="10"/>
      <c r="K508" s="10"/>
    </row>
    <row r="509" spans="1:11" x14ac:dyDescent="0.25">
      <c r="A509" s="2" t="s">
        <v>1037</v>
      </c>
      <c r="B509" s="2" t="s">
        <v>1021</v>
      </c>
      <c r="C509" s="2" t="s">
        <v>6</v>
      </c>
      <c r="D509" s="2">
        <v>5</v>
      </c>
      <c r="E509" s="2" t="s">
        <v>7</v>
      </c>
      <c r="F509" s="10"/>
      <c r="G509" s="10"/>
      <c r="H509" s="14"/>
      <c r="I509" s="10"/>
      <c r="J509" s="10"/>
      <c r="K509" s="10"/>
    </row>
    <row r="510" spans="1:11" x14ac:dyDescent="0.25">
      <c r="A510" s="2" t="s">
        <v>1038</v>
      </c>
      <c r="B510" s="2" t="s">
        <v>73</v>
      </c>
      <c r="C510" s="2" t="s">
        <v>6</v>
      </c>
      <c r="D510" s="2">
        <v>5</v>
      </c>
      <c r="E510" s="2" t="s">
        <v>7</v>
      </c>
      <c r="F510" s="10"/>
      <c r="G510" s="10"/>
      <c r="H510" s="14"/>
      <c r="I510" s="10"/>
      <c r="J510" s="10"/>
      <c r="K510" s="10"/>
    </row>
    <row r="511" spans="1:11" x14ac:dyDescent="0.25">
      <c r="A511" s="2" t="s">
        <v>1039</v>
      </c>
      <c r="B511" s="2" t="s">
        <v>74</v>
      </c>
      <c r="C511" s="2" t="s">
        <v>107</v>
      </c>
      <c r="D511" s="2">
        <v>5</v>
      </c>
      <c r="E511" s="2" t="s">
        <v>7</v>
      </c>
      <c r="F511" s="10">
        <v>18.149999999999999</v>
      </c>
      <c r="G511" s="10">
        <f t="shared" ref="G511:G512" si="172">ROUND(F511*$G$4,2)</f>
        <v>9.08</v>
      </c>
      <c r="H511" s="14"/>
      <c r="I511" s="10">
        <f t="shared" ref="I511:I512" si="173">ROUND(F511*$I$4,2)</f>
        <v>27.23</v>
      </c>
      <c r="J511" s="10">
        <f t="shared" ref="J511:J512" si="174">D511*H511</f>
        <v>0</v>
      </c>
      <c r="K511" s="10" t="str">
        <f t="shared" ref="K511:K512" si="175">IF(AND(G511&lt;=H511,H511&lt;=I511),$N$8,$O$8)</f>
        <v>NIET GOED</v>
      </c>
    </row>
    <row r="512" spans="1:11" x14ac:dyDescent="0.25">
      <c r="A512" s="2" t="s">
        <v>1040</v>
      </c>
      <c r="B512" s="2" t="s">
        <v>1041</v>
      </c>
      <c r="C512" s="2" t="s">
        <v>110</v>
      </c>
      <c r="D512" s="2">
        <v>245</v>
      </c>
      <c r="E512" s="2" t="s">
        <v>7</v>
      </c>
      <c r="F512" s="10">
        <v>82.99</v>
      </c>
      <c r="G512" s="10">
        <f t="shared" si="172"/>
        <v>41.5</v>
      </c>
      <c r="H512" s="14"/>
      <c r="I512" s="10">
        <f t="shared" si="173"/>
        <v>124.49</v>
      </c>
      <c r="J512" s="10">
        <f t="shared" si="174"/>
        <v>0</v>
      </c>
      <c r="K512" s="10" t="str">
        <f t="shared" si="175"/>
        <v>NIET GOED</v>
      </c>
    </row>
    <row r="513" spans="1:11" x14ac:dyDescent="0.25">
      <c r="A513" s="2" t="s">
        <v>1042</v>
      </c>
      <c r="B513" s="2" t="s">
        <v>1043</v>
      </c>
      <c r="C513" s="2" t="s">
        <v>5</v>
      </c>
      <c r="D513" s="2"/>
      <c r="E513" s="2"/>
      <c r="F513" s="10"/>
      <c r="G513" s="10"/>
      <c r="H513" s="14"/>
      <c r="I513" s="10"/>
      <c r="J513" s="10"/>
      <c r="K513" s="10"/>
    </row>
    <row r="514" spans="1:11" x14ac:dyDescent="0.25">
      <c r="A514" s="2" t="s">
        <v>1044</v>
      </c>
      <c r="B514" s="2" t="s">
        <v>1045</v>
      </c>
      <c r="C514" s="2" t="s">
        <v>6</v>
      </c>
      <c r="D514" s="2">
        <v>52</v>
      </c>
      <c r="E514" s="2" t="s">
        <v>7</v>
      </c>
      <c r="F514" s="10">
        <v>16.68</v>
      </c>
      <c r="G514" s="10">
        <f t="shared" si="146"/>
        <v>8.34</v>
      </c>
      <c r="H514" s="14"/>
      <c r="I514" s="10">
        <f t="shared" si="147"/>
        <v>25.02</v>
      </c>
      <c r="J514" s="10">
        <f t="shared" si="151"/>
        <v>0</v>
      </c>
      <c r="K514" s="10" t="str">
        <f t="shared" si="149"/>
        <v>NIET GOED</v>
      </c>
    </row>
    <row r="515" spans="1:11" x14ac:dyDescent="0.25">
      <c r="A515" s="2" t="s">
        <v>1046</v>
      </c>
      <c r="B515" s="2" t="s">
        <v>1047</v>
      </c>
      <c r="C515" s="2" t="s">
        <v>6</v>
      </c>
      <c r="D515" s="2">
        <v>91</v>
      </c>
      <c r="E515" s="2" t="s">
        <v>7</v>
      </c>
      <c r="F515" s="10">
        <v>19.3</v>
      </c>
      <c r="G515" s="10">
        <f t="shared" si="146"/>
        <v>9.65</v>
      </c>
      <c r="H515" s="14"/>
      <c r="I515" s="10">
        <f t="shared" si="147"/>
        <v>28.95</v>
      </c>
      <c r="J515" s="10">
        <f t="shared" si="151"/>
        <v>0</v>
      </c>
      <c r="K515" s="10" t="str">
        <f t="shared" si="149"/>
        <v>NIET GOED</v>
      </c>
    </row>
    <row r="516" spans="1:11" x14ac:dyDescent="0.25">
      <c r="A516" s="2" t="s">
        <v>1048</v>
      </c>
      <c r="B516" s="2" t="s">
        <v>1049</v>
      </c>
      <c r="C516" s="2" t="s">
        <v>6</v>
      </c>
      <c r="D516" s="2">
        <v>24</v>
      </c>
      <c r="E516" s="2" t="s">
        <v>7</v>
      </c>
      <c r="F516" s="10">
        <v>20.46</v>
      </c>
      <c r="G516" s="10">
        <f t="shared" si="146"/>
        <v>10.23</v>
      </c>
      <c r="H516" s="14"/>
      <c r="I516" s="10">
        <f t="shared" si="147"/>
        <v>30.69</v>
      </c>
      <c r="J516" s="10">
        <f t="shared" si="151"/>
        <v>0</v>
      </c>
      <c r="K516" s="10" t="str">
        <f t="shared" si="149"/>
        <v>NIET GOED</v>
      </c>
    </row>
    <row r="517" spans="1:11" x14ac:dyDescent="0.25">
      <c r="A517" s="2" t="s">
        <v>1050</v>
      </c>
      <c r="B517" s="2" t="s">
        <v>1051</v>
      </c>
      <c r="C517" s="2" t="s">
        <v>5</v>
      </c>
      <c r="D517" s="2"/>
      <c r="E517" s="2"/>
      <c r="F517" s="10"/>
      <c r="G517" s="10"/>
      <c r="H517" s="14"/>
      <c r="I517" s="10"/>
      <c r="J517" s="10"/>
      <c r="K517" s="10"/>
    </row>
    <row r="518" spans="1:11" x14ac:dyDescent="0.25">
      <c r="A518" s="2" t="s">
        <v>1052</v>
      </c>
      <c r="B518" s="2" t="s">
        <v>1053</v>
      </c>
      <c r="C518" s="2" t="s">
        <v>6</v>
      </c>
      <c r="D518" s="2">
        <v>55</v>
      </c>
      <c r="E518" s="2" t="s">
        <v>7</v>
      </c>
      <c r="F518" s="10">
        <v>325.62</v>
      </c>
      <c r="G518" s="10">
        <f t="shared" si="146"/>
        <v>162.81</v>
      </c>
      <c r="H518" s="14"/>
      <c r="I518" s="10">
        <f t="shared" si="147"/>
        <v>488.43</v>
      </c>
      <c r="J518" s="10">
        <f t="shared" si="151"/>
        <v>0</v>
      </c>
      <c r="K518" s="10" t="str">
        <f t="shared" si="149"/>
        <v>NIET GOED</v>
      </c>
    </row>
    <row r="519" spans="1:11" x14ac:dyDescent="0.25">
      <c r="A519" s="2" t="s">
        <v>1054</v>
      </c>
      <c r="B519" s="2" t="s">
        <v>1055</v>
      </c>
      <c r="C519" s="2" t="s">
        <v>6</v>
      </c>
      <c r="D519" s="2">
        <v>135</v>
      </c>
      <c r="E519" s="2" t="s">
        <v>7</v>
      </c>
      <c r="F519" s="10">
        <v>405.03</v>
      </c>
      <c r="G519" s="10">
        <f t="shared" si="146"/>
        <v>202.52</v>
      </c>
      <c r="H519" s="14"/>
      <c r="I519" s="10">
        <f t="shared" si="147"/>
        <v>607.54999999999995</v>
      </c>
      <c r="J519" s="10">
        <f t="shared" si="151"/>
        <v>0</v>
      </c>
      <c r="K519" s="10" t="str">
        <f t="shared" si="149"/>
        <v>NIET GOED</v>
      </c>
    </row>
    <row r="520" spans="1:11" x14ac:dyDescent="0.25">
      <c r="A520" s="2" t="s">
        <v>1056</v>
      </c>
      <c r="B520" s="2" t="s">
        <v>1057</v>
      </c>
      <c r="C520" s="2" t="s">
        <v>6</v>
      </c>
      <c r="D520" s="2">
        <v>70</v>
      </c>
      <c r="E520" s="2" t="s">
        <v>7</v>
      </c>
      <c r="F520" s="10">
        <v>537.39</v>
      </c>
      <c r="G520" s="10">
        <f t="shared" si="146"/>
        <v>268.7</v>
      </c>
      <c r="H520" s="14"/>
      <c r="I520" s="10">
        <f t="shared" si="147"/>
        <v>806.09</v>
      </c>
      <c r="J520" s="10">
        <f t="shared" si="151"/>
        <v>0</v>
      </c>
      <c r="K520" s="10" t="str">
        <f t="shared" si="149"/>
        <v>NIET GOED</v>
      </c>
    </row>
    <row r="521" spans="1:11" x14ac:dyDescent="0.25">
      <c r="A521" s="2" t="s">
        <v>1058</v>
      </c>
      <c r="B521" s="2" t="s">
        <v>1059</v>
      </c>
      <c r="C521" s="2" t="s">
        <v>6</v>
      </c>
      <c r="D521" s="2">
        <v>25</v>
      </c>
      <c r="E521" s="2" t="s">
        <v>7</v>
      </c>
      <c r="F521" s="10">
        <v>749.68</v>
      </c>
      <c r="G521" s="10">
        <f t="shared" si="146"/>
        <v>374.84</v>
      </c>
      <c r="H521" s="14"/>
      <c r="I521" s="10">
        <f t="shared" si="147"/>
        <v>1124.52</v>
      </c>
      <c r="J521" s="10">
        <f t="shared" si="151"/>
        <v>0</v>
      </c>
      <c r="K521" s="10" t="str">
        <f t="shared" si="149"/>
        <v>NIET GOED</v>
      </c>
    </row>
    <row r="522" spans="1:11" x14ac:dyDescent="0.25">
      <c r="A522" s="2" t="s">
        <v>1060</v>
      </c>
      <c r="B522" s="2" t="s">
        <v>1061</v>
      </c>
      <c r="C522" s="2" t="s">
        <v>5</v>
      </c>
      <c r="D522" s="2"/>
      <c r="E522" s="2"/>
      <c r="F522" s="10"/>
      <c r="G522" s="10"/>
      <c r="H522" s="14"/>
      <c r="I522" s="10"/>
      <c r="J522" s="10"/>
      <c r="K522" s="10"/>
    </row>
    <row r="523" spans="1:11" x14ac:dyDescent="0.25">
      <c r="A523" s="2" t="s">
        <v>1062</v>
      </c>
      <c r="B523" s="2" t="s">
        <v>1063</v>
      </c>
      <c r="C523" s="2" t="s">
        <v>6</v>
      </c>
      <c r="D523" s="2">
        <v>102</v>
      </c>
      <c r="E523" s="2" t="s">
        <v>7</v>
      </c>
      <c r="F523" s="10">
        <v>7.64</v>
      </c>
      <c r="G523" s="10">
        <f t="shared" ref="G523:G585" si="176">ROUND(F523*$G$4,2)</f>
        <v>3.82</v>
      </c>
      <c r="H523" s="14"/>
      <c r="I523" s="10">
        <f t="shared" ref="I523:I585" si="177">ROUND(F523*$I$4,2)</f>
        <v>11.46</v>
      </c>
      <c r="J523" s="10">
        <f t="shared" si="151"/>
        <v>0</v>
      </c>
      <c r="K523" s="10" t="str">
        <f t="shared" ref="K523:K585" si="178">IF(AND(G523&lt;=H523,H523&lt;=I523),$N$8,$O$8)</f>
        <v>NIET GOED</v>
      </c>
    </row>
    <row r="524" spans="1:11" x14ac:dyDescent="0.25">
      <c r="A524" s="2" t="s">
        <v>1064</v>
      </c>
      <c r="B524" s="2" t="s">
        <v>1065</v>
      </c>
      <c r="C524" s="2" t="s">
        <v>6</v>
      </c>
      <c r="D524" s="2">
        <v>163</v>
      </c>
      <c r="E524" s="2" t="s">
        <v>7</v>
      </c>
      <c r="F524" s="10">
        <v>12.83</v>
      </c>
      <c r="G524" s="10">
        <f t="shared" si="176"/>
        <v>6.42</v>
      </c>
      <c r="H524" s="14"/>
      <c r="I524" s="10">
        <f t="shared" si="177"/>
        <v>19.25</v>
      </c>
      <c r="J524" s="10">
        <f t="shared" si="151"/>
        <v>0</v>
      </c>
      <c r="K524" s="10" t="str">
        <f t="shared" si="178"/>
        <v>NIET GOED</v>
      </c>
    </row>
    <row r="525" spans="1:11" x14ac:dyDescent="0.25">
      <c r="A525" s="2" t="s">
        <v>1066</v>
      </c>
      <c r="B525" s="2" t="s">
        <v>1067</v>
      </c>
      <c r="C525" s="2" t="s">
        <v>6</v>
      </c>
      <c r="D525" s="2">
        <v>80</v>
      </c>
      <c r="E525" s="2" t="s">
        <v>7</v>
      </c>
      <c r="F525" s="10">
        <v>18.78</v>
      </c>
      <c r="G525" s="10">
        <f t="shared" si="176"/>
        <v>9.39</v>
      </c>
      <c r="H525" s="14"/>
      <c r="I525" s="10">
        <f t="shared" si="177"/>
        <v>28.17</v>
      </c>
      <c r="J525" s="10">
        <f t="shared" si="151"/>
        <v>0</v>
      </c>
      <c r="K525" s="10" t="str">
        <f t="shared" si="178"/>
        <v>NIET GOED</v>
      </c>
    </row>
    <row r="526" spans="1:11" x14ac:dyDescent="0.25">
      <c r="A526" s="2" t="s">
        <v>1068</v>
      </c>
      <c r="B526" s="2" t="s">
        <v>1069</v>
      </c>
      <c r="C526" s="2" t="s">
        <v>6</v>
      </c>
      <c r="D526" s="2">
        <v>45</v>
      </c>
      <c r="E526" s="2" t="s">
        <v>7</v>
      </c>
      <c r="F526" s="10">
        <v>3.44</v>
      </c>
      <c r="G526" s="10">
        <f t="shared" si="176"/>
        <v>1.72</v>
      </c>
      <c r="H526" s="14"/>
      <c r="I526" s="10">
        <f t="shared" si="177"/>
        <v>5.16</v>
      </c>
      <c r="J526" s="10">
        <f t="shared" si="151"/>
        <v>0</v>
      </c>
      <c r="K526" s="10" t="str">
        <f t="shared" si="178"/>
        <v>NIET GOED</v>
      </c>
    </row>
    <row r="527" spans="1:11" x14ac:dyDescent="0.25">
      <c r="A527" s="2" t="s">
        <v>1070</v>
      </c>
      <c r="B527" s="2" t="s">
        <v>1071</v>
      </c>
      <c r="C527" s="2" t="s">
        <v>6</v>
      </c>
      <c r="D527" s="2">
        <v>20</v>
      </c>
      <c r="E527" s="2" t="s">
        <v>7</v>
      </c>
      <c r="F527" s="10">
        <v>6.02</v>
      </c>
      <c r="G527" s="10">
        <f t="shared" si="176"/>
        <v>3.01</v>
      </c>
      <c r="H527" s="14"/>
      <c r="I527" s="10">
        <f t="shared" si="177"/>
        <v>9.0299999999999994</v>
      </c>
      <c r="J527" s="10">
        <f t="shared" si="151"/>
        <v>0</v>
      </c>
      <c r="K527" s="10" t="str">
        <f t="shared" si="178"/>
        <v>NIET GOED</v>
      </c>
    </row>
    <row r="528" spans="1:11" x14ac:dyDescent="0.25">
      <c r="A528" s="2" t="s">
        <v>1072</v>
      </c>
      <c r="B528" s="2" t="s">
        <v>1073</v>
      </c>
      <c r="C528" s="2" t="s">
        <v>6</v>
      </c>
      <c r="D528" s="2">
        <v>10</v>
      </c>
      <c r="E528" s="2" t="s">
        <v>7</v>
      </c>
      <c r="F528" s="10">
        <v>9.1999999999999993</v>
      </c>
      <c r="G528" s="10">
        <f t="shared" si="176"/>
        <v>4.5999999999999996</v>
      </c>
      <c r="H528" s="14"/>
      <c r="I528" s="10">
        <f t="shared" si="177"/>
        <v>13.8</v>
      </c>
      <c r="J528" s="10">
        <f t="shared" ref="J528:J590" si="179">D528*H528</f>
        <v>0</v>
      </c>
      <c r="K528" s="10" t="str">
        <f t="shared" si="178"/>
        <v>NIET GOED</v>
      </c>
    </row>
    <row r="529" spans="1:11" x14ac:dyDescent="0.25">
      <c r="A529" s="2" t="s">
        <v>1074</v>
      </c>
      <c r="B529" s="2" t="s">
        <v>1075</v>
      </c>
      <c r="C529" s="2" t="s">
        <v>6</v>
      </c>
      <c r="D529" s="2">
        <v>10</v>
      </c>
      <c r="E529" s="2" t="s">
        <v>7</v>
      </c>
      <c r="F529" s="10">
        <v>3.44</v>
      </c>
      <c r="G529" s="10">
        <f t="shared" si="176"/>
        <v>1.72</v>
      </c>
      <c r="H529" s="14"/>
      <c r="I529" s="10">
        <f t="shared" si="177"/>
        <v>5.16</v>
      </c>
      <c r="J529" s="10">
        <f t="shared" si="179"/>
        <v>0</v>
      </c>
      <c r="K529" s="10" t="str">
        <f t="shared" si="178"/>
        <v>NIET GOED</v>
      </c>
    </row>
    <row r="530" spans="1:11" x14ac:dyDescent="0.25">
      <c r="A530" s="2" t="s">
        <v>1076</v>
      </c>
      <c r="B530" s="2" t="s">
        <v>1077</v>
      </c>
      <c r="C530" s="2" t="s">
        <v>6</v>
      </c>
      <c r="D530" s="2">
        <v>10</v>
      </c>
      <c r="E530" s="2" t="s">
        <v>7</v>
      </c>
      <c r="F530" s="10">
        <v>6.02</v>
      </c>
      <c r="G530" s="10">
        <f t="shared" si="176"/>
        <v>3.01</v>
      </c>
      <c r="H530" s="14"/>
      <c r="I530" s="10">
        <f t="shared" si="177"/>
        <v>9.0299999999999994</v>
      </c>
      <c r="J530" s="10">
        <f t="shared" si="179"/>
        <v>0</v>
      </c>
      <c r="K530" s="10" t="str">
        <f t="shared" si="178"/>
        <v>NIET GOED</v>
      </c>
    </row>
    <row r="531" spans="1:11" x14ac:dyDescent="0.25">
      <c r="A531" s="2" t="s">
        <v>1078</v>
      </c>
      <c r="B531" s="2" t="s">
        <v>1079</v>
      </c>
      <c r="C531" s="2" t="s">
        <v>6</v>
      </c>
      <c r="D531" s="2">
        <v>5</v>
      </c>
      <c r="E531" s="2" t="s">
        <v>7</v>
      </c>
      <c r="F531" s="10">
        <v>9.1999999999999993</v>
      </c>
      <c r="G531" s="10">
        <f t="shared" si="176"/>
        <v>4.5999999999999996</v>
      </c>
      <c r="H531" s="14"/>
      <c r="I531" s="10">
        <f t="shared" si="177"/>
        <v>13.8</v>
      </c>
      <c r="J531" s="10">
        <f t="shared" si="179"/>
        <v>0</v>
      </c>
      <c r="K531" s="10" t="str">
        <f t="shared" si="178"/>
        <v>NIET GOED</v>
      </c>
    </row>
    <row r="532" spans="1:11" x14ac:dyDescent="0.25">
      <c r="A532" s="2" t="s">
        <v>1080</v>
      </c>
      <c r="B532" s="2" t="s">
        <v>1081</v>
      </c>
      <c r="C532" s="2" t="s">
        <v>5</v>
      </c>
      <c r="D532" s="2"/>
      <c r="E532" s="2"/>
      <c r="F532" s="10"/>
      <c r="G532" s="10"/>
      <c r="H532" s="14"/>
      <c r="I532" s="10"/>
      <c r="J532" s="10"/>
      <c r="K532" s="10"/>
    </row>
    <row r="533" spans="1:11" x14ac:dyDescent="0.25">
      <c r="A533" s="2" t="s">
        <v>1082</v>
      </c>
      <c r="B533" s="2" t="s">
        <v>1083</v>
      </c>
      <c r="C533" s="2" t="s">
        <v>23</v>
      </c>
      <c r="D533" s="2">
        <v>80</v>
      </c>
      <c r="E533" s="2" t="s">
        <v>7</v>
      </c>
      <c r="F533" s="10">
        <v>28.11</v>
      </c>
      <c r="G533" s="10">
        <f t="shared" si="176"/>
        <v>14.06</v>
      </c>
      <c r="H533" s="14"/>
      <c r="I533" s="10">
        <f t="shared" si="177"/>
        <v>42.17</v>
      </c>
      <c r="J533" s="10">
        <f t="shared" si="179"/>
        <v>0</v>
      </c>
      <c r="K533" s="10" t="str">
        <f t="shared" si="178"/>
        <v>NIET GOED</v>
      </c>
    </row>
    <row r="534" spans="1:11" x14ac:dyDescent="0.25">
      <c r="A534" s="2" t="s">
        <v>1084</v>
      </c>
      <c r="B534" s="2" t="s">
        <v>1085</v>
      </c>
      <c r="C534" s="2" t="s">
        <v>23</v>
      </c>
      <c r="D534" s="2">
        <v>45</v>
      </c>
      <c r="E534" s="2" t="s">
        <v>7</v>
      </c>
      <c r="F534" s="10">
        <v>31.61</v>
      </c>
      <c r="G534" s="10">
        <f t="shared" si="176"/>
        <v>15.81</v>
      </c>
      <c r="H534" s="14"/>
      <c r="I534" s="10">
        <f t="shared" si="177"/>
        <v>47.42</v>
      </c>
      <c r="J534" s="10">
        <f t="shared" si="179"/>
        <v>0</v>
      </c>
      <c r="K534" s="10" t="str">
        <f t="shared" si="178"/>
        <v>NIET GOED</v>
      </c>
    </row>
    <row r="535" spans="1:11" x14ac:dyDescent="0.25">
      <c r="A535" s="2" t="s">
        <v>1086</v>
      </c>
      <c r="B535" s="2" t="s">
        <v>1087</v>
      </c>
      <c r="C535" s="2" t="s">
        <v>23</v>
      </c>
      <c r="D535" s="2">
        <v>15</v>
      </c>
      <c r="E535" s="2" t="s">
        <v>7</v>
      </c>
      <c r="F535" s="10">
        <v>35.11</v>
      </c>
      <c r="G535" s="10">
        <f t="shared" si="176"/>
        <v>17.559999999999999</v>
      </c>
      <c r="H535" s="14"/>
      <c r="I535" s="10">
        <f t="shared" si="177"/>
        <v>52.67</v>
      </c>
      <c r="J535" s="10">
        <f t="shared" si="179"/>
        <v>0</v>
      </c>
      <c r="K535" s="10" t="str">
        <f t="shared" si="178"/>
        <v>NIET GOED</v>
      </c>
    </row>
    <row r="536" spans="1:11" x14ac:dyDescent="0.25">
      <c r="A536" s="2" t="s">
        <v>1088</v>
      </c>
      <c r="B536" s="2" t="s">
        <v>1089</v>
      </c>
      <c r="C536" s="2" t="s">
        <v>5</v>
      </c>
      <c r="D536" s="2"/>
      <c r="E536" s="2" t="s">
        <v>5</v>
      </c>
      <c r="F536" s="10"/>
      <c r="G536" s="10"/>
      <c r="H536" s="14"/>
      <c r="I536" s="10"/>
      <c r="J536" s="10"/>
      <c r="K536" s="10"/>
    </row>
    <row r="537" spans="1:11" x14ac:dyDescent="0.25">
      <c r="A537" s="2" t="s">
        <v>1090</v>
      </c>
      <c r="B537" s="2" t="s">
        <v>71</v>
      </c>
      <c r="C537" s="2" t="s">
        <v>23</v>
      </c>
      <c r="D537" s="2">
        <v>145</v>
      </c>
      <c r="E537" s="2" t="s">
        <v>7</v>
      </c>
      <c r="F537" s="10">
        <v>28.12</v>
      </c>
      <c r="G537" s="10">
        <f t="shared" si="176"/>
        <v>14.06</v>
      </c>
      <c r="H537" s="14"/>
      <c r="I537" s="10">
        <f t="shared" si="177"/>
        <v>42.18</v>
      </c>
      <c r="J537" s="10">
        <f t="shared" si="179"/>
        <v>0</v>
      </c>
      <c r="K537" s="10" t="str">
        <f t="shared" si="178"/>
        <v>NIET GOED</v>
      </c>
    </row>
    <row r="538" spans="1:11" x14ac:dyDescent="0.25">
      <c r="A538" s="2" t="s">
        <v>1091</v>
      </c>
      <c r="B538" s="2" t="s">
        <v>71</v>
      </c>
      <c r="C538" s="2" t="s">
        <v>23</v>
      </c>
      <c r="D538" s="2">
        <v>55</v>
      </c>
      <c r="E538" s="2" t="s">
        <v>7</v>
      </c>
      <c r="F538" s="10">
        <v>31.61</v>
      </c>
      <c r="G538" s="10">
        <f t="shared" si="176"/>
        <v>15.81</v>
      </c>
      <c r="H538" s="14"/>
      <c r="I538" s="10">
        <f t="shared" si="177"/>
        <v>47.42</v>
      </c>
      <c r="J538" s="10">
        <f t="shared" si="179"/>
        <v>0</v>
      </c>
      <c r="K538" s="10" t="str">
        <f t="shared" si="178"/>
        <v>NIET GOED</v>
      </c>
    </row>
    <row r="539" spans="1:11" x14ac:dyDescent="0.25">
      <c r="A539" s="2" t="s">
        <v>1092</v>
      </c>
      <c r="B539" s="2" t="s">
        <v>71</v>
      </c>
      <c r="C539" s="2" t="s">
        <v>23</v>
      </c>
      <c r="D539" s="2">
        <v>15</v>
      </c>
      <c r="E539" s="2" t="s">
        <v>7</v>
      </c>
      <c r="F539" s="10">
        <v>35.11</v>
      </c>
      <c r="G539" s="10">
        <f t="shared" si="176"/>
        <v>17.559999999999999</v>
      </c>
      <c r="H539" s="14"/>
      <c r="I539" s="10">
        <f t="shared" si="177"/>
        <v>52.67</v>
      </c>
      <c r="J539" s="10">
        <f t="shared" si="179"/>
        <v>0</v>
      </c>
      <c r="K539" s="10" t="str">
        <f t="shared" si="178"/>
        <v>NIET GOED</v>
      </c>
    </row>
    <row r="540" spans="1:11" x14ac:dyDescent="0.25">
      <c r="A540" s="2" t="s">
        <v>1093</v>
      </c>
      <c r="B540" s="2" t="s">
        <v>1094</v>
      </c>
      <c r="C540" s="2" t="s">
        <v>5</v>
      </c>
      <c r="D540" s="2"/>
      <c r="E540" s="2"/>
      <c r="F540" s="10"/>
      <c r="G540" s="10"/>
      <c r="H540" s="14"/>
      <c r="I540" s="10"/>
      <c r="J540" s="10"/>
      <c r="K540" s="10"/>
    </row>
    <row r="541" spans="1:11" x14ac:dyDescent="0.25">
      <c r="A541" s="2" t="s">
        <v>1095</v>
      </c>
      <c r="B541" s="2" t="s">
        <v>1096</v>
      </c>
      <c r="C541" s="2" t="s">
        <v>5</v>
      </c>
      <c r="D541" s="2"/>
      <c r="E541" s="2"/>
      <c r="F541" s="10"/>
      <c r="G541" s="10"/>
      <c r="H541" s="14"/>
      <c r="I541" s="10"/>
      <c r="J541" s="10"/>
      <c r="K541" s="10"/>
    </row>
    <row r="542" spans="1:11" x14ac:dyDescent="0.25">
      <c r="A542" s="2" t="s">
        <v>1097</v>
      </c>
      <c r="B542" s="2" t="s">
        <v>1098</v>
      </c>
      <c r="C542" s="2" t="s">
        <v>6</v>
      </c>
      <c r="D542" s="2">
        <v>1320</v>
      </c>
      <c r="E542" s="2" t="s">
        <v>7</v>
      </c>
      <c r="F542" s="10">
        <v>25.34</v>
      </c>
      <c r="G542" s="10">
        <f t="shared" si="176"/>
        <v>12.67</v>
      </c>
      <c r="H542" s="14"/>
      <c r="I542" s="10">
        <f t="shared" si="177"/>
        <v>38.01</v>
      </c>
      <c r="J542" s="10">
        <f t="shared" si="179"/>
        <v>0</v>
      </c>
      <c r="K542" s="10" t="str">
        <f t="shared" si="178"/>
        <v>NIET GOED</v>
      </c>
    </row>
    <row r="543" spans="1:11" x14ac:dyDescent="0.25">
      <c r="A543" s="2" t="s">
        <v>1099</v>
      </c>
      <c r="B543" s="2" t="s">
        <v>1100</v>
      </c>
      <c r="C543" s="2" t="s">
        <v>5</v>
      </c>
      <c r="D543" s="2"/>
      <c r="E543" s="2"/>
      <c r="F543" s="10"/>
      <c r="G543" s="10"/>
      <c r="H543" s="14"/>
      <c r="I543" s="10"/>
      <c r="J543" s="10"/>
      <c r="K543" s="10"/>
    </row>
    <row r="544" spans="1:11" x14ac:dyDescent="0.25">
      <c r="A544" s="2" t="s">
        <v>1101</v>
      </c>
      <c r="B544" s="2" t="s">
        <v>1102</v>
      </c>
      <c r="C544" s="2" t="s">
        <v>6</v>
      </c>
      <c r="D544" s="2">
        <v>750</v>
      </c>
      <c r="E544" s="2" t="s">
        <v>7</v>
      </c>
      <c r="F544" s="10">
        <v>25.34</v>
      </c>
      <c r="G544" s="10">
        <f t="shared" ref="G544" si="180">ROUND(F544*$G$4,2)</f>
        <v>12.67</v>
      </c>
      <c r="H544" s="14"/>
      <c r="I544" s="10">
        <f t="shared" ref="I544" si="181">ROUND(F544*$I$4,2)</f>
        <v>38.01</v>
      </c>
      <c r="J544" s="10">
        <f t="shared" ref="J544" si="182">D544*H544</f>
        <v>0</v>
      </c>
      <c r="K544" s="10" t="str">
        <f t="shared" ref="K544" si="183">IF(AND(G544&lt;=H544,H544&lt;=I544),$N$8,$O$8)</f>
        <v>NIET GOED</v>
      </c>
    </row>
    <row r="545" spans="1:11" x14ac:dyDescent="0.25">
      <c r="A545" s="2" t="s">
        <v>1103</v>
      </c>
      <c r="B545" s="2" t="s">
        <v>1104</v>
      </c>
      <c r="C545" s="2" t="s">
        <v>5</v>
      </c>
      <c r="D545" s="2"/>
      <c r="E545" s="2"/>
      <c r="F545" s="10"/>
      <c r="G545" s="10"/>
      <c r="H545" s="14"/>
      <c r="I545" s="10"/>
      <c r="J545" s="10"/>
      <c r="K545" s="10"/>
    </row>
    <row r="546" spans="1:11" x14ac:dyDescent="0.25">
      <c r="A546" s="2" t="s">
        <v>1105</v>
      </c>
      <c r="B546" s="2" t="s">
        <v>1106</v>
      </c>
      <c r="C546" s="2" t="s">
        <v>6</v>
      </c>
      <c r="D546" s="2">
        <v>11</v>
      </c>
      <c r="E546" s="2" t="s">
        <v>7</v>
      </c>
      <c r="F546" s="10">
        <v>2.62</v>
      </c>
      <c r="G546" s="10">
        <f t="shared" si="176"/>
        <v>1.31</v>
      </c>
      <c r="H546" s="14"/>
      <c r="I546" s="10">
        <f t="shared" si="177"/>
        <v>3.93</v>
      </c>
      <c r="J546" s="10">
        <f t="shared" si="179"/>
        <v>0</v>
      </c>
      <c r="K546" s="10" t="str">
        <f t="shared" si="178"/>
        <v>NIET GOED</v>
      </c>
    </row>
    <row r="547" spans="1:11" x14ac:dyDescent="0.25">
      <c r="A547" s="2" t="s">
        <v>1107</v>
      </c>
      <c r="B547" s="2" t="s">
        <v>1108</v>
      </c>
      <c r="C547" s="2" t="s">
        <v>5</v>
      </c>
      <c r="D547" s="2"/>
      <c r="E547" s="2"/>
      <c r="F547" s="10"/>
      <c r="G547" s="10"/>
      <c r="H547" s="14"/>
      <c r="I547" s="10"/>
      <c r="J547" s="10"/>
      <c r="K547" s="10"/>
    </row>
    <row r="548" spans="1:11" x14ac:dyDescent="0.25">
      <c r="A548" s="2" t="s">
        <v>1109</v>
      </c>
      <c r="B548" s="2" t="s">
        <v>75</v>
      </c>
      <c r="C548" s="2" t="s">
        <v>6</v>
      </c>
      <c r="D548" s="2">
        <v>11</v>
      </c>
      <c r="E548" s="2" t="s">
        <v>7</v>
      </c>
      <c r="F548" s="10">
        <v>2.62</v>
      </c>
      <c r="G548" s="10">
        <f t="shared" si="176"/>
        <v>1.31</v>
      </c>
      <c r="H548" s="14"/>
      <c r="I548" s="10">
        <f t="shared" si="177"/>
        <v>3.93</v>
      </c>
      <c r="J548" s="10">
        <f t="shared" si="179"/>
        <v>0</v>
      </c>
      <c r="K548" s="10" t="str">
        <f t="shared" si="178"/>
        <v>NIET GOED</v>
      </c>
    </row>
    <row r="549" spans="1:11" x14ac:dyDescent="0.25">
      <c r="A549" s="2" t="s">
        <v>1110</v>
      </c>
      <c r="B549" s="2" t="s">
        <v>1111</v>
      </c>
      <c r="C549" s="2" t="s">
        <v>5</v>
      </c>
      <c r="D549" s="2"/>
      <c r="E549" s="2"/>
      <c r="F549" s="10"/>
      <c r="G549" s="10"/>
      <c r="H549" s="14"/>
      <c r="I549" s="10"/>
      <c r="J549" s="10"/>
      <c r="K549" s="10"/>
    </row>
    <row r="550" spans="1:11" x14ac:dyDescent="0.25">
      <c r="A550" s="2" t="s">
        <v>1112</v>
      </c>
      <c r="B550" s="2" t="s">
        <v>1113</v>
      </c>
      <c r="C550" s="2" t="s">
        <v>5</v>
      </c>
      <c r="D550" s="2"/>
      <c r="E550" s="2"/>
      <c r="F550" s="10"/>
      <c r="G550" s="10"/>
      <c r="H550" s="14"/>
      <c r="I550" s="10"/>
      <c r="J550" s="10"/>
      <c r="K550" s="10"/>
    </row>
    <row r="551" spans="1:11" x14ac:dyDescent="0.25">
      <c r="A551" s="2" t="s">
        <v>1114</v>
      </c>
      <c r="B551" s="2" t="s">
        <v>65</v>
      </c>
      <c r="C551" s="2" t="s">
        <v>55</v>
      </c>
      <c r="D551" s="2">
        <v>21</v>
      </c>
      <c r="E551" s="2" t="s">
        <v>7</v>
      </c>
      <c r="F551" s="10">
        <v>2.09</v>
      </c>
      <c r="G551" s="10">
        <f t="shared" si="176"/>
        <v>1.05</v>
      </c>
      <c r="H551" s="14"/>
      <c r="I551" s="10">
        <f t="shared" si="177"/>
        <v>3.14</v>
      </c>
      <c r="J551" s="10">
        <f t="shared" si="179"/>
        <v>0</v>
      </c>
      <c r="K551" s="10" t="str">
        <f t="shared" si="178"/>
        <v>NIET GOED</v>
      </c>
    </row>
    <row r="552" spans="1:11" x14ac:dyDescent="0.25">
      <c r="A552" s="2" t="s">
        <v>1115</v>
      </c>
      <c r="B552" s="2" t="s">
        <v>65</v>
      </c>
      <c r="C552" s="2" t="s">
        <v>55</v>
      </c>
      <c r="D552" s="2">
        <v>8</v>
      </c>
      <c r="E552" s="2" t="s">
        <v>7</v>
      </c>
      <c r="F552" s="10">
        <v>2.89</v>
      </c>
      <c r="G552" s="10">
        <f t="shared" si="176"/>
        <v>1.45</v>
      </c>
      <c r="H552" s="14"/>
      <c r="I552" s="10">
        <f t="shared" si="177"/>
        <v>4.34</v>
      </c>
      <c r="J552" s="10">
        <f t="shared" si="179"/>
        <v>0</v>
      </c>
      <c r="K552" s="10" t="str">
        <f t="shared" si="178"/>
        <v>NIET GOED</v>
      </c>
    </row>
    <row r="553" spans="1:11" x14ac:dyDescent="0.25">
      <c r="A553" s="2" t="s">
        <v>1116</v>
      </c>
      <c r="B553" s="2" t="s">
        <v>1117</v>
      </c>
      <c r="C553" s="2" t="s">
        <v>55</v>
      </c>
      <c r="D553" s="2">
        <v>21</v>
      </c>
      <c r="E553" s="2" t="s">
        <v>7</v>
      </c>
      <c r="F553" s="10">
        <v>25.77</v>
      </c>
      <c r="G553" s="10">
        <f t="shared" si="176"/>
        <v>12.89</v>
      </c>
      <c r="H553" s="14"/>
      <c r="I553" s="10">
        <f t="shared" si="177"/>
        <v>38.659999999999997</v>
      </c>
      <c r="J553" s="10">
        <f t="shared" si="179"/>
        <v>0</v>
      </c>
      <c r="K553" s="10" t="str">
        <f t="shared" si="178"/>
        <v>NIET GOED</v>
      </c>
    </row>
    <row r="554" spans="1:11" x14ac:dyDescent="0.25">
      <c r="A554" s="2" t="s">
        <v>1118</v>
      </c>
      <c r="B554" s="2" t="s">
        <v>1119</v>
      </c>
      <c r="C554" s="2" t="s">
        <v>5</v>
      </c>
      <c r="D554" s="2"/>
      <c r="E554" s="2"/>
      <c r="F554" s="10"/>
      <c r="G554" s="10"/>
      <c r="H554" s="14"/>
      <c r="I554" s="10"/>
      <c r="J554" s="10"/>
      <c r="K554" s="10"/>
    </row>
    <row r="555" spans="1:11" x14ac:dyDescent="0.25">
      <c r="A555" s="2" t="s">
        <v>1120</v>
      </c>
      <c r="B555" s="2" t="s">
        <v>1121</v>
      </c>
      <c r="C555" s="2" t="s">
        <v>6</v>
      </c>
      <c r="D555" s="2">
        <v>10</v>
      </c>
      <c r="E555" s="2" t="s">
        <v>7</v>
      </c>
      <c r="F555" s="10">
        <v>13.79</v>
      </c>
      <c r="G555" s="10">
        <f t="shared" si="176"/>
        <v>6.9</v>
      </c>
      <c r="H555" s="14"/>
      <c r="I555" s="10">
        <f t="shared" si="177"/>
        <v>20.69</v>
      </c>
      <c r="J555" s="10">
        <f t="shared" si="179"/>
        <v>0</v>
      </c>
      <c r="K555" s="10" t="str">
        <f t="shared" si="178"/>
        <v>NIET GOED</v>
      </c>
    </row>
    <row r="556" spans="1:11" x14ac:dyDescent="0.25">
      <c r="A556" s="2" t="s">
        <v>1122</v>
      </c>
      <c r="B556" s="2" t="s">
        <v>1123</v>
      </c>
      <c r="C556" s="2" t="s">
        <v>6</v>
      </c>
      <c r="D556" s="2">
        <v>85</v>
      </c>
      <c r="E556" s="2" t="s">
        <v>7</v>
      </c>
      <c r="F556" s="10">
        <v>56.88</v>
      </c>
      <c r="G556" s="10">
        <f t="shared" si="176"/>
        <v>28.44</v>
      </c>
      <c r="H556" s="14"/>
      <c r="I556" s="10">
        <f t="shared" si="177"/>
        <v>85.32</v>
      </c>
      <c r="J556" s="10">
        <f t="shared" si="179"/>
        <v>0</v>
      </c>
      <c r="K556" s="10" t="str">
        <f t="shared" si="178"/>
        <v>NIET GOED</v>
      </c>
    </row>
    <row r="557" spans="1:11" x14ac:dyDescent="0.25">
      <c r="A557" s="2" t="s">
        <v>1124</v>
      </c>
      <c r="B557" s="2" t="s">
        <v>1125</v>
      </c>
      <c r="C557" s="2" t="s">
        <v>6</v>
      </c>
      <c r="D557" s="2">
        <v>62</v>
      </c>
      <c r="E557" s="2" t="s">
        <v>7</v>
      </c>
      <c r="F557" s="10">
        <v>71.47</v>
      </c>
      <c r="G557" s="10">
        <f t="shared" si="176"/>
        <v>35.74</v>
      </c>
      <c r="H557" s="14"/>
      <c r="I557" s="10">
        <f t="shared" si="177"/>
        <v>107.21</v>
      </c>
      <c r="J557" s="10">
        <f t="shared" si="179"/>
        <v>0</v>
      </c>
      <c r="K557" s="10" t="str">
        <f t="shared" si="178"/>
        <v>NIET GOED</v>
      </c>
    </row>
    <row r="558" spans="1:11" x14ac:dyDescent="0.25">
      <c r="A558" s="2" t="s">
        <v>1126</v>
      </c>
      <c r="B558" s="2" t="s">
        <v>1127</v>
      </c>
      <c r="C558" s="2" t="s">
        <v>6</v>
      </c>
      <c r="D558" s="2">
        <v>10</v>
      </c>
      <c r="E558" s="2" t="s">
        <v>7</v>
      </c>
      <c r="F558" s="10">
        <v>13.79</v>
      </c>
      <c r="G558" s="10">
        <f t="shared" si="176"/>
        <v>6.9</v>
      </c>
      <c r="H558" s="14"/>
      <c r="I558" s="10">
        <f t="shared" si="177"/>
        <v>20.69</v>
      </c>
      <c r="J558" s="10">
        <f t="shared" si="179"/>
        <v>0</v>
      </c>
      <c r="K558" s="10" t="str">
        <f t="shared" si="178"/>
        <v>NIET GOED</v>
      </c>
    </row>
    <row r="559" spans="1:11" x14ac:dyDescent="0.25">
      <c r="A559" s="2" t="s">
        <v>1128</v>
      </c>
      <c r="B559" s="2" t="s">
        <v>1129</v>
      </c>
      <c r="C559" s="2" t="s">
        <v>5</v>
      </c>
      <c r="D559" s="2"/>
      <c r="E559" s="2"/>
      <c r="F559" s="10"/>
      <c r="G559" s="10"/>
      <c r="H559" s="14"/>
      <c r="I559" s="10"/>
      <c r="J559" s="10"/>
      <c r="K559" s="10"/>
    </row>
    <row r="560" spans="1:11" x14ac:dyDescent="0.25">
      <c r="A560" s="2" t="s">
        <v>1130</v>
      </c>
      <c r="B560" s="2" t="s">
        <v>1131</v>
      </c>
      <c r="C560" s="2" t="s">
        <v>6</v>
      </c>
      <c r="D560" s="2">
        <v>93</v>
      </c>
      <c r="E560" s="2" t="s">
        <v>7</v>
      </c>
      <c r="F560" s="10">
        <v>41.5</v>
      </c>
      <c r="G560" s="10">
        <f t="shared" si="176"/>
        <v>20.75</v>
      </c>
      <c r="H560" s="14"/>
      <c r="I560" s="10">
        <f t="shared" si="177"/>
        <v>62.25</v>
      </c>
      <c r="J560" s="10">
        <f t="shared" si="179"/>
        <v>0</v>
      </c>
      <c r="K560" s="10" t="str">
        <f t="shared" si="178"/>
        <v>NIET GOED</v>
      </c>
    </row>
    <row r="561" spans="1:11" x14ac:dyDescent="0.25">
      <c r="A561" s="2" t="s">
        <v>1132</v>
      </c>
      <c r="B561" s="2" t="s">
        <v>1133</v>
      </c>
      <c r="C561" s="2" t="s">
        <v>6</v>
      </c>
      <c r="D561" s="2">
        <v>119</v>
      </c>
      <c r="E561" s="2" t="s">
        <v>7</v>
      </c>
      <c r="F561" s="10">
        <v>41.5</v>
      </c>
      <c r="G561" s="10">
        <f t="shared" si="176"/>
        <v>20.75</v>
      </c>
      <c r="H561" s="14"/>
      <c r="I561" s="10">
        <f t="shared" si="177"/>
        <v>62.25</v>
      </c>
      <c r="J561" s="10">
        <f t="shared" si="179"/>
        <v>0</v>
      </c>
      <c r="K561" s="10" t="str">
        <f t="shared" si="178"/>
        <v>NIET GOED</v>
      </c>
    </row>
    <row r="562" spans="1:11" x14ac:dyDescent="0.25">
      <c r="A562" s="2" t="s">
        <v>1134</v>
      </c>
      <c r="B562" s="2" t="s">
        <v>1135</v>
      </c>
      <c r="C562" s="2" t="s">
        <v>6</v>
      </c>
      <c r="D562" s="2">
        <v>12</v>
      </c>
      <c r="E562" s="2" t="s">
        <v>7</v>
      </c>
      <c r="F562" s="10">
        <v>52.43</v>
      </c>
      <c r="G562" s="10">
        <f t="shared" si="176"/>
        <v>26.22</v>
      </c>
      <c r="H562" s="14"/>
      <c r="I562" s="10">
        <f t="shared" si="177"/>
        <v>78.650000000000006</v>
      </c>
      <c r="J562" s="10">
        <f t="shared" si="179"/>
        <v>0</v>
      </c>
      <c r="K562" s="10" t="str">
        <f t="shared" si="178"/>
        <v>NIET GOED</v>
      </c>
    </row>
    <row r="563" spans="1:11" x14ac:dyDescent="0.25">
      <c r="A563" s="2" t="s">
        <v>1136</v>
      </c>
      <c r="B563" s="2" t="s">
        <v>1137</v>
      </c>
      <c r="C563" s="2" t="s">
        <v>6</v>
      </c>
      <c r="D563" s="2">
        <v>20</v>
      </c>
      <c r="E563" s="2" t="s">
        <v>7</v>
      </c>
      <c r="F563" s="10">
        <v>73.66</v>
      </c>
      <c r="G563" s="10">
        <f t="shared" si="176"/>
        <v>36.83</v>
      </c>
      <c r="H563" s="14"/>
      <c r="I563" s="10">
        <f t="shared" si="177"/>
        <v>110.49</v>
      </c>
      <c r="J563" s="10">
        <f t="shared" si="179"/>
        <v>0</v>
      </c>
      <c r="K563" s="10" t="str">
        <f t="shared" si="178"/>
        <v>NIET GOED</v>
      </c>
    </row>
    <row r="564" spans="1:11" x14ac:dyDescent="0.25">
      <c r="A564" s="2" t="s">
        <v>1138</v>
      </c>
      <c r="B564" s="2" t="s">
        <v>1139</v>
      </c>
      <c r="C564" s="2" t="s">
        <v>6</v>
      </c>
      <c r="D564" s="2">
        <v>6</v>
      </c>
      <c r="E564" s="2" t="s">
        <v>7</v>
      </c>
      <c r="F564" s="10">
        <v>41.5</v>
      </c>
      <c r="G564" s="10">
        <f t="shared" si="176"/>
        <v>20.75</v>
      </c>
      <c r="H564" s="14"/>
      <c r="I564" s="10">
        <f t="shared" si="177"/>
        <v>62.25</v>
      </c>
      <c r="J564" s="10">
        <f t="shared" si="179"/>
        <v>0</v>
      </c>
      <c r="K564" s="10" t="str">
        <f t="shared" si="178"/>
        <v>NIET GOED</v>
      </c>
    </row>
    <row r="565" spans="1:11" x14ac:dyDescent="0.25">
      <c r="A565" s="2" t="s">
        <v>1140</v>
      </c>
      <c r="B565" s="2" t="s">
        <v>1141</v>
      </c>
      <c r="C565" s="2" t="s">
        <v>6</v>
      </c>
      <c r="D565" s="2">
        <v>5</v>
      </c>
      <c r="E565" s="2" t="s">
        <v>7</v>
      </c>
      <c r="F565" s="10">
        <v>58.5</v>
      </c>
      <c r="G565" s="10">
        <f t="shared" ref="G565" si="184">ROUND(F565*$G$4,2)</f>
        <v>29.25</v>
      </c>
      <c r="H565" s="14"/>
      <c r="I565" s="10">
        <f t="shared" ref="I565" si="185">ROUND(F565*$I$4,2)</f>
        <v>87.75</v>
      </c>
      <c r="J565" s="10">
        <f t="shared" ref="J565" si="186">D565*H565</f>
        <v>0</v>
      </c>
      <c r="K565" s="10" t="str">
        <f t="shared" ref="K565" si="187">IF(AND(G565&lt;=H565,H565&lt;=I565),$N$8,$O$8)</f>
        <v>NIET GOED</v>
      </c>
    </row>
    <row r="566" spans="1:11" x14ac:dyDescent="0.25">
      <c r="A566" s="2" t="s">
        <v>1142</v>
      </c>
      <c r="B566" s="2" t="s">
        <v>1143</v>
      </c>
      <c r="C566" s="2" t="s">
        <v>5</v>
      </c>
      <c r="D566" s="2"/>
      <c r="E566" s="2"/>
      <c r="F566" s="10"/>
      <c r="G566" s="10"/>
      <c r="H566" s="14"/>
      <c r="I566" s="10"/>
      <c r="J566" s="10"/>
      <c r="K566" s="10"/>
    </row>
    <row r="567" spans="1:11" x14ac:dyDescent="0.25">
      <c r="A567" s="2" t="s">
        <v>1144</v>
      </c>
      <c r="B567" s="2" t="s">
        <v>1145</v>
      </c>
      <c r="C567" s="2" t="s">
        <v>6</v>
      </c>
      <c r="D567" s="2">
        <v>65</v>
      </c>
      <c r="E567" s="2" t="s">
        <v>7</v>
      </c>
      <c r="F567" s="10">
        <v>3.89</v>
      </c>
      <c r="G567" s="10">
        <f t="shared" si="176"/>
        <v>1.95</v>
      </c>
      <c r="H567" s="14"/>
      <c r="I567" s="10">
        <f t="shared" si="177"/>
        <v>5.84</v>
      </c>
      <c r="J567" s="10">
        <f t="shared" si="179"/>
        <v>0</v>
      </c>
      <c r="K567" s="10" t="str">
        <f t="shared" si="178"/>
        <v>NIET GOED</v>
      </c>
    </row>
    <row r="568" spans="1:11" x14ac:dyDescent="0.25">
      <c r="A568" s="2" t="s">
        <v>1146</v>
      </c>
      <c r="B568" s="2" t="s">
        <v>1147</v>
      </c>
      <c r="C568" s="2" t="s">
        <v>5</v>
      </c>
      <c r="D568" s="2"/>
      <c r="E568" s="2"/>
      <c r="F568" s="10"/>
      <c r="G568" s="10"/>
      <c r="H568" s="14"/>
      <c r="I568" s="10"/>
      <c r="J568" s="10"/>
      <c r="K568" s="10"/>
    </row>
    <row r="569" spans="1:11" x14ac:dyDescent="0.25">
      <c r="A569" s="2" t="s">
        <v>1148</v>
      </c>
      <c r="B569" s="2" t="s">
        <v>1149</v>
      </c>
      <c r="C569" s="2" t="s">
        <v>6</v>
      </c>
      <c r="D569" s="2">
        <v>32</v>
      </c>
      <c r="E569" s="2" t="s">
        <v>7</v>
      </c>
      <c r="F569" s="10">
        <v>186.5</v>
      </c>
      <c r="G569" s="10">
        <f t="shared" ref="G569" si="188">ROUND(F569*$G$4,2)</f>
        <v>93.25</v>
      </c>
      <c r="H569" s="14"/>
      <c r="I569" s="10">
        <f t="shared" ref="I569" si="189">ROUND(F569*$I$4,2)</f>
        <v>279.75</v>
      </c>
      <c r="J569" s="10">
        <f t="shared" ref="J569" si="190">D569*H569</f>
        <v>0</v>
      </c>
      <c r="K569" s="10" t="str">
        <f t="shared" ref="K569" si="191">IF(AND(G569&lt;=H569,H569&lt;=I569),$N$8,$O$8)</f>
        <v>NIET GOED</v>
      </c>
    </row>
    <row r="570" spans="1:11" x14ac:dyDescent="0.25">
      <c r="A570" s="2" t="s">
        <v>88</v>
      </c>
      <c r="B570" s="2" t="s">
        <v>77</v>
      </c>
      <c r="C570" s="2" t="s">
        <v>5</v>
      </c>
      <c r="D570" s="2"/>
      <c r="E570" s="2"/>
      <c r="F570" s="10"/>
      <c r="G570" s="10"/>
      <c r="H570" s="14"/>
      <c r="I570" s="10"/>
      <c r="J570" s="10"/>
      <c r="K570" s="10"/>
    </row>
    <row r="571" spans="1:11" x14ac:dyDescent="0.25">
      <c r="A571" s="2" t="s">
        <v>89</v>
      </c>
      <c r="B571" s="2" t="s">
        <v>1150</v>
      </c>
      <c r="C571" s="2" t="s">
        <v>5</v>
      </c>
      <c r="D571" s="2"/>
      <c r="E571" s="2"/>
      <c r="F571" s="10"/>
      <c r="G571" s="10"/>
      <c r="H571" s="14"/>
      <c r="I571" s="10"/>
      <c r="J571" s="10"/>
      <c r="K571" s="10"/>
    </row>
    <row r="572" spans="1:11" x14ac:dyDescent="0.25">
      <c r="A572" s="2" t="s">
        <v>90</v>
      </c>
      <c r="B572" s="2" t="s">
        <v>1151</v>
      </c>
      <c r="C572" s="2" t="s">
        <v>55</v>
      </c>
      <c r="D572" s="2">
        <v>290</v>
      </c>
      <c r="E572" s="2" t="s">
        <v>7</v>
      </c>
      <c r="F572" s="10">
        <v>7.96</v>
      </c>
      <c r="G572" s="10">
        <f t="shared" si="176"/>
        <v>3.98</v>
      </c>
      <c r="H572" s="14"/>
      <c r="I572" s="10">
        <f t="shared" si="177"/>
        <v>11.94</v>
      </c>
      <c r="J572" s="10">
        <f t="shared" si="179"/>
        <v>0</v>
      </c>
      <c r="K572" s="10" t="str">
        <f t="shared" si="178"/>
        <v>NIET GOED</v>
      </c>
    </row>
    <row r="573" spans="1:11" x14ac:dyDescent="0.25">
      <c r="A573" s="2" t="s">
        <v>1152</v>
      </c>
      <c r="B573" s="2" t="s">
        <v>1153</v>
      </c>
      <c r="C573" s="2" t="s">
        <v>55</v>
      </c>
      <c r="D573" s="2">
        <v>290</v>
      </c>
      <c r="E573" s="2" t="s">
        <v>7</v>
      </c>
      <c r="F573" s="10">
        <v>5.49</v>
      </c>
      <c r="G573" s="10">
        <f t="shared" ref="G573" si="192">ROUND(F573*$G$4,2)</f>
        <v>2.75</v>
      </c>
      <c r="H573" s="14"/>
      <c r="I573" s="10">
        <f t="shared" ref="I573" si="193">ROUND(F573*$I$4,2)</f>
        <v>8.24</v>
      </c>
      <c r="J573" s="10">
        <f t="shared" ref="J573" si="194">D573*H573</f>
        <v>0</v>
      </c>
      <c r="K573" s="10" t="str">
        <f t="shared" ref="K573" si="195">IF(AND(G573&lt;=H573,H573&lt;=I573),$N$8,$O$8)</f>
        <v>NIET GOED</v>
      </c>
    </row>
    <row r="574" spans="1:11" x14ac:dyDescent="0.25">
      <c r="A574" s="2" t="s">
        <v>91</v>
      </c>
      <c r="B574" s="2" t="s">
        <v>1154</v>
      </c>
      <c r="C574" s="2" t="s">
        <v>5</v>
      </c>
      <c r="D574" s="2"/>
      <c r="E574" s="2"/>
      <c r="F574" s="10"/>
      <c r="G574" s="10"/>
      <c r="H574" s="14"/>
      <c r="I574" s="10"/>
      <c r="J574" s="10"/>
      <c r="K574" s="10"/>
    </row>
    <row r="575" spans="1:11" x14ac:dyDescent="0.25">
      <c r="A575" s="2" t="s">
        <v>92</v>
      </c>
      <c r="B575" s="2" t="s">
        <v>1155</v>
      </c>
      <c r="C575" s="2" t="s">
        <v>6</v>
      </c>
      <c r="D575" s="2">
        <v>162</v>
      </c>
      <c r="E575" s="2" t="s">
        <v>7</v>
      </c>
      <c r="F575" s="10">
        <v>16.68</v>
      </c>
      <c r="G575" s="10">
        <f t="shared" si="176"/>
        <v>8.34</v>
      </c>
      <c r="H575" s="14"/>
      <c r="I575" s="10">
        <f t="shared" si="177"/>
        <v>25.02</v>
      </c>
      <c r="J575" s="10">
        <f t="shared" si="179"/>
        <v>0</v>
      </c>
      <c r="K575" s="10" t="str">
        <f t="shared" si="178"/>
        <v>NIET GOED</v>
      </c>
    </row>
    <row r="576" spans="1:11" x14ac:dyDescent="0.25">
      <c r="A576" s="2" t="s">
        <v>1156</v>
      </c>
      <c r="B576" s="2" t="s">
        <v>1157</v>
      </c>
      <c r="C576" s="2" t="s">
        <v>5</v>
      </c>
      <c r="D576" s="2"/>
      <c r="E576" s="2"/>
      <c r="F576" s="10"/>
      <c r="G576" s="10"/>
      <c r="H576" s="14"/>
      <c r="I576" s="10"/>
      <c r="J576" s="10"/>
      <c r="K576" s="10"/>
    </row>
    <row r="577" spans="1:11" x14ac:dyDescent="0.25">
      <c r="A577" s="2" t="s">
        <v>1158</v>
      </c>
      <c r="B577" s="2" t="s">
        <v>1159</v>
      </c>
      <c r="C577" s="2" t="s">
        <v>6</v>
      </c>
      <c r="D577" s="2">
        <v>12</v>
      </c>
      <c r="E577" s="2" t="s">
        <v>7</v>
      </c>
      <c r="F577" s="10">
        <v>5.62</v>
      </c>
      <c r="G577" s="10">
        <f t="shared" ref="G577" si="196">ROUND(F577*$G$4,2)</f>
        <v>2.81</v>
      </c>
      <c r="H577" s="14"/>
      <c r="I577" s="10">
        <f t="shared" ref="I577" si="197">ROUND(F577*$I$4,2)</f>
        <v>8.43</v>
      </c>
      <c r="J577" s="10">
        <f t="shared" ref="J577" si="198">D577*H577</f>
        <v>0</v>
      </c>
      <c r="K577" s="10" t="str">
        <f t="shared" ref="K577" si="199">IF(AND(G577&lt;=H577,H577&lt;=I577),$N$8,$O$8)</f>
        <v>NIET GOED</v>
      </c>
    </row>
    <row r="578" spans="1:11" x14ac:dyDescent="0.25">
      <c r="A578" s="2" t="s">
        <v>1160</v>
      </c>
      <c r="B578" s="2" t="s">
        <v>1161</v>
      </c>
      <c r="C578" s="2" t="s">
        <v>5</v>
      </c>
      <c r="D578" s="2"/>
      <c r="E578" s="2"/>
      <c r="F578" s="10"/>
      <c r="G578" s="10"/>
      <c r="H578" s="14"/>
      <c r="I578" s="10"/>
      <c r="J578" s="10"/>
      <c r="K578" s="10"/>
    </row>
    <row r="579" spans="1:11" x14ac:dyDescent="0.25">
      <c r="A579" s="2" t="s">
        <v>1162</v>
      </c>
      <c r="B579" s="2" t="s">
        <v>1163</v>
      </c>
      <c r="C579" s="2" t="s">
        <v>6</v>
      </c>
      <c r="D579" s="2">
        <v>137</v>
      </c>
      <c r="E579" s="2" t="s">
        <v>7</v>
      </c>
      <c r="F579" s="10">
        <v>5.8</v>
      </c>
      <c r="G579" s="10">
        <f t="shared" ref="G579" si="200">ROUND(F579*$G$4,2)</f>
        <v>2.9</v>
      </c>
      <c r="H579" s="14"/>
      <c r="I579" s="10">
        <f t="shared" ref="I579" si="201">ROUND(F579*$I$4,2)</f>
        <v>8.6999999999999993</v>
      </c>
      <c r="J579" s="10">
        <f t="shared" ref="J579" si="202">D579*H579</f>
        <v>0</v>
      </c>
      <c r="K579" s="10" t="str">
        <f t="shared" ref="K579" si="203">IF(AND(G579&lt;=H579,H579&lt;=I579),$N$8,$O$8)</f>
        <v>NIET GOED</v>
      </c>
    </row>
    <row r="580" spans="1:11" x14ac:dyDescent="0.25">
      <c r="A580" s="2" t="s">
        <v>1164</v>
      </c>
      <c r="B580" s="2" t="s">
        <v>1165</v>
      </c>
      <c r="C580" s="2" t="s">
        <v>5</v>
      </c>
      <c r="D580" s="2"/>
      <c r="E580" s="2"/>
      <c r="F580" s="10"/>
      <c r="G580" s="10"/>
      <c r="H580" s="14"/>
      <c r="I580" s="10"/>
      <c r="J580" s="10"/>
      <c r="K580" s="10"/>
    </row>
    <row r="581" spans="1:11" x14ac:dyDescent="0.25">
      <c r="A581" s="2" t="s">
        <v>1166</v>
      </c>
      <c r="B581" s="2" t="s">
        <v>1167</v>
      </c>
      <c r="C581" s="2" t="s">
        <v>6</v>
      </c>
      <c r="D581" s="2">
        <v>14</v>
      </c>
      <c r="E581" s="2" t="s">
        <v>7</v>
      </c>
      <c r="F581" s="10">
        <v>-20.54</v>
      </c>
      <c r="G581" s="10">
        <f t="shared" ref="G581" si="204">ROUND(F581*$G$4,2)</f>
        <v>-10.27</v>
      </c>
      <c r="H581" s="14"/>
      <c r="I581" s="10">
        <f t="shared" ref="I581" si="205">ROUND(F581*$I$4,2)</f>
        <v>-30.81</v>
      </c>
      <c r="J581" s="10">
        <f t="shared" ref="J581" si="206">D581*H581</f>
        <v>0</v>
      </c>
      <c r="K581" s="10" t="str">
        <f t="shared" ref="K581:K582" si="207">IF(AND(G581&gt;=H581,H581&gt;=I581),$N$8,$O$8)</f>
        <v>NIET GOED</v>
      </c>
    </row>
    <row r="582" spans="1:11" x14ac:dyDescent="0.25">
      <c r="A582" s="2" t="s">
        <v>1168</v>
      </c>
      <c r="B582" s="2" t="s">
        <v>1169</v>
      </c>
      <c r="C582" s="2" t="s">
        <v>6</v>
      </c>
      <c r="D582" s="2">
        <v>3</v>
      </c>
      <c r="E582" s="2" t="s">
        <v>7</v>
      </c>
      <c r="F582" s="10">
        <v>-23.1</v>
      </c>
      <c r="G582" s="10">
        <f t="shared" si="176"/>
        <v>-11.55</v>
      </c>
      <c r="H582" s="14"/>
      <c r="I582" s="10">
        <f t="shared" si="177"/>
        <v>-34.65</v>
      </c>
      <c r="J582" s="10">
        <f t="shared" si="179"/>
        <v>0</v>
      </c>
      <c r="K582" s="10" t="str">
        <f t="shared" si="207"/>
        <v>NIET GOED</v>
      </c>
    </row>
    <row r="583" spans="1:11" x14ac:dyDescent="0.25">
      <c r="A583" s="2" t="s">
        <v>1170</v>
      </c>
      <c r="B583" s="2" t="s">
        <v>1171</v>
      </c>
      <c r="C583" s="2" t="s">
        <v>5</v>
      </c>
      <c r="D583" s="2"/>
      <c r="E583" s="2"/>
      <c r="F583" s="10"/>
      <c r="G583" s="10"/>
      <c r="H583" s="14"/>
      <c r="I583" s="10"/>
      <c r="J583" s="10"/>
      <c r="K583" s="10"/>
    </row>
    <row r="584" spans="1:11" x14ac:dyDescent="0.25">
      <c r="A584" s="2" t="s">
        <v>1172</v>
      </c>
      <c r="B584" s="2" t="s">
        <v>1173</v>
      </c>
      <c r="C584" s="2" t="s">
        <v>6</v>
      </c>
      <c r="D584" s="2">
        <v>47</v>
      </c>
      <c r="E584" s="2" t="s">
        <v>7</v>
      </c>
      <c r="F584" s="10">
        <v>111.87</v>
      </c>
      <c r="G584" s="10">
        <f t="shared" si="176"/>
        <v>55.94</v>
      </c>
      <c r="H584" s="14"/>
      <c r="I584" s="10">
        <f t="shared" si="177"/>
        <v>167.81</v>
      </c>
      <c r="J584" s="10">
        <f t="shared" si="179"/>
        <v>0</v>
      </c>
      <c r="K584" s="10" t="str">
        <f t="shared" si="178"/>
        <v>NIET GOED</v>
      </c>
    </row>
    <row r="585" spans="1:11" x14ac:dyDescent="0.25">
      <c r="A585" s="2" t="s">
        <v>1174</v>
      </c>
      <c r="B585" s="2" t="s">
        <v>1175</v>
      </c>
      <c r="C585" s="2" t="s">
        <v>6</v>
      </c>
      <c r="D585" s="2">
        <v>165</v>
      </c>
      <c r="E585" s="2" t="s">
        <v>7</v>
      </c>
      <c r="F585" s="10">
        <v>146.63</v>
      </c>
      <c r="G585" s="10">
        <f t="shared" si="176"/>
        <v>73.319999999999993</v>
      </c>
      <c r="H585" s="14"/>
      <c r="I585" s="10">
        <f t="shared" si="177"/>
        <v>219.95</v>
      </c>
      <c r="J585" s="10">
        <f t="shared" si="179"/>
        <v>0</v>
      </c>
      <c r="K585" s="10" t="str">
        <f t="shared" si="178"/>
        <v>NIET GOED</v>
      </c>
    </row>
    <row r="586" spans="1:11" x14ac:dyDescent="0.25">
      <c r="A586" s="2" t="s">
        <v>1176</v>
      </c>
      <c r="B586" s="2" t="s">
        <v>1177</v>
      </c>
      <c r="C586" s="2" t="s">
        <v>5</v>
      </c>
      <c r="D586" s="2"/>
      <c r="E586" s="2"/>
      <c r="F586" s="10"/>
      <c r="G586" s="10"/>
      <c r="H586" s="14"/>
      <c r="I586" s="10"/>
      <c r="J586" s="10"/>
      <c r="K586" s="10"/>
    </row>
    <row r="587" spans="1:11" x14ac:dyDescent="0.25">
      <c r="A587" s="2" t="s">
        <v>1178</v>
      </c>
      <c r="B587" s="2" t="s">
        <v>1179</v>
      </c>
      <c r="C587" s="2" t="s">
        <v>6</v>
      </c>
      <c r="D587" s="2">
        <v>213</v>
      </c>
      <c r="E587" s="2" t="s">
        <v>7</v>
      </c>
      <c r="F587" s="10">
        <v>70.77</v>
      </c>
      <c r="G587" s="10">
        <f t="shared" ref="G587:G648" si="208">ROUND(F587*$G$4,2)</f>
        <v>35.39</v>
      </c>
      <c r="H587" s="14"/>
      <c r="I587" s="10">
        <f t="shared" ref="I587:I648" si="209">ROUND(F587*$I$4,2)</f>
        <v>106.16</v>
      </c>
      <c r="J587" s="10">
        <f t="shared" si="179"/>
        <v>0</v>
      </c>
      <c r="K587" s="10" t="str">
        <f t="shared" ref="K587:K648" si="210">IF(AND(G587&lt;=H587,H587&lt;=I587),$N$8,$O$8)</f>
        <v>NIET GOED</v>
      </c>
    </row>
    <row r="588" spans="1:11" x14ac:dyDescent="0.25">
      <c r="A588" s="2" t="s">
        <v>1180</v>
      </c>
      <c r="B588" s="2" t="s">
        <v>1181</v>
      </c>
      <c r="C588" s="2" t="s">
        <v>5</v>
      </c>
      <c r="D588" s="2"/>
      <c r="E588" s="2"/>
      <c r="F588" s="10"/>
      <c r="G588" s="10"/>
      <c r="H588" s="14"/>
      <c r="I588" s="10"/>
      <c r="J588" s="10"/>
      <c r="K588" s="10"/>
    </row>
    <row r="589" spans="1:11" x14ac:dyDescent="0.25">
      <c r="A589" s="2" t="s">
        <v>1182</v>
      </c>
      <c r="B589" s="2" t="s">
        <v>1183</v>
      </c>
      <c r="C589" s="2" t="s">
        <v>5</v>
      </c>
      <c r="D589" s="2"/>
      <c r="E589" s="2"/>
      <c r="F589" s="10"/>
      <c r="G589" s="10"/>
      <c r="H589" s="14"/>
      <c r="I589" s="10"/>
      <c r="J589" s="10"/>
      <c r="K589" s="10"/>
    </row>
    <row r="590" spans="1:11" x14ac:dyDescent="0.25">
      <c r="A590" s="2" t="s">
        <v>1184</v>
      </c>
      <c r="B590" s="2" t="s">
        <v>1185</v>
      </c>
      <c r="C590" s="2" t="s">
        <v>6</v>
      </c>
      <c r="D590" s="2">
        <v>65</v>
      </c>
      <c r="E590" s="2" t="s">
        <v>7</v>
      </c>
      <c r="F590" s="10">
        <v>29.76</v>
      </c>
      <c r="G590" s="10">
        <f t="shared" si="208"/>
        <v>14.88</v>
      </c>
      <c r="H590" s="14"/>
      <c r="I590" s="10">
        <f t="shared" si="209"/>
        <v>44.64</v>
      </c>
      <c r="J590" s="10">
        <f t="shared" si="179"/>
        <v>0</v>
      </c>
      <c r="K590" s="10" t="str">
        <f t="shared" si="210"/>
        <v>NIET GOED</v>
      </c>
    </row>
    <row r="591" spans="1:11" x14ac:dyDescent="0.25">
      <c r="A591" s="2" t="s">
        <v>93</v>
      </c>
      <c r="B591" s="2" t="s">
        <v>1186</v>
      </c>
      <c r="C591" s="2" t="s">
        <v>5</v>
      </c>
      <c r="D591" s="2"/>
      <c r="E591" s="2"/>
      <c r="F591" s="10"/>
      <c r="G591" s="10"/>
      <c r="H591" s="14"/>
      <c r="I591" s="10"/>
      <c r="J591" s="10"/>
      <c r="K591" s="10"/>
    </row>
    <row r="592" spans="1:11" x14ac:dyDescent="0.25">
      <c r="A592" s="2" t="s">
        <v>1187</v>
      </c>
      <c r="B592" s="2" t="s">
        <v>1188</v>
      </c>
      <c r="C592" s="2" t="s">
        <v>5</v>
      </c>
      <c r="D592" s="2"/>
      <c r="E592" s="2"/>
      <c r="F592" s="10"/>
      <c r="G592" s="10"/>
      <c r="H592" s="14"/>
      <c r="I592" s="10"/>
      <c r="J592" s="10"/>
      <c r="K592" s="10"/>
    </row>
    <row r="593" spans="1:11" x14ac:dyDescent="0.25">
      <c r="A593" s="2" t="s">
        <v>1189</v>
      </c>
      <c r="B593" s="2" t="s">
        <v>1190</v>
      </c>
      <c r="C593" s="2" t="s">
        <v>6</v>
      </c>
      <c r="D593" s="2">
        <v>202</v>
      </c>
      <c r="E593" s="2" t="s">
        <v>7</v>
      </c>
      <c r="F593" s="10">
        <v>2.4500000000000002</v>
      </c>
      <c r="G593" s="10">
        <f t="shared" si="208"/>
        <v>1.23</v>
      </c>
      <c r="H593" s="14"/>
      <c r="I593" s="10">
        <f t="shared" si="209"/>
        <v>3.68</v>
      </c>
      <c r="J593" s="10">
        <f t="shared" ref="J593:J654" si="211">D593*H593</f>
        <v>0</v>
      </c>
      <c r="K593" s="10" t="str">
        <f t="shared" si="210"/>
        <v>NIET GOED</v>
      </c>
    </row>
    <row r="594" spans="1:11" x14ac:dyDescent="0.25">
      <c r="A594" s="2" t="s">
        <v>94</v>
      </c>
      <c r="B594" s="2" t="s">
        <v>1191</v>
      </c>
      <c r="C594" s="2" t="s">
        <v>5</v>
      </c>
      <c r="D594" s="2"/>
      <c r="E594" s="2"/>
      <c r="F594" s="10"/>
      <c r="G594" s="10"/>
      <c r="H594" s="14"/>
      <c r="I594" s="10"/>
      <c r="J594" s="10"/>
      <c r="K594" s="10"/>
    </row>
    <row r="595" spans="1:11" x14ac:dyDescent="0.25">
      <c r="A595" s="2" t="s">
        <v>1192</v>
      </c>
      <c r="B595" s="2" t="s">
        <v>4</v>
      </c>
      <c r="C595" s="2" t="s">
        <v>5</v>
      </c>
      <c r="D595" s="2"/>
      <c r="E595" s="2"/>
      <c r="F595" s="10"/>
      <c r="G595" s="10"/>
      <c r="H595" s="14"/>
      <c r="I595" s="10"/>
      <c r="J595" s="10"/>
      <c r="K595" s="10"/>
    </row>
    <row r="596" spans="1:11" x14ac:dyDescent="0.25">
      <c r="A596" s="2" t="s">
        <v>1193</v>
      </c>
      <c r="B596" s="2" t="s">
        <v>975</v>
      </c>
      <c r="C596" s="2" t="s">
        <v>5</v>
      </c>
      <c r="D596" s="2"/>
      <c r="E596" s="2"/>
      <c r="F596" s="10"/>
      <c r="G596" s="10"/>
      <c r="H596" s="14"/>
      <c r="I596" s="10"/>
      <c r="J596" s="10"/>
      <c r="K596" s="10"/>
    </row>
    <row r="597" spans="1:11" x14ac:dyDescent="0.25">
      <c r="A597" s="2" t="s">
        <v>1194</v>
      </c>
      <c r="B597" s="2" t="s">
        <v>1195</v>
      </c>
      <c r="C597" s="2" t="s">
        <v>23</v>
      </c>
      <c r="D597" s="2">
        <v>57</v>
      </c>
      <c r="E597" s="2" t="s">
        <v>7</v>
      </c>
      <c r="F597" s="10">
        <v>51.75</v>
      </c>
      <c r="G597" s="10">
        <f t="shared" ref="G597:G598" si="212">ROUND(F597*$G$4,2)</f>
        <v>25.88</v>
      </c>
      <c r="H597" s="14"/>
      <c r="I597" s="10">
        <f t="shared" ref="I597:I598" si="213">ROUND(F597*$I$4,2)</f>
        <v>77.63</v>
      </c>
      <c r="J597" s="10">
        <f t="shared" ref="J597:J598" si="214">D597*H597</f>
        <v>0</v>
      </c>
      <c r="K597" s="10" t="str">
        <f t="shared" ref="K597:K598" si="215">IF(AND(G597&lt;=H597,H597&lt;=I597),$N$8,$O$8)</f>
        <v>NIET GOED</v>
      </c>
    </row>
    <row r="598" spans="1:11" x14ac:dyDescent="0.25">
      <c r="A598" s="2" t="s">
        <v>1196</v>
      </c>
      <c r="B598" s="2" t="s">
        <v>979</v>
      </c>
      <c r="C598" s="2" t="s">
        <v>107</v>
      </c>
      <c r="D598" s="2">
        <v>24</v>
      </c>
      <c r="E598" s="2" t="s">
        <v>7</v>
      </c>
      <c r="F598" s="10">
        <v>18.149999999999999</v>
      </c>
      <c r="G598" s="10">
        <f t="shared" si="212"/>
        <v>9.08</v>
      </c>
      <c r="H598" s="14"/>
      <c r="I598" s="10">
        <f t="shared" si="213"/>
        <v>27.23</v>
      </c>
      <c r="J598" s="10">
        <f t="shared" si="214"/>
        <v>0</v>
      </c>
      <c r="K598" s="10" t="str">
        <f t="shared" si="215"/>
        <v>NIET GOED</v>
      </c>
    </row>
    <row r="599" spans="1:11" x14ac:dyDescent="0.25">
      <c r="A599" s="2" t="s">
        <v>95</v>
      </c>
      <c r="B599" s="2" t="s">
        <v>1197</v>
      </c>
      <c r="C599" s="2" t="s">
        <v>5</v>
      </c>
      <c r="D599" s="2"/>
      <c r="E599" s="2"/>
      <c r="F599" s="10"/>
      <c r="G599" s="10"/>
      <c r="H599" s="14"/>
      <c r="I599" s="10"/>
      <c r="J599" s="10"/>
      <c r="K599" s="10"/>
    </row>
    <row r="600" spans="1:11" x14ac:dyDescent="0.25">
      <c r="A600" s="2" t="s">
        <v>1198</v>
      </c>
      <c r="B600" s="2" t="s">
        <v>1199</v>
      </c>
      <c r="C600" s="2" t="s">
        <v>5</v>
      </c>
      <c r="D600" s="2"/>
      <c r="E600" s="2"/>
      <c r="F600" s="10"/>
      <c r="G600" s="10"/>
      <c r="H600" s="14"/>
      <c r="I600" s="10"/>
      <c r="J600" s="10"/>
      <c r="K600" s="10"/>
    </row>
    <row r="601" spans="1:11" x14ac:dyDescent="0.25">
      <c r="A601" s="2" t="s">
        <v>1200</v>
      </c>
      <c r="B601" s="2" t="s">
        <v>1201</v>
      </c>
      <c r="C601" s="2" t="s">
        <v>6</v>
      </c>
      <c r="D601" s="2">
        <v>340</v>
      </c>
      <c r="E601" s="2" t="s">
        <v>7</v>
      </c>
      <c r="F601" s="10">
        <v>1.56</v>
      </c>
      <c r="G601" s="10">
        <f t="shared" si="208"/>
        <v>0.78</v>
      </c>
      <c r="H601" s="14"/>
      <c r="I601" s="10">
        <f t="shared" si="209"/>
        <v>2.34</v>
      </c>
      <c r="J601" s="10">
        <f t="shared" si="211"/>
        <v>0</v>
      </c>
      <c r="K601" s="10" t="str">
        <f t="shared" si="210"/>
        <v>NIET GOED</v>
      </c>
    </row>
    <row r="602" spans="1:11" x14ac:dyDescent="0.25">
      <c r="A602" s="2" t="s">
        <v>1202</v>
      </c>
      <c r="B602" s="2" t="s">
        <v>1203</v>
      </c>
      <c r="C602" s="2" t="s">
        <v>5</v>
      </c>
      <c r="D602" s="2"/>
      <c r="E602" s="2"/>
      <c r="F602" s="10"/>
      <c r="G602" s="10"/>
      <c r="H602" s="14"/>
      <c r="I602" s="10"/>
      <c r="J602" s="10"/>
      <c r="K602" s="10"/>
    </row>
    <row r="603" spans="1:11" x14ac:dyDescent="0.25">
      <c r="A603" s="2" t="s">
        <v>1204</v>
      </c>
      <c r="B603" s="2" t="s">
        <v>1205</v>
      </c>
      <c r="C603" s="2" t="s">
        <v>6</v>
      </c>
      <c r="D603" s="2">
        <v>340</v>
      </c>
      <c r="E603" s="2" t="s">
        <v>7</v>
      </c>
      <c r="F603" s="10">
        <v>1.56</v>
      </c>
      <c r="G603" s="10">
        <f t="shared" ref="G603" si="216">ROUND(F603*$G$4,2)</f>
        <v>0.78</v>
      </c>
      <c r="H603" s="14"/>
      <c r="I603" s="10">
        <f t="shared" ref="I603" si="217">ROUND(F603*$I$4,2)</f>
        <v>2.34</v>
      </c>
      <c r="J603" s="10">
        <f t="shared" ref="J603" si="218">D603*H603</f>
        <v>0</v>
      </c>
      <c r="K603" s="10" t="str">
        <f t="shared" ref="K603" si="219">IF(AND(G603&lt;=H603,H603&lt;=I603),$N$8,$O$8)</f>
        <v>NIET GOED</v>
      </c>
    </row>
    <row r="604" spans="1:11" x14ac:dyDescent="0.25">
      <c r="A604" s="2" t="s">
        <v>1206</v>
      </c>
      <c r="B604" s="2" t="s">
        <v>1207</v>
      </c>
      <c r="C604" s="2" t="s">
        <v>5</v>
      </c>
      <c r="D604" s="2"/>
      <c r="E604" s="2"/>
      <c r="F604" s="10"/>
      <c r="G604" s="10"/>
      <c r="H604" s="14"/>
      <c r="I604" s="10"/>
      <c r="J604" s="10"/>
      <c r="K604" s="10"/>
    </row>
    <row r="605" spans="1:11" x14ac:dyDescent="0.25">
      <c r="A605" s="2" t="s">
        <v>1208</v>
      </c>
      <c r="B605" s="2" t="s">
        <v>1207</v>
      </c>
      <c r="C605" s="2" t="s">
        <v>6</v>
      </c>
      <c r="D605" s="2">
        <v>340</v>
      </c>
      <c r="E605" s="2" t="s">
        <v>7</v>
      </c>
      <c r="F605" s="10">
        <v>0.78</v>
      </c>
      <c r="G605" s="10">
        <f t="shared" ref="G605" si="220">ROUND(F605*$G$4,2)</f>
        <v>0.39</v>
      </c>
      <c r="H605" s="14"/>
      <c r="I605" s="10">
        <f t="shared" ref="I605" si="221">ROUND(F605*$I$4,2)</f>
        <v>1.17</v>
      </c>
      <c r="J605" s="10">
        <f t="shared" ref="J605" si="222">D605*H605</f>
        <v>0</v>
      </c>
      <c r="K605" s="10" t="str">
        <f t="shared" ref="K605" si="223">IF(AND(G605&lt;=H605,H605&lt;=I605),$N$8,$O$8)</f>
        <v>NIET GOED</v>
      </c>
    </row>
    <row r="606" spans="1:11" x14ac:dyDescent="0.25">
      <c r="A606" s="2" t="s">
        <v>1209</v>
      </c>
      <c r="B606" s="2" t="s">
        <v>1210</v>
      </c>
      <c r="C606" s="2" t="s">
        <v>5</v>
      </c>
      <c r="D606" s="2"/>
      <c r="E606" s="2"/>
      <c r="F606" s="10"/>
      <c r="G606" s="10"/>
      <c r="H606" s="14"/>
      <c r="I606" s="10"/>
      <c r="J606" s="10"/>
      <c r="K606" s="10"/>
    </row>
    <row r="607" spans="1:11" x14ac:dyDescent="0.25">
      <c r="A607" s="2" t="s">
        <v>1211</v>
      </c>
      <c r="B607" s="2" t="s">
        <v>1212</v>
      </c>
      <c r="C607" s="2" t="s">
        <v>6</v>
      </c>
      <c r="D607" s="2">
        <v>340</v>
      </c>
      <c r="E607" s="2" t="s">
        <v>7</v>
      </c>
      <c r="F607" s="10">
        <v>1.56</v>
      </c>
      <c r="G607" s="10">
        <f t="shared" ref="G607" si="224">ROUND(F607*$G$4,2)</f>
        <v>0.78</v>
      </c>
      <c r="H607" s="14"/>
      <c r="I607" s="10">
        <f t="shared" ref="I607" si="225">ROUND(F607*$I$4,2)</f>
        <v>2.34</v>
      </c>
      <c r="J607" s="10">
        <f t="shared" ref="J607" si="226">D607*H607</f>
        <v>0</v>
      </c>
      <c r="K607" s="10" t="str">
        <f t="shared" ref="K607" si="227">IF(AND(G607&lt;=H607,H607&lt;=I607),$N$8,$O$8)</f>
        <v>NIET GOED</v>
      </c>
    </row>
    <row r="608" spans="1:11" x14ac:dyDescent="0.25">
      <c r="A608" s="2" t="s">
        <v>1213</v>
      </c>
      <c r="B608" s="2" t="s">
        <v>1214</v>
      </c>
      <c r="C608" s="2" t="s">
        <v>6</v>
      </c>
      <c r="D608" s="2">
        <v>340</v>
      </c>
      <c r="E608" s="2" t="s">
        <v>7</v>
      </c>
      <c r="F608" s="10">
        <v>1.56</v>
      </c>
      <c r="G608" s="10">
        <f t="shared" si="208"/>
        <v>0.78</v>
      </c>
      <c r="H608" s="14"/>
      <c r="I608" s="10">
        <f t="shared" si="209"/>
        <v>2.34</v>
      </c>
      <c r="J608" s="10">
        <f t="shared" si="211"/>
        <v>0</v>
      </c>
      <c r="K608" s="10" t="str">
        <f t="shared" si="210"/>
        <v>NIET GOED</v>
      </c>
    </row>
    <row r="609" spans="1:11" x14ac:dyDescent="0.25">
      <c r="A609" s="2" t="s">
        <v>1215</v>
      </c>
      <c r="B609" s="2" t="s">
        <v>1216</v>
      </c>
      <c r="C609" s="2" t="s">
        <v>5</v>
      </c>
      <c r="D609" s="2"/>
      <c r="E609" s="2"/>
      <c r="F609" s="10"/>
      <c r="G609" s="10"/>
      <c r="H609" s="14"/>
      <c r="I609" s="10"/>
      <c r="J609" s="10"/>
      <c r="K609" s="10"/>
    </row>
    <row r="610" spans="1:11" x14ac:dyDescent="0.25">
      <c r="A610" s="2" t="s">
        <v>1217</v>
      </c>
      <c r="B610" s="2" t="s">
        <v>1201</v>
      </c>
      <c r="C610" s="2" t="s">
        <v>6</v>
      </c>
      <c r="D610" s="2">
        <v>340</v>
      </c>
      <c r="E610" s="2" t="s">
        <v>7</v>
      </c>
      <c r="F610" s="10">
        <v>1.56</v>
      </c>
      <c r="G610" s="10">
        <f t="shared" si="208"/>
        <v>0.78</v>
      </c>
      <c r="H610" s="14"/>
      <c r="I610" s="10">
        <f t="shared" si="209"/>
        <v>2.34</v>
      </c>
      <c r="J610" s="10">
        <f t="shared" si="211"/>
        <v>0</v>
      </c>
      <c r="K610" s="10" t="str">
        <f t="shared" si="210"/>
        <v>NIET GOED</v>
      </c>
    </row>
    <row r="611" spans="1:11" x14ac:dyDescent="0.25">
      <c r="A611" s="2" t="s">
        <v>101</v>
      </c>
      <c r="B611" s="2" t="s">
        <v>1218</v>
      </c>
      <c r="C611" s="2" t="s">
        <v>5</v>
      </c>
      <c r="D611" s="2"/>
      <c r="E611" s="2"/>
      <c r="F611" s="10"/>
      <c r="G611" s="10"/>
      <c r="H611" s="14"/>
      <c r="I611" s="10"/>
      <c r="J611" s="10"/>
      <c r="K611" s="10"/>
    </row>
    <row r="612" spans="1:11" x14ac:dyDescent="0.25">
      <c r="A612" s="2" t="s">
        <v>102</v>
      </c>
      <c r="B612" s="2" t="s">
        <v>4</v>
      </c>
      <c r="C612" s="2" t="s">
        <v>5</v>
      </c>
      <c r="D612" s="2"/>
      <c r="E612" s="2"/>
      <c r="F612" s="10"/>
      <c r="G612" s="10"/>
      <c r="H612" s="14"/>
      <c r="I612" s="10"/>
      <c r="J612" s="10"/>
      <c r="K612" s="10"/>
    </row>
    <row r="613" spans="1:11" x14ac:dyDescent="0.25">
      <c r="A613" s="2" t="s">
        <v>1219</v>
      </c>
      <c r="B613" s="2" t="s">
        <v>1220</v>
      </c>
      <c r="C613" s="2" t="s">
        <v>5</v>
      </c>
      <c r="D613" s="2"/>
      <c r="E613" s="2"/>
      <c r="F613" s="10"/>
      <c r="G613" s="10"/>
      <c r="H613" s="14"/>
      <c r="I613" s="10"/>
      <c r="J613" s="10"/>
      <c r="K613" s="10"/>
    </row>
    <row r="614" spans="1:11" x14ac:dyDescent="0.25">
      <c r="A614" s="2" t="s">
        <v>103</v>
      </c>
      <c r="B614" s="2" t="s">
        <v>1221</v>
      </c>
      <c r="C614" s="2" t="s">
        <v>23</v>
      </c>
      <c r="D614" s="2">
        <v>523</v>
      </c>
      <c r="E614" s="2" t="s">
        <v>7</v>
      </c>
      <c r="F614" s="10">
        <v>2.13</v>
      </c>
      <c r="G614" s="10">
        <f t="shared" ref="G614" si="228">ROUND(F614*$G$4,2)</f>
        <v>1.07</v>
      </c>
      <c r="H614" s="14"/>
      <c r="I614" s="10">
        <f t="shared" ref="I614" si="229">ROUND(F614*$I$4,2)</f>
        <v>3.2</v>
      </c>
      <c r="J614" s="10">
        <f t="shared" ref="J614" si="230">D614*H614</f>
        <v>0</v>
      </c>
      <c r="K614" s="10" t="str">
        <f t="shared" ref="K614" si="231">IF(AND(G614&lt;=H614,H614&lt;=I614),$N$8,$O$8)</f>
        <v>NIET GOED</v>
      </c>
    </row>
    <row r="615" spans="1:11" x14ac:dyDescent="0.25">
      <c r="A615" s="2" t="s">
        <v>1222</v>
      </c>
      <c r="B615" s="2" t="s">
        <v>1223</v>
      </c>
      <c r="C615" s="2" t="s">
        <v>5</v>
      </c>
      <c r="D615" s="2"/>
      <c r="E615" s="2"/>
      <c r="F615" s="10"/>
      <c r="G615" s="10"/>
      <c r="H615" s="14"/>
      <c r="I615" s="10"/>
      <c r="J615" s="10"/>
      <c r="K615" s="10"/>
    </row>
    <row r="616" spans="1:11" x14ac:dyDescent="0.25">
      <c r="A616" s="2" t="s">
        <v>1224</v>
      </c>
      <c r="B616" s="2" t="s">
        <v>1225</v>
      </c>
      <c r="C616" s="2" t="s">
        <v>5</v>
      </c>
      <c r="D616" s="2"/>
      <c r="E616" s="2"/>
      <c r="F616" s="10"/>
      <c r="G616" s="10"/>
      <c r="H616" s="14"/>
      <c r="I616" s="10"/>
      <c r="J616" s="10"/>
      <c r="K616" s="10"/>
    </row>
    <row r="617" spans="1:11" x14ac:dyDescent="0.25">
      <c r="A617" s="2" t="s">
        <v>1226</v>
      </c>
      <c r="B617" s="2" t="s">
        <v>1227</v>
      </c>
      <c r="C617" s="2" t="s">
        <v>6</v>
      </c>
      <c r="D617" s="2">
        <v>25</v>
      </c>
      <c r="E617" s="2" t="s">
        <v>7</v>
      </c>
      <c r="F617" s="10">
        <v>1.3</v>
      </c>
      <c r="G617" s="10">
        <f t="shared" si="208"/>
        <v>0.65</v>
      </c>
      <c r="H617" s="14"/>
      <c r="I617" s="10">
        <f t="shared" si="209"/>
        <v>1.95</v>
      </c>
      <c r="J617" s="10">
        <f t="shared" si="211"/>
        <v>0</v>
      </c>
      <c r="K617" s="10" t="str">
        <f t="shared" si="210"/>
        <v>NIET GOED</v>
      </c>
    </row>
    <row r="618" spans="1:11" x14ac:dyDescent="0.25">
      <c r="A618" s="2" t="s">
        <v>1228</v>
      </c>
      <c r="B618" s="2" t="s">
        <v>1229</v>
      </c>
      <c r="C618" s="2" t="s">
        <v>6</v>
      </c>
      <c r="D618" s="2">
        <v>15</v>
      </c>
      <c r="E618" s="2" t="s">
        <v>7</v>
      </c>
      <c r="F618" s="10">
        <v>3.11</v>
      </c>
      <c r="G618" s="10">
        <f t="shared" ref="G618" si="232">ROUND(F618*$G$4,2)</f>
        <v>1.56</v>
      </c>
      <c r="H618" s="14"/>
      <c r="I618" s="10">
        <f t="shared" ref="I618" si="233">ROUND(F618*$I$4,2)</f>
        <v>4.67</v>
      </c>
      <c r="J618" s="10">
        <f t="shared" ref="J618" si="234">D618*H618</f>
        <v>0</v>
      </c>
      <c r="K618" s="10" t="str">
        <f t="shared" ref="K618" si="235">IF(AND(G618&lt;=H618,H618&lt;=I618),$N$8,$O$8)</f>
        <v>NIET GOED</v>
      </c>
    </row>
    <row r="619" spans="1:11" x14ac:dyDescent="0.25">
      <c r="A619" s="2" t="s">
        <v>1230</v>
      </c>
      <c r="B619" s="2" t="s">
        <v>1231</v>
      </c>
      <c r="C619" s="2" t="s">
        <v>5</v>
      </c>
      <c r="D619" s="2"/>
      <c r="E619" s="2"/>
      <c r="F619" s="10"/>
      <c r="G619" s="10"/>
      <c r="H619" s="14"/>
      <c r="I619" s="10"/>
      <c r="J619" s="10"/>
      <c r="K619" s="10"/>
    </row>
    <row r="620" spans="1:11" x14ac:dyDescent="0.25">
      <c r="A620" s="2" t="s">
        <v>1232</v>
      </c>
      <c r="B620" s="2" t="s">
        <v>1233</v>
      </c>
      <c r="C620" s="2" t="s">
        <v>6</v>
      </c>
      <c r="D620" s="2">
        <v>5</v>
      </c>
      <c r="E620" s="2" t="s">
        <v>7</v>
      </c>
      <c r="F620" s="10">
        <v>129.68</v>
      </c>
      <c r="G620" s="10">
        <f t="shared" si="208"/>
        <v>64.84</v>
      </c>
      <c r="H620" s="14"/>
      <c r="I620" s="10">
        <f t="shared" si="209"/>
        <v>194.52</v>
      </c>
      <c r="J620" s="10">
        <f t="shared" si="211"/>
        <v>0</v>
      </c>
      <c r="K620" s="10" t="str">
        <f t="shared" si="210"/>
        <v>NIET GOED</v>
      </c>
    </row>
    <row r="621" spans="1:11" x14ac:dyDescent="0.25">
      <c r="A621" s="2" t="s">
        <v>1234</v>
      </c>
      <c r="B621" s="2" t="s">
        <v>1235</v>
      </c>
      <c r="C621" s="2" t="s">
        <v>5</v>
      </c>
      <c r="D621" s="2"/>
      <c r="E621" s="2"/>
      <c r="F621" s="10"/>
      <c r="G621" s="10"/>
      <c r="H621" s="14"/>
      <c r="I621" s="10"/>
      <c r="J621" s="10"/>
      <c r="K621" s="10"/>
    </row>
    <row r="622" spans="1:11" x14ac:dyDescent="0.25">
      <c r="A622" s="2" t="s">
        <v>1236</v>
      </c>
      <c r="B622" s="2" t="s">
        <v>1237</v>
      </c>
      <c r="C622" s="2" t="s">
        <v>5</v>
      </c>
      <c r="D622" s="2"/>
      <c r="E622" s="2"/>
      <c r="F622" s="10"/>
      <c r="G622" s="10"/>
      <c r="H622" s="14"/>
      <c r="I622" s="10"/>
      <c r="J622" s="10"/>
      <c r="K622" s="10"/>
    </row>
    <row r="623" spans="1:11" x14ac:dyDescent="0.25">
      <c r="A623" s="2" t="s">
        <v>1238</v>
      </c>
      <c r="B623" s="2" t="s">
        <v>1239</v>
      </c>
      <c r="C623" s="2" t="s">
        <v>276</v>
      </c>
      <c r="D623" s="2">
        <v>20</v>
      </c>
      <c r="E623" s="2" t="s">
        <v>7</v>
      </c>
      <c r="F623" s="10">
        <v>606.34</v>
      </c>
      <c r="G623" s="10">
        <f t="shared" si="208"/>
        <v>303.17</v>
      </c>
      <c r="H623" s="14"/>
      <c r="I623" s="10">
        <f t="shared" si="209"/>
        <v>909.51</v>
      </c>
      <c r="J623" s="10">
        <f t="shared" si="211"/>
        <v>0</v>
      </c>
      <c r="K623" s="10" t="str">
        <f t="shared" si="210"/>
        <v>NIET GOED</v>
      </c>
    </row>
    <row r="624" spans="1:11" x14ac:dyDescent="0.25">
      <c r="A624" s="2" t="s">
        <v>1240</v>
      </c>
      <c r="B624" s="2" t="s">
        <v>1241</v>
      </c>
      <c r="C624" s="2" t="s">
        <v>5</v>
      </c>
      <c r="D624" s="2"/>
      <c r="E624" s="2"/>
      <c r="F624" s="10"/>
      <c r="G624" s="10"/>
      <c r="H624" s="14"/>
      <c r="I624" s="10"/>
      <c r="J624" s="10"/>
      <c r="K624" s="10"/>
    </row>
    <row r="625" spans="1:11" x14ac:dyDescent="0.25">
      <c r="A625" s="2" t="s">
        <v>1242</v>
      </c>
      <c r="B625" s="2" t="s">
        <v>1243</v>
      </c>
      <c r="C625" s="2" t="s">
        <v>5</v>
      </c>
      <c r="D625" s="2"/>
      <c r="E625" s="2"/>
      <c r="F625" s="10"/>
      <c r="G625" s="10"/>
      <c r="H625" s="14"/>
      <c r="I625" s="10"/>
      <c r="J625" s="10"/>
      <c r="K625" s="10"/>
    </row>
    <row r="626" spans="1:11" x14ac:dyDescent="0.25">
      <c r="A626" s="2" t="s">
        <v>1244</v>
      </c>
      <c r="B626" s="2" t="s">
        <v>1245</v>
      </c>
      <c r="C626" s="2" t="s">
        <v>55</v>
      </c>
      <c r="D626" s="2">
        <v>62</v>
      </c>
      <c r="E626" s="2" t="s">
        <v>7</v>
      </c>
      <c r="F626" s="10">
        <v>3.97</v>
      </c>
      <c r="G626" s="10">
        <f t="shared" si="208"/>
        <v>1.99</v>
      </c>
      <c r="H626" s="14"/>
      <c r="I626" s="10">
        <f t="shared" si="209"/>
        <v>5.96</v>
      </c>
      <c r="J626" s="10">
        <f t="shared" si="211"/>
        <v>0</v>
      </c>
      <c r="K626" s="10" t="str">
        <f t="shared" si="210"/>
        <v>NIET GOED</v>
      </c>
    </row>
    <row r="627" spans="1:11" x14ac:dyDescent="0.25">
      <c r="A627" s="2" t="s">
        <v>1246</v>
      </c>
      <c r="B627" s="2" t="s">
        <v>1247</v>
      </c>
      <c r="C627" s="2" t="s">
        <v>55</v>
      </c>
      <c r="D627" s="2">
        <v>12</v>
      </c>
      <c r="E627" s="2" t="s">
        <v>7</v>
      </c>
      <c r="F627" s="10">
        <v>1.93</v>
      </c>
      <c r="G627" s="10">
        <f t="shared" ref="G627:G628" si="236">ROUND(F627*$G$4,2)</f>
        <v>0.97</v>
      </c>
      <c r="H627" s="14"/>
      <c r="I627" s="10">
        <f t="shared" ref="I627:I628" si="237">ROUND(F627*$I$4,2)</f>
        <v>2.9</v>
      </c>
      <c r="J627" s="10">
        <f t="shared" ref="J627:J628" si="238">D627*H627</f>
        <v>0</v>
      </c>
      <c r="K627" s="10" t="str">
        <f t="shared" ref="K627:K628" si="239">IF(AND(G627&lt;=H627,H627&lt;=I627),$N$8,$O$8)</f>
        <v>NIET GOED</v>
      </c>
    </row>
    <row r="628" spans="1:11" x14ac:dyDescent="0.25">
      <c r="A628" s="2" t="s">
        <v>1248</v>
      </c>
      <c r="B628" s="2" t="s">
        <v>1249</v>
      </c>
      <c r="C628" s="2" t="s">
        <v>55</v>
      </c>
      <c r="D628" s="2">
        <v>50</v>
      </c>
      <c r="E628" s="2" t="s">
        <v>7</v>
      </c>
      <c r="F628" s="10">
        <v>2.31</v>
      </c>
      <c r="G628" s="10">
        <f t="shared" si="236"/>
        <v>1.1599999999999999</v>
      </c>
      <c r="H628" s="14"/>
      <c r="I628" s="10">
        <f t="shared" si="237"/>
        <v>3.47</v>
      </c>
      <c r="J628" s="10">
        <f t="shared" si="238"/>
        <v>0</v>
      </c>
      <c r="K628" s="10" t="str">
        <f t="shared" si="239"/>
        <v>NIET GOED</v>
      </c>
    </row>
    <row r="629" spans="1:11" x14ac:dyDescent="0.25">
      <c r="A629" s="2" t="s">
        <v>1250</v>
      </c>
      <c r="B629" s="2" t="s">
        <v>1241</v>
      </c>
      <c r="C629" s="2" t="s">
        <v>5</v>
      </c>
      <c r="D629" s="2"/>
      <c r="E629" s="2"/>
      <c r="F629" s="10"/>
      <c r="G629" s="10"/>
      <c r="H629" s="14"/>
      <c r="I629" s="10"/>
      <c r="J629" s="10"/>
      <c r="K629" s="10"/>
    </row>
    <row r="630" spans="1:11" x14ac:dyDescent="0.25">
      <c r="A630" s="2" t="s">
        <v>1251</v>
      </c>
      <c r="B630" s="2" t="s">
        <v>1252</v>
      </c>
      <c r="C630" s="2" t="s">
        <v>10</v>
      </c>
      <c r="D630" s="2">
        <v>250</v>
      </c>
      <c r="E630" s="2" t="s">
        <v>7</v>
      </c>
      <c r="F630" s="10">
        <v>22.5</v>
      </c>
      <c r="G630" s="10">
        <f t="shared" si="208"/>
        <v>11.25</v>
      </c>
      <c r="H630" s="14"/>
      <c r="I630" s="10">
        <f t="shared" si="209"/>
        <v>33.75</v>
      </c>
      <c r="J630" s="10">
        <f t="shared" si="211"/>
        <v>0</v>
      </c>
      <c r="K630" s="10" t="str">
        <f t="shared" si="210"/>
        <v>NIET GOED</v>
      </c>
    </row>
    <row r="631" spans="1:11" x14ac:dyDescent="0.25">
      <c r="A631" s="2" t="s">
        <v>1253</v>
      </c>
      <c r="B631" s="2" t="s">
        <v>1254</v>
      </c>
      <c r="C631" s="2" t="s">
        <v>5</v>
      </c>
      <c r="D631" s="2"/>
      <c r="E631" s="2"/>
      <c r="F631" s="10"/>
      <c r="G631" s="10"/>
      <c r="H631" s="14"/>
      <c r="I631" s="10"/>
      <c r="J631" s="10"/>
      <c r="K631" s="10"/>
    </row>
    <row r="632" spans="1:11" x14ac:dyDescent="0.25">
      <c r="A632" s="2" t="s">
        <v>1255</v>
      </c>
      <c r="B632" s="2" t="s">
        <v>1256</v>
      </c>
      <c r="C632" s="2" t="s">
        <v>55</v>
      </c>
      <c r="D632" s="2">
        <v>36</v>
      </c>
      <c r="E632" s="2" t="s">
        <v>7</v>
      </c>
      <c r="F632" s="10">
        <v>48.5</v>
      </c>
      <c r="G632" s="10">
        <f t="shared" ref="G632" si="240">ROUND(F632*$G$4,2)</f>
        <v>24.25</v>
      </c>
      <c r="H632" s="14"/>
      <c r="I632" s="10">
        <f t="shared" ref="I632" si="241">ROUND(F632*$I$4,2)</f>
        <v>72.75</v>
      </c>
      <c r="J632" s="10">
        <f t="shared" ref="J632" si="242">D632*H632</f>
        <v>0</v>
      </c>
      <c r="K632" s="10" t="str">
        <f t="shared" ref="K632" si="243">IF(AND(G632&lt;=H632,H632&lt;=I632),$N$8,$O$8)</f>
        <v>NIET GOED</v>
      </c>
    </row>
    <row r="633" spans="1:11" x14ac:dyDescent="0.25">
      <c r="A633" s="2" t="s">
        <v>104</v>
      </c>
      <c r="B633" s="2" t="s">
        <v>1257</v>
      </c>
      <c r="C633" s="2" t="s">
        <v>5</v>
      </c>
      <c r="D633" s="2"/>
      <c r="E633" s="2"/>
      <c r="F633" s="10"/>
      <c r="G633" s="10"/>
      <c r="H633" s="14"/>
      <c r="I633" s="10"/>
      <c r="J633" s="10"/>
      <c r="K633" s="10"/>
    </row>
    <row r="634" spans="1:11" x14ac:dyDescent="0.25">
      <c r="A634" s="2" t="s">
        <v>105</v>
      </c>
      <c r="B634" s="2" t="s">
        <v>1258</v>
      </c>
      <c r="C634" s="2" t="s">
        <v>5</v>
      </c>
      <c r="D634" s="2"/>
      <c r="E634" s="2"/>
      <c r="F634" s="10"/>
      <c r="G634" s="10"/>
      <c r="H634" s="14"/>
      <c r="I634" s="10"/>
      <c r="J634" s="10"/>
      <c r="K634" s="10"/>
    </row>
    <row r="635" spans="1:11" x14ac:dyDescent="0.25">
      <c r="A635" s="2" t="s">
        <v>1259</v>
      </c>
      <c r="B635" s="2" t="s">
        <v>777</v>
      </c>
      <c r="C635" s="2" t="s">
        <v>5</v>
      </c>
      <c r="D635" s="2"/>
      <c r="E635" s="2"/>
      <c r="F635" s="10"/>
      <c r="G635" s="10"/>
      <c r="H635" s="14"/>
      <c r="I635" s="10"/>
      <c r="J635" s="10"/>
      <c r="K635" s="10"/>
    </row>
    <row r="636" spans="1:11" x14ac:dyDescent="0.25">
      <c r="A636" s="2" t="s">
        <v>106</v>
      </c>
      <c r="B636" s="2" t="s">
        <v>1260</v>
      </c>
      <c r="C636" s="2" t="s">
        <v>55</v>
      </c>
      <c r="D636" s="2">
        <v>25</v>
      </c>
      <c r="E636" s="2" t="s">
        <v>7</v>
      </c>
      <c r="F636" s="10">
        <v>4</v>
      </c>
      <c r="G636" s="10">
        <f t="shared" ref="G636:G638" si="244">ROUND(F636*$G$4,2)</f>
        <v>2</v>
      </c>
      <c r="H636" s="14"/>
      <c r="I636" s="10">
        <f t="shared" ref="I636:I638" si="245">ROUND(F636*$I$4,2)</f>
        <v>6</v>
      </c>
      <c r="J636" s="10">
        <f t="shared" ref="J636:J638" si="246">D636*H636</f>
        <v>0</v>
      </c>
      <c r="K636" s="10" t="str">
        <f t="shared" ref="K636:K638" si="247">IF(AND(G636&lt;=H636,H636&lt;=I636),$N$8,$O$8)</f>
        <v>NIET GOED</v>
      </c>
    </row>
    <row r="637" spans="1:11" x14ac:dyDescent="0.25">
      <c r="A637" s="2" t="s">
        <v>1261</v>
      </c>
      <c r="B637" s="2" t="s">
        <v>1247</v>
      </c>
      <c r="C637" s="2" t="s">
        <v>55</v>
      </c>
      <c r="D637" s="2">
        <v>15</v>
      </c>
      <c r="E637" s="2" t="s">
        <v>7</v>
      </c>
      <c r="F637" s="10">
        <v>1.93</v>
      </c>
      <c r="G637" s="10">
        <f t="shared" si="244"/>
        <v>0.97</v>
      </c>
      <c r="H637" s="14"/>
      <c r="I637" s="10">
        <f t="shared" si="245"/>
        <v>2.9</v>
      </c>
      <c r="J637" s="10">
        <f t="shared" si="246"/>
        <v>0</v>
      </c>
      <c r="K637" s="10" t="str">
        <f t="shared" si="247"/>
        <v>NIET GOED</v>
      </c>
    </row>
    <row r="638" spans="1:11" x14ac:dyDescent="0.25">
      <c r="A638" s="2" t="s">
        <v>1262</v>
      </c>
      <c r="B638" s="2" t="s">
        <v>1249</v>
      </c>
      <c r="C638" s="2" t="s">
        <v>55</v>
      </c>
      <c r="D638" s="2">
        <v>10</v>
      </c>
      <c r="E638" s="2" t="s">
        <v>7</v>
      </c>
      <c r="F638" s="10">
        <v>2.31</v>
      </c>
      <c r="G638" s="10">
        <f t="shared" si="244"/>
        <v>1.1599999999999999</v>
      </c>
      <c r="H638" s="14"/>
      <c r="I638" s="10">
        <f t="shared" si="245"/>
        <v>3.47</v>
      </c>
      <c r="J638" s="10">
        <f t="shared" si="246"/>
        <v>0</v>
      </c>
      <c r="K638" s="10" t="str">
        <f t="shared" si="247"/>
        <v>NIET GOED</v>
      </c>
    </row>
    <row r="639" spans="1:11" x14ac:dyDescent="0.25">
      <c r="A639" s="2" t="s">
        <v>1263</v>
      </c>
      <c r="B639" s="2" t="s">
        <v>1264</v>
      </c>
      <c r="C639" s="2" t="s">
        <v>55</v>
      </c>
      <c r="D639" s="2">
        <v>25</v>
      </c>
      <c r="E639" s="2" t="s">
        <v>7</v>
      </c>
      <c r="F639" s="10">
        <v>2.08</v>
      </c>
      <c r="G639" s="10">
        <f t="shared" si="208"/>
        <v>1.04</v>
      </c>
      <c r="H639" s="14"/>
      <c r="I639" s="10">
        <f t="shared" si="209"/>
        <v>3.12</v>
      </c>
      <c r="J639" s="10">
        <f t="shared" si="211"/>
        <v>0</v>
      </c>
      <c r="K639" s="10" t="str">
        <f t="shared" si="210"/>
        <v>NIET GOED</v>
      </c>
    </row>
    <row r="640" spans="1:11" x14ac:dyDescent="0.25">
      <c r="A640" s="2" t="s">
        <v>1265</v>
      </c>
      <c r="B640" s="2" t="s">
        <v>1266</v>
      </c>
      <c r="C640" s="2" t="s">
        <v>55</v>
      </c>
      <c r="D640" s="2">
        <v>25</v>
      </c>
      <c r="E640" s="2" t="s">
        <v>7</v>
      </c>
      <c r="F640" s="10">
        <v>2.29</v>
      </c>
      <c r="G640" s="10">
        <f t="shared" si="208"/>
        <v>1.1499999999999999</v>
      </c>
      <c r="H640" s="14"/>
      <c r="I640" s="10">
        <f t="shared" si="209"/>
        <v>3.44</v>
      </c>
      <c r="J640" s="10">
        <f t="shared" si="211"/>
        <v>0</v>
      </c>
      <c r="K640" s="10" t="str">
        <f t="shared" si="210"/>
        <v>NIET GOED</v>
      </c>
    </row>
    <row r="641" spans="1:11" x14ac:dyDescent="0.25">
      <c r="A641" s="2" t="s">
        <v>1267</v>
      </c>
      <c r="B641" s="2" t="s">
        <v>1268</v>
      </c>
      <c r="C641" s="2" t="s">
        <v>5</v>
      </c>
      <c r="D641" s="2"/>
      <c r="E641" s="2"/>
      <c r="F641" s="10"/>
      <c r="G641" s="10"/>
      <c r="H641" s="14"/>
      <c r="I641" s="10"/>
      <c r="J641" s="10"/>
      <c r="K641" s="10"/>
    </row>
    <row r="642" spans="1:11" x14ac:dyDescent="0.25">
      <c r="A642" s="2" t="s">
        <v>1269</v>
      </c>
      <c r="B642" s="2" t="s">
        <v>1270</v>
      </c>
      <c r="C642" s="2" t="s">
        <v>6</v>
      </c>
      <c r="D642" s="2">
        <v>19</v>
      </c>
      <c r="E642" s="2" t="s">
        <v>7</v>
      </c>
      <c r="F642" s="10">
        <v>4.5599999999999996</v>
      </c>
      <c r="G642" s="10">
        <f t="shared" si="208"/>
        <v>2.2799999999999998</v>
      </c>
      <c r="H642" s="14"/>
      <c r="I642" s="10">
        <f t="shared" si="209"/>
        <v>6.84</v>
      </c>
      <c r="J642" s="10">
        <f t="shared" si="211"/>
        <v>0</v>
      </c>
      <c r="K642" s="10" t="str">
        <f t="shared" si="210"/>
        <v>NIET GOED</v>
      </c>
    </row>
    <row r="643" spans="1:11" x14ac:dyDescent="0.25">
      <c r="A643" s="2" t="s">
        <v>1271</v>
      </c>
      <c r="B643" s="2" t="s">
        <v>1272</v>
      </c>
      <c r="C643" s="2" t="s">
        <v>6</v>
      </c>
      <c r="D643" s="2">
        <v>7</v>
      </c>
      <c r="E643" s="2" t="s">
        <v>7</v>
      </c>
      <c r="F643" s="10">
        <v>11.31</v>
      </c>
      <c r="G643" s="10">
        <f t="shared" si="208"/>
        <v>5.66</v>
      </c>
      <c r="H643" s="14"/>
      <c r="I643" s="10">
        <f t="shared" si="209"/>
        <v>16.97</v>
      </c>
      <c r="J643" s="10">
        <f t="shared" si="211"/>
        <v>0</v>
      </c>
      <c r="K643" s="10" t="str">
        <f t="shared" si="210"/>
        <v>NIET GOED</v>
      </c>
    </row>
    <row r="644" spans="1:11" x14ac:dyDescent="0.25">
      <c r="A644" s="2" t="s">
        <v>1273</v>
      </c>
      <c r="B644" s="2" t="s">
        <v>1274</v>
      </c>
      <c r="C644" s="2" t="s">
        <v>5</v>
      </c>
      <c r="D644" s="2"/>
      <c r="E644" s="2"/>
      <c r="F644" s="10"/>
      <c r="G644" s="10"/>
      <c r="H644" s="14"/>
      <c r="I644" s="10"/>
      <c r="J644" s="10"/>
      <c r="K644" s="10"/>
    </row>
    <row r="645" spans="1:11" x14ac:dyDescent="0.25">
      <c r="A645" s="2" t="s">
        <v>1275</v>
      </c>
      <c r="B645" s="2" t="s">
        <v>493</v>
      </c>
      <c r="C645" s="2" t="s">
        <v>6</v>
      </c>
      <c r="D645" s="2">
        <v>14</v>
      </c>
      <c r="E645" s="2" t="s">
        <v>7</v>
      </c>
      <c r="F645" s="10">
        <v>11.52</v>
      </c>
      <c r="G645" s="10">
        <f t="shared" si="208"/>
        <v>5.76</v>
      </c>
      <c r="H645" s="14"/>
      <c r="I645" s="10">
        <f t="shared" si="209"/>
        <v>17.28</v>
      </c>
      <c r="J645" s="10">
        <f t="shared" si="211"/>
        <v>0</v>
      </c>
      <c r="K645" s="10" t="str">
        <f t="shared" si="210"/>
        <v>NIET GOED</v>
      </c>
    </row>
    <row r="646" spans="1:11" x14ac:dyDescent="0.25">
      <c r="A646" s="2" t="s">
        <v>1276</v>
      </c>
      <c r="B646" s="2" t="s">
        <v>1277</v>
      </c>
      <c r="C646" s="2" t="s">
        <v>6</v>
      </c>
      <c r="D646" s="2">
        <v>4</v>
      </c>
      <c r="E646" s="2" t="s">
        <v>7</v>
      </c>
      <c r="F646" s="10">
        <v>18.260000000000002</v>
      </c>
      <c r="G646" s="10">
        <f t="shared" si="208"/>
        <v>9.1300000000000008</v>
      </c>
      <c r="H646" s="14"/>
      <c r="I646" s="10">
        <f t="shared" si="209"/>
        <v>27.39</v>
      </c>
      <c r="J646" s="10">
        <f t="shared" si="211"/>
        <v>0</v>
      </c>
      <c r="K646" s="10" t="str">
        <f t="shared" si="210"/>
        <v>NIET GOED</v>
      </c>
    </row>
    <row r="647" spans="1:11" x14ac:dyDescent="0.25">
      <c r="A647" s="2" t="s">
        <v>1278</v>
      </c>
      <c r="B647" s="2" t="s">
        <v>1279</v>
      </c>
      <c r="C647" s="2" t="s">
        <v>5</v>
      </c>
      <c r="D647" s="2"/>
      <c r="E647" s="2"/>
      <c r="F647" s="10"/>
      <c r="G647" s="10"/>
      <c r="H647" s="14"/>
      <c r="I647" s="10"/>
      <c r="J647" s="10"/>
      <c r="K647" s="10"/>
    </row>
    <row r="648" spans="1:11" x14ac:dyDescent="0.25">
      <c r="A648" s="2" t="s">
        <v>1280</v>
      </c>
      <c r="B648" s="2" t="s">
        <v>589</v>
      </c>
      <c r="C648" s="2" t="s">
        <v>23</v>
      </c>
      <c r="D648" s="2">
        <v>36</v>
      </c>
      <c r="E648" s="2" t="s">
        <v>7</v>
      </c>
      <c r="F648" s="10">
        <v>5.71</v>
      </c>
      <c r="G648" s="10">
        <f t="shared" si="208"/>
        <v>2.86</v>
      </c>
      <c r="H648" s="14"/>
      <c r="I648" s="10">
        <f t="shared" si="209"/>
        <v>8.57</v>
      </c>
      <c r="J648" s="10">
        <f t="shared" si="211"/>
        <v>0</v>
      </c>
      <c r="K648" s="10" t="str">
        <f t="shared" si="210"/>
        <v>NIET GOED</v>
      </c>
    </row>
    <row r="649" spans="1:11" x14ac:dyDescent="0.25">
      <c r="A649" s="2" t="s">
        <v>108</v>
      </c>
      <c r="B649" s="2" t="s">
        <v>1281</v>
      </c>
      <c r="C649" s="2" t="s">
        <v>5</v>
      </c>
      <c r="D649" s="2"/>
      <c r="E649" s="2"/>
      <c r="F649" s="10"/>
      <c r="G649" s="10"/>
      <c r="H649" s="14"/>
      <c r="I649" s="10"/>
      <c r="J649" s="10"/>
      <c r="K649" s="10"/>
    </row>
    <row r="650" spans="1:11" x14ac:dyDescent="0.25">
      <c r="A650" s="2" t="s">
        <v>1282</v>
      </c>
      <c r="B650" s="2" t="s">
        <v>1283</v>
      </c>
      <c r="C650" s="2" t="s">
        <v>5</v>
      </c>
      <c r="D650" s="2"/>
      <c r="E650" s="2"/>
      <c r="F650" s="10"/>
      <c r="G650" s="10"/>
      <c r="H650" s="14"/>
      <c r="I650" s="10"/>
      <c r="J650" s="10"/>
      <c r="K650" s="10"/>
    </row>
    <row r="651" spans="1:11" x14ac:dyDescent="0.25">
      <c r="A651" s="2" t="s">
        <v>109</v>
      </c>
      <c r="B651" s="2" t="s">
        <v>1284</v>
      </c>
      <c r="C651" s="2" t="s">
        <v>10</v>
      </c>
      <c r="D651" s="2">
        <v>25</v>
      </c>
      <c r="E651" s="2" t="s">
        <v>7</v>
      </c>
      <c r="F651" s="10">
        <v>7.5</v>
      </c>
      <c r="G651" s="10">
        <f t="shared" ref="G651:G712" si="248">ROUND(F651*$G$4,2)</f>
        <v>3.75</v>
      </c>
      <c r="H651" s="14"/>
      <c r="I651" s="10">
        <f t="shared" ref="I651:I712" si="249">ROUND(F651*$I$4,2)</f>
        <v>11.25</v>
      </c>
      <c r="J651" s="10">
        <f t="shared" si="211"/>
        <v>0</v>
      </c>
      <c r="K651" s="10" t="str">
        <f t="shared" ref="K651:K712" si="250">IF(AND(G651&lt;=H651,H651&lt;=I651),$N$8,$O$8)</f>
        <v>NIET GOED</v>
      </c>
    </row>
    <row r="652" spans="1:11" x14ac:dyDescent="0.25">
      <c r="A652" s="2" t="s">
        <v>1285</v>
      </c>
      <c r="B652" s="2" t="s">
        <v>777</v>
      </c>
      <c r="C652" s="2" t="s">
        <v>5</v>
      </c>
      <c r="D652" s="2"/>
      <c r="E652" s="2"/>
      <c r="F652" s="10"/>
      <c r="G652" s="10"/>
      <c r="H652" s="14"/>
      <c r="I652" s="10"/>
      <c r="J652" s="10"/>
      <c r="K652" s="10"/>
    </row>
    <row r="653" spans="1:11" x14ac:dyDescent="0.25">
      <c r="A653" s="2" t="s">
        <v>1286</v>
      </c>
      <c r="B653" s="2" t="s">
        <v>1260</v>
      </c>
      <c r="C653" s="2" t="s">
        <v>55</v>
      </c>
      <c r="D653" s="2">
        <v>25</v>
      </c>
      <c r="E653" s="2" t="s">
        <v>7</v>
      </c>
      <c r="F653" s="10">
        <v>4</v>
      </c>
      <c r="G653" s="10">
        <f t="shared" ref="G653" si="251">ROUND(F653*$G$4,2)</f>
        <v>2</v>
      </c>
      <c r="H653" s="14"/>
      <c r="I653" s="10">
        <f t="shared" ref="I653" si="252">ROUND(F653*$I$4,2)</f>
        <v>6</v>
      </c>
      <c r="J653" s="10">
        <f t="shared" ref="J653" si="253">D653*H653</f>
        <v>0</v>
      </c>
      <c r="K653" s="10" t="str">
        <f t="shared" ref="K653" si="254">IF(AND(G653&lt;=H653,H653&lt;=I653),$N$8,$O$8)</f>
        <v>NIET GOED</v>
      </c>
    </row>
    <row r="654" spans="1:11" x14ac:dyDescent="0.25">
      <c r="A654" s="2" t="s">
        <v>1287</v>
      </c>
      <c r="B654" s="2" t="s">
        <v>1247</v>
      </c>
      <c r="C654" s="2" t="s">
        <v>55</v>
      </c>
      <c r="D654" s="2">
        <v>15</v>
      </c>
      <c r="E654" s="2" t="s">
        <v>7</v>
      </c>
      <c r="F654" s="10">
        <v>1.93</v>
      </c>
      <c r="G654" s="10">
        <f t="shared" si="248"/>
        <v>0.97</v>
      </c>
      <c r="H654" s="14"/>
      <c r="I654" s="10">
        <f t="shared" si="249"/>
        <v>2.9</v>
      </c>
      <c r="J654" s="10">
        <f t="shared" si="211"/>
        <v>0</v>
      </c>
      <c r="K654" s="10" t="str">
        <f t="shared" si="250"/>
        <v>NIET GOED</v>
      </c>
    </row>
    <row r="655" spans="1:11" x14ac:dyDescent="0.25">
      <c r="A655" s="2" t="s">
        <v>1288</v>
      </c>
      <c r="B655" s="2" t="s">
        <v>1249</v>
      </c>
      <c r="C655" s="2" t="s">
        <v>55</v>
      </c>
      <c r="D655" s="2">
        <v>10</v>
      </c>
      <c r="E655" s="2" t="s">
        <v>7</v>
      </c>
      <c r="F655" s="10">
        <v>2.31</v>
      </c>
      <c r="G655" s="10">
        <f t="shared" si="248"/>
        <v>1.1599999999999999</v>
      </c>
      <c r="H655" s="14"/>
      <c r="I655" s="10">
        <f t="shared" si="249"/>
        <v>3.47</v>
      </c>
      <c r="J655" s="10">
        <f t="shared" ref="J655" si="255">D655*H655</f>
        <v>0</v>
      </c>
      <c r="K655" s="10" t="str">
        <f t="shared" si="250"/>
        <v>NIET GOED</v>
      </c>
    </row>
    <row r="656" spans="1:11" x14ac:dyDescent="0.25">
      <c r="A656" s="2" t="s">
        <v>1289</v>
      </c>
      <c r="B656" s="2" t="s">
        <v>651</v>
      </c>
      <c r="C656" s="2" t="s">
        <v>55</v>
      </c>
      <c r="D656" s="2">
        <v>25</v>
      </c>
      <c r="E656" s="2" t="s">
        <v>7</v>
      </c>
      <c r="F656" s="10">
        <v>26.87</v>
      </c>
      <c r="G656" s="10">
        <f t="shared" si="248"/>
        <v>13.44</v>
      </c>
      <c r="H656" s="14"/>
      <c r="I656" s="10">
        <f t="shared" si="249"/>
        <v>40.31</v>
      </c>
      <c r="J656" s="10">
        <f t="shared" ref="J656:J719" si="256">D656*H656</f>
        <v>0</v>
      </c>
      <c r="K656" s="10" t="str">
        <f t="shared" si="250"/>
        <v>NIET GOED</v>
      </c>
    </row>
    <row r="657" spans="1:11" x14ac:dyDescent="0.25">
      <c r="A657" s="2" t="s">
        <v>1290</v>
      </c>
      <c r="B657" s="2" t="s">
        <v>1266</v>
      </c>
      <c r="C657" s="2" t="s">
        <v>55</v>
      </c>
      <c r="D657" s="2">
        <v>25</v>
      </c>
      <c r="E657" s="2" t="s">
        <v>7</v>
      </c>
      <c r="F657" s="10">
        <v>2.29</v>
      </c>
      <c r="G657" s="10">
        <f t="shared" si="248"/>
        <v>1.1499999999999999</v>
      </c>
      <c r="H657" s="14"/>
      <c r="I657" s="10">
        <f t="shared" si="249"/>
        <v>3.44</v>
      </c>
      <c r="J657" s="10">
        <f t="shared" si="256"/>
        <v>0</v>
      </c>
      <c r="K657" s="10" t="str">
        <f t="shared" si="250"/>
        <v>NIET GOED</v>
      </c>
    </row>
    <row r="658" spans="1:11" x14ac:dyDescent="0.25">
      <c r="A658" s="2" t="s">
        <v>111</v>
      </c>
      <c r="B658" s="2" t="s">
        <v>1291</v>
      </c>
      <c r="C658" s="2" t="s">
        <v>5</v>
      </c>
      <c r="D658" s="2"/>
      <c r="E658" s="2"/>
      <c r="F658" s="10"/>
      <c r="G658" s="10"/>
      <c r="H658" s="14"/>
      <c r="I658" s="10"/>
      <c r="J658" s="10"/>
      <c r="K658" s="10"/>
    </row>
    <row r="659" spans="1:11" x14ac:dyDescent="0.25">
      <c r="A659" s="2" t="s">
        <v>112</v>
      </c>
      <c r="B659" s="2" t="s">
        <v>1292</v>
      </c>
      <c r="C659" s="2" t="s">
        <v>5</v>
      </c>
      <c r="D659" s="2"/>
      <c r="E659" s="2"/>
      <c r="F659" s="10"/>
      <c r="G659" s="10"/>
      <c r="H659" s="14"/>
      <c r="I659" s="10"/>
      <c r="J659" s="10"/>
      <c r="K659" s="10"/>
    </row>
    <row r="660" spans="1:11" x14ac:dyDescent="0.25">
      <c r="A660" s="2" t="s">
        <v>1293</v>
      </c>
      <c r="B660" s="2" t="s">
        <v>1294</v>
      </c>
      <c r="C660" s="2" t="s">
        <v>5</v>
      </c>
      <c r="D660" s="2"/>
      <c r="E660" s="2"/>
      <c r="F660" s="10"/>
      <c r="G660" s="10"/>
      <c r="H660" s="14"/>
      <c r="I660" s="10"/>
      <c r="J660" s="10"/>
      <c r="K660" s="10"/>
    </row>
    <row r="661" spans="1:11" x14ac:dyDescent="0.25">
      <c r="A661" s="2" t="s">
        <v>1295</v>
      </c>
      <c r="B661" s="2" t="s">
        <v>1296</v>
      </c>
      <c r="C661" s="2" t="s">
        <v>107</v>
      </c>
      <c r="D661" s="2">
        <v>827</v>
      </c>
      <c r="E661" s="2" t="s">
        <v>7</v>
      </c>
      <c r="F661" s="10">
        <v>12.13</v>
      </c>
      <c r="G661" s="10">
        <f t="shared" ref="G661:G663" si="257">ROUND(F661*$G$4,2)</f>
        <v>6.07</v>
      </c>
      <c r="H661" s="14"/>
      <c r="I661" s="10">
        <f t="shared" ref="I661:I663" si="258">ROUND(F661*$I$4,2)</f>
        <v>18.2</v>
      </c>
      <c r="J661" s="10">
        <f t="shared" ref="J661:J663" si="259">D661*H661</f>
        <v>0</v>
      </c>
      <c r="K661" s="10" t="str">
        <f t="shared" ref="K661:K663" si="260">IF(AND(G661&lt;=H661,H661&lt;=I661),$N$8,$O$8)</f>
        <v>NIET GOED</v>
      </c>
    </row>
    <row r="662" spans="1:11" x14ac:dyDescent="0.25">
      <c r="A662" s="2" t="s">
        <v>1297</v>
      </c>
      <c r="B662" s="2" t="s">
        <v>1298</v>
      </c>
      <c r="C662" s="2" t="s">
        <v>107</v>
      </c>
      <c r="D662" s="2">
        <v>2000</v>
      </c>
      <c r="E662" s="2" t="s">
        <v>7</v>
      </c>
      <c r="F662" s="10">
        <v>2.16</v>
      </c>
      <c r="G662" s="10">
        <f t="shared" si="257"/>
        <v>1.08</v>
      </c>
      <c r="H662" s="14"/>
      <c r="I662" s="10">
        <f t="shared" si="258"/>
        <v>3.24</v>
      </c>
      <c r="J662" s="10">
        <f t="shared" si="259"/>
        <v>0</v>
      </c>
      <c r="K662" s="10" t="str">
        <f t="shared" si="260"/>
        <v>NIET GOED</v>
      </c>
    </row>
    <row r="663" spans="1:11" x14ac:dyDescent="0.25">
      <c r="A663" s="2" t="s">
        <v>1299</v>
      </c>
      <c r="B663" s="2" t="s">
        <v>1300</v>
      </c>
      <c r="C663" s="2" t="s">
        <v>107</v>
      </c>
      <c r="D663" s="2">
        <v>45</v>
      </c>
      <c r="E663" s="2" t="s">
        <v>7</v>
      </c>
      <c r="F663" s="10">
        <v>12.72</v>
      </c>
      <c r="G663" s="10">
        <f t="shared" si="257"/>
        <v>6.36</v>
      </c>
      <c r="H663" s="14"/>
      <c r="I663" s="10">
        <f t="shared" si="258"/>
        <v>19.079999999999998</v>
      </c>
      <c r="J663" s="10">
        <f t="shared" si="259"/>
        <v>0</v>
      </c>
      <c r="K663" s="10" t="str">
        <f t="shared" si="260"/>
        <v>NIET GOED</v>
      </c>
    </row>
    <row r="664" spans="1:11" x14ac:dyDescent="0.25">
      <c r="A664" s="2" t="s">
        <v>1301</v>
      </c>
      <c r="B664" s="2" t="s">
        <v>1302</v>
      </c>
      <c r="C664" s="2" t="s">
        <v>5</v>
      </c>
      <c r="D664" s="2"/>
      <c r="E664" s="2"/>
      <c r="F664" s="10"/>
      <c r="G664" s="10"/>
      <c r="H664" s="14"/>
      <c r="I664" s="10"/>
      <c r="J664" s="10"/>
      <c r="K664" s="10"/>
    </row>
    <row r="665" spans="1:11" x14ac:dyDescent="0.25">
      <c r="A665" s="2" t="s">
        <v>1303</v>
      </c>
      <c r="B665" s="2" t="s">
        <v>1304</v>
      </c>
      <c r="C665" s="2" t="s">
        <v>107</v>
      </c>
      <c r="D665" s="2">
        <v>220</v>
      </c>
      <c r="E665" s="2" t="s">
        <v>7</v>
      </c>
      <c r="F665" s="10">
        <v>75</v>
      </c>
      <c r="G665" s="10">
        <f t="shared" si="248"/>
        <v>37.5</v>
      </c>
      <c r="H665" s="14"/>
      <c r="I665" s="10">
        <f t="shared" si="249"/>
        <v>112.5</v>
      </c>
      <c r="J665" s="10">
        <f t="shared" si="256"/>
        <v>0</v>
      </c>
      <c r="K665" s="10" t="str">
        <f t="shared" si="250"/>
        <v>NIET GOED</v>
      </c>
    </row>
    <row r="666" spans="1:11" x14ac:dyDescent="0.25">
      <c r="A666" s="2" t="s">
        <v>1305</v>
      </c>
      <c r="B666" s="2" t="s">
        <v>1306</v>
      </c>
      <c r="C666" s="2" t="s">
        <v>107</v>
      </c>
      <c r="D666" s="2">
        <v>291</v>
      </c>
      <c r="E666" s="2" t="s">
        <v>7</v>
      </c>
      <c r="F666" s="10">
        <v>70.459999999999994</v>
      </c>
      <c r="G666" s="10">
        <f t="shared" si="248"/>
        <v>35.229999999999997</v>
      </c>
      <c r="H666" s="14"/>
      <c r="I666" s="10">
        <f t="shared" si="249"/>
        <v>105.69</v>
      </c>
      <c r="J666" s="10">
        <f t="shared" si="256"/>
        <v>0</v>
      </c>
      <c r="K666" s="10" t="str">
        <f t="shared" si="250"/>
        <v>NIET GOED</v>
      </c>
    </row>
    <row r="667" spans="1:11" x14ac:dyDescent="0.25">
      <c r="A667" s="2" t="s">
        <v>1307</v>
      </c>
      <c r="B667" s="2" t="s">
        <v>1308</v>
      </c>
      <c r="C667" s="2" t="s">
        <v>107</v>
      </c>
      <c r="D667" s="2">
        <v>312</v>
      </c>
      <c r="E667" s="2" t="s">
        <v>7</v>
      </c>
      <c r="F667" s="10">
        <v>3.59</v>
      </c>
      <c r="G667" s="10">
        <f t="shared" si="248"/>
        <v>1.8</v>
      </c>
      <c r="H667" s="14"/>
      <c r="I667" s="10">
        <f t="shared" si="249"/>
        <v>5.39</v>
      </c>
      <c r="J667" s="10">
        <f t="shared" si="256"/>
        <v>0</v>
      </c>
      <c r="K667" s="10" t="str">
        <f t="shared" si="250"/>
        <v>NIET GOED</v>
      </c>
    </row>
    <row r="668" spans="1:11" x14ac:dyDescent="0.25">
      <c r="A668" s="2" t="s">
        <v>1309</v>
      </c>
      <c r="B668" s="2" t="s">
        <v>1310</v>
      </c>
      <c r="C668" s="2" t="s">
        <v>107</v>
      </c>
      <c r="D668" s="2">
        <v>554</v>
      </c>
      <c r="E668" s="2" t="s">
        <v>7</v>
      </c>
      <c r="F668" s="10">
        <v>25.25</v>
      </c>
      <c r="G668" s="10">
        <f t="shared" si="248"/>
        <v>12.63</v>
      </c>
      <c r="H668" s="14"/>
      <c r="I668" s="10">
        <f t="shared" si="249"/>
        <v>37.880000000000003</v>
      </c>
      <c r="J668" s="10">
        <f t="shared" si="256"/>
        <v>0</v>
      </c>
      <c r="K668" s="10" t="str">
        <f t="shared" si="250"/>
        <v>NIET GOED</v>
      </c>
    </row>
    <row r="669" spans="1:11" x14ac:dyDescent="0.25">
      <c r="A669" s="2" t="s">
        <v>1311</v>
      </c>
      <c r="B669" s="2" t="s">
        <v>1312</v>
      </c>
      <c r="C669" s="2" t="s">
        <v>5</v>
      </c>
      <c r="D669" s="2"/>
      <c r="E669" s="2"/>
      <c r="F669" s="10"/>
      <c r="G669" s="10"/>
      <c r="H669" s="14"/>
      <c r="I669" s="10"/>
      <c r="J669" s="10"/>
      <c r="K669" s="10"/>
    </row>
    <row r="670" spans="1:11" x14ac:dyDescent="0.25">
      <c r="A670" s="2" t="s">
        <v>1313</v>
      </c>
      <c r="B670" s="2" t="s">
        <v>1314</v>
      </c>
      <c r="C670" s="2" t="s">
        <v>107</v>
      </c>
      <c r="D670" s="2">
        <v>620</v>
      </c>
      <c r="E670" s="2" t="s">
        <v>7</v>
      </c>
      <c r="F670" s="10">
        <v>5.9</v>
      </c>
      <c r="G670" s="10">
        <f t="shared" si="248"/>
        <v>2.95</v>
      </c>
      <c r="H670" s="14"/>
      <c r="I670" s="10">
        <f t="shared" si="249"/>
        <v>8.85</v>
      </c>
      <c r="J670" s="10">
        <f t="shared" si="256"/>
        <v>0</v>
      </c>
      <c r="K670" s="10" t="str">
        <f t="shared" si="250"/>
        <v>NIET GOED</v>
      </c>
    </row>
    <row r="671" spans="1:11" x14ac:dyDescent="0.25">
      <c r="A671" s="2" t="s">
        <v>1315</v>
      </c>
      <c r="B671" s="2" t="s">
        <v>1316</v>
      </c>
      <c r="C671" s="2" t="s">
        <v>107</v>
      </c>
      <c r="D671" s="2">
        <v>256</v>
      </c>
      <c r="E671" s="2" t="s">
        <v>7</v>
      </c>
      <c r="F671" s="10">
        <v>8.8800000000000008</v>
      </c>
      <c r="G671" s="10">
        <f t="shared" si="248"/>
        <v>4.4400000000000004</v>
      </c>
      <c r="H671" s="14"/>
      <c r="I671" s="10">
        <f t="shared" si="249"/>
        <v>13.32</v>
      </c>
      <c r="J671" s="10">
        <f t="shared" si="256"/>
        <v>0</v>
      </c>
      <c r="K671" s="10" t="str">
        <f t="shared" si="250"/>
        <v>NIET GOED</v>
      </c>
    </row>
    <row r="672" spans="1:11" x14ac:dyDescent="0.25">
      <c r="A672" s="2" t="s">
        <v>1317</v>
      </c>
      <c r="B672" s="2" t="s">
        <v>1318</v>
      </c>
      <c r="C672" s="2" t="s">
        <v>107</v>
      </c>
      <c r="D672" s="2">
        <v>57</v>
      </c>
      <c r="E672" s="2" t="s">
        <v>7</v>
      </c>
      <c r="F672" s="10">
        <v>56.02</v>
      </c>
      <c r="G672" s="10">
        <f t="shared" si="248"/>
        <v>28.01</v>
      </c>
      <c r="H672" s="14"/>
      <c r="I672" s="10">
        <f t="shared" si="249"/>
        <v>84.03</v>
      </c>
      <c r="J672" s="10">
        <f t="shared" si="256"/>
        <v>0</v>
      </c>
      <c r="K672" s="10" t="str">
        <f t="shared" si="250"/>
        <v>NIET GOED</v>
      </c>
    </row>
    <row r="673" spans="1:11" x14ac:dyDescent="0.25">
      <c r="A673" s="2" t="s">
        <v>1319</v>
      </c>
      <c r="B673" s="2" t="s">
        <v>1320</v>
      </c>
      <c r="C673" s="2" t="s">
        <v>107</v>
      </c>
      <c r="D673" s="2">
        <v>50</v>
      </c>
      <c r="E673" s="2" t="s">
        <v>7</v>
      </c>
      <c r="F673" s="10">
        <v>28.05</v>
      </c>
      <c r="G673" s="10">
        <f t="shared" si="248"/>
        <v>14.03</v>
      </c>
      <c r="H673" s="14"/>
      <c r="I673" s="10">
        <f t="shared" si="249"/>
        <v>42.08</v>
      </c>
      <c r="J673" s="10">
        <f t="shared" si="256"/>
        <v>0</v>
      </c>
      <c r="K673" s="10" t="str">
        <f t="shared" si="250"/>
        <v>NIET GOED</v>
      </c>
    </row>
    <row r="674" spans="1:11" x14ac:dyDescent="0.25">
      <c r="A674" s="2" t="s">
        <v>1321</v>
      </c>
      <c r="B674" s="2" t="s">
        <v>1322</v>
      </c>
      <c r="C674" s="2" t="s">
        <v>5</v>
      </c>
      <c r="D674" s="2"/>
      <c r="E674" s="2"/>
      <c r="F674" s="10"/>
      <c r="G674" s="10"/>
      <c r="H674" s="14"/>
      <c r="I674" s="10"/>
      <c r="J674" s="10"/>
      <c r="K674" s="10"/>
    </row>
    <row r="675" spans="1:11" x14ac:dyDescent="0.25">
      <c r="A675" s="2" t="s">
        <v>1323</v>
      </c>
      <c r="B675" s="2" t="s">
        <v>1324</v>
      </c>
      <c r="C675" s="2" t="s">
        <v>107</v>
      </c>
      <c r="D675" s="2">
        <v>5926</v>
      </c>
      <c r="E675" s="2" t="s">
        <v>7</v>
      </c>
      <c r="F675" s="10">
        <v>4.53</v>
      </c>
      <c r="G675" s="10">
        <f t="shared" si="248"/>
        <v>2.27</v>
      </c>
      <c r="H675" s="14"/>
      <c r="I675" s="10">
        <f t="shared" si="249"/>
        <v>6.8</v>
      </c>
      <c r="J675" s="10">
        <f t="shared" si="256"/>
        <v>0</v>
      </c>
      <c r="K675" s="10" t="str">
        <f t="shared" si="250"/>
        <v>NIET GOED</v>
      </c>
    </row>
    <row r="676" spans="1:11" x14ac:dyDescent="0.25">
      <c r="A676" s="2" t="s">
        <v>1325</v>
      </c>
      <c r="B676" s="2" t="s">
        <v>1326</v>
      </c>
      <c r="C676" s="2" t="s">
        <v>107</v>
      </c>
      <c r="D676" s="2">
        <v>1499</v>
      </c>
      <c r="E676" s="2" t="s">
        <v>7</v>
      </c>
      <c r="F676" s="10">
        <v>8.1</v>
      </c>
      <c r="G676" s="10">
        <f t="shared" si="248"/>
        <v>4.05</v>
      </c>
      <c r="H676" s="14"/>
      <c r="I676" s="10">
        <f t="shared" si="249"/>
        <v>12.15</v>
      </c>
      <c r="J676" s="10">
        <f t="shared" si="256"/>
        <v>0</v>
      </c>
      <c r="K676" s="10" t="str">
        <f t="shared" si="250"/>
        <v>NIET GOED</v>
      </c>
    </row>
    <row r="677" spans="1:11" x14ac:dyDescent="0.25">
      <c r="A677" s="2" t="s">
        <v>1327</v>
      </c>
      <c r="B677" s="2" t="s">
        <v>1328</v>
      </c>
      <c r="C677" s="2" t="s">
        <v>107</v>
      </c>
      <c r="D677" s="2">
        <v>45</v>
      </c>
      <c r="E677" s="2" t="s">
        <v>7</v>
      </c>
      <c r="F677" s="10">
        <v>0.74</v>
      </c>
      <c r="G677" s="10">
        <f t="shared" si="248"/>
        <v>0.37</v>
      </c>
      <c r="H677" s="14"/>
      <c r="I677" s="10">
        <f t="shared" si="249"/>
        <v>1.1100000000000001</v>
      </c>
      <c r="J677" s="10">
        <f t="shared" si="256"/>
        <v>0</v>
      </c>
      <c r="K677" s="10" t="str">
        <f t="shared" si="250"/>
        <v>NIET GOED</v>
      </c>
    </row>
    <row r="678" spans="1:11" x14ac:dyDescent="0.25">
      <c r="A678" s="2" t="s">
        <v>1329</v>
      </c>
      <c r="B678" s="2" t="s">
        <v>1330</v>
      </c>
      <c r="C678" s="2" t="s">
        <v>5</v>
      </c>
      <c r="D678" s="2"/>
      <c r="E678" s="2"/>
      <c r="F678" s="10"/>
      <c r="G678" s="10"/>
      <c r="H678" s="14"/>
      <c r="I678" s="10"/>
      <c r="J678" s="10"/>
      <c r="K678" s="10"/>
    </row>
    <row r="679" spans="1:11" x14ac:dyDescent="0.25">
      <c r="A679" s="2" t="s">
        <v>1331</v>
      </c>
      <c r="B679" s="2" t="s">
        <v>1332</v>
      </c>
      <c r="C679" s="2" t="s">
        <v>107</v>
      </c>
      <c r="D679" s="2">
        <v>254</v>
      </c>
      <c r="E679" s="2" t="s">
        <v>7</v>
      </c>
      <c r="F679" s="10">
        <v>12.22</v>
      </c>
      <c r="G679" s="10">
        <f t="shared" si="248"/>
        <v>6.11</v>
      </c>
      <c r="H679" s="14"/>
      <c r="I679" s="10">
        <f t="shared" si="249"/>
        <v>18.329999999999998</v>
      </c>
      <c r="J679" s="10">
        <f t="shared" si="256"/>
        <v>0</v>
      </c>
      <c r="K679" s="10" t="str">
        <f t="shared" si="250"/>
        <v>NIET GOED</v>
      </c>
    </row>
    <row r="680" spans="1:11" x14ac:dyDescent="0.25">
      <c r="A680" s="2" t="s">
        <v>1333</v>
      </c>
      <c r="B680" s="2" t="s">
        <v>1334</v>
      </c>
      <c r="C680" s="2" t="s">
        <v>107</v>
      </c>
      <c r="D680" s="2">
        <v>900</v>
      </c>
      <c r="E680" s="2" t="s">
        <v>7</v>
      </c>
      <c r="F680" s="10">
        <v>6.3</v>
      </c>
      <c r="G680" s="10">
        <f t="shared" si="248"/>
        <v>3.15</v>
      </c>
      <c r="H680" s="14"/>
      <c r="I680" s="10">
        <f t="shared" si="249"/>
        <v>9.4499999999999993</v>
      </c>
      <c r="J680" s="10">
        <f t="shared" si="256"/>
        <v>0</v>
      </c>
      <c r="K680" s="10" t="str">
        <f t="shared" si="250"/>
        <v>NIET GOED</v>
      </c>
    </row>
    <row r="681" spans="1:11" x14ac:dyDescent="0.25">
      <c r="A681" s="2" t="s">
        <v>1335</v>
      </c>
      <c r="B681" s="2" t="s">
        <v>1336</v>
      </c>
      <c r="C681" s="2" t="s">
        <v>5</v>
      </c>
      <c r="D681" s="2"/>
      <c r="E681" s="2"/>
      <c r="F681" s="10"/>
      <c r="G681" s="10"/>
      <c r="H681" s="14"/>
      <c r="I681" s="10"/>
      <c r="J681" s="10"/>
      <c r="K681" s="10"/>
    </row>
    <row r="682" spans="1:11" x14ac:dyDescent="0.25">
      <c r="A682" s="2" t="s">
        <v>1337</v>
      </c>
      <c r="B682" s="2" t="s">
        <v>1338</v>
      </c>
      <c r="C682" s="2" t="s">
        <v>107</v>
      </c>
      <c r="D682" s="2">
        <v>109</v>
      </c>
      <c r="E682" s="2" t="s">
        <v>7</v>
      </c>
      <c r="F682" s="10">
        <v>19.420000000000002</v>
      </c>
      <c r="G682" s="10">
        <f t="shared" si="248"/>
        <v>9.7100000000000009</v>
      </c>
      <c r="H682" s="14"/>
      <c r="I682" s="10">
        <f t="shared" si="249"/>
        <v>29.13</v>
      </c>
      <c r="J682" s="10">
        <f t="shared" si="256"/>
        <v>0</v>
      </c>
      <c r="K682" s="10" t="str">
        <f t="shared" si="250"/>
        <v>NIET GOED</v>
      </c>
    </row>
    <row r="683" spans="1:11" x14ac:dyDescent="0.25">
      <c r="A683" s="2" t="s">
        <v>1339</v>
      </c>
      <c r="B683" s="2" t="s">
        <v>1340</v>
      </c>
      <c r="C683" s="2" t="s">
        <v>107</v>
      </c>
      <c r="D683" s="2">
        <v>222</v>
      </c>
      <c r="E683" s="2" t="s">
        <v>7</v>
      </c>
      <c r="F683" s="10">
        <v>23.03</v>
      </c>
      <c r="G683" s="10">
        <f t="shared" si="248"/>
        <v>11.52</v>
      </c>
      <c r="H683" s="14"/>
      <c r="I683" s="10">
        <f t="shared" si="249"/>
        <v>34.549999999999997</v>
      </c>
      <c r="J683" s="10">
        <f t="shared" si="256"/>
        <v>0</v>
      </c>
      <c r="K683" s="10" t="str">
        <f t="shared" si="250"/>
        <v>NIET GOED</v>
      </c>
    </row>
    <row r="684" spans="1:11" x14ac:dyDescent="0.25">
      <c r="A684" s="2" t="s">
        <v>1341</v>
      </c>
      <c r="B684" s="2" t="s">
        <v>1342</v>
      </c>
      <c r="C684" s="2" t="s">
        <v>107</v>
      </c>
      <c r="D684" s="2">
        <v>264</v>
      </c>
      <c r="E684" s="2" t="s">
        <v>7</v>
      </c>
      <c r="F684" s="10">
        <v>57.58</v>
      </c>
      <c r="G684" s="10">
        <f t="shared" ref="G684" si="261">ROUND(F684*$G$4,2)</f>
        <v>28.79</v>
      </c>
      <c r="H684" s="14"/>
      <c r="I684" s="10">
        <f t="shared" ref="I684" si="262">ROUND(F684*$I$4,2)</f>
        <v>86.37</v>
      </c>
      <c r="J684" s="10">
        <f t="shared" ref="J684" si="263">D684*H684</f>
        <v>0</v>
      </c>
      <c r="K684" s="10" t="str">
        <f t="shared" ref="K684" si="264">IF(AND(G684&lt;=H684,H684&lt;=I684),$N$8,$O$8)</f>
        <v>NIET GOED</v>
      </c>
    </row>
    <row r="685" spans="1:11" x14ac:dyDescent="0.25">
      <c r="A685" s="2" t="s">
        <v>1343</v>
      </c>
      <c r="B685" s="2" t="s">
        <v>1344</v>
      </c>
      <c r="C685" s="2" t="s">
        <v>5</v>
      </c>
      <c r="D685" s="2"/>
      <c r="E685" s="2"/>
      <c r="F685" s="10"/>
      <c r="G685" s="10"/>
      <c r="H685" s="14"/>
      <c r="I685" s="10"/>
      <c r="J685" s="10"/>
      <c r="K685" s="10"/>
    </row>
    <row r="686" spans="1:11" x14ac:dyDescent="0.25">
      <c r="A686" s="2" t="s">
        <v>1345</v>
      </c>
      <c r="B686" s="2" t="s">
        <v>1346</v>
      </c>
      <c r="C686" s="2" t="s">
        <v>107</v>
      </c>
      <c r="D686" s="2">
        <v>68</v>
      </c>
      <c r="E686" s="2" t="s">
        <v>7</v>
      </c>
      <c r="F686" s="10">
        <v>12.19</v>
      </c>
      <c r="G686" s="10">
        <f t="shared" si="248"/>
        <v>6.1</v>
      </c>
      <c r="H686" s="14"/>
      <c r="I686" s="10">
        <f t="shared" si="249"/>
        <v>18.29</v>
      </c>
      <c r="J686" s="10">
        <f t="shared" si="256"/>
        <v>0</v>
      </c>
      <c r="K686" s="10" t="str">
        <f t="shared" si="250"/>
        <v>NIET GOED</v>
      </c>
    </row>
    <row r="687" spans="1:11" x14ac:dyDescent="0.25">
      <c r="A687" s="2" t="s">
        <v>1347</v>
      </c>
      <c r="B687" s="2" t="s">
        <v>1348</v>
      </c>
      <c r="C687" s="2" t="s">
        <v>107</v>
      </c>
      <c r="D687" s="2">
        <v>40</v>
      </c>
      <c r="E687" s="2" t="s">
        <v>7</v>
      </c>
      <c r="F687" s="10">
        <v>40.98</v>
      </c>
      <c r="G687" s="10">
        <f t="shared" si="248"/>
        <v>20.49</v>
      </c>
      <c r="H687" s="14"/>
      <c r="I687" s="10">
        <f t="shared" si="249"/>
        <v>61.47</v>
      </c>
      <c r="J687" s="10">
        <f t="shared" si="256"/>
        <v>0</v>
      </c>
      <c r="K687" s="10" t="str">
        <f t="shared" si="250"/>
        <v>NIET GOED</v>
      </c>
    </row>
    <row r="688" spans="1:11" x14ac:dyDescent="0.25">
      <c r="A688" s="2" t="s">
        <v>1349</v>
      </c>
      <c r="B688" s="2" t="s">
        <v>1350</v>
      </c>
      <c r="C688" s="2" t="s">
        <v>5</v>
      </c>
      <c r="D688" s="2"/>
      <c r="E688" s="2"/>
      <c r="F688" s="10"/>
      <c r="G688" s="10"/>
      <c r="H688" s="14"/>
      <c r="I688" s="10"/>
      <c r="J688" s="10"/>
      <c r="K688" s="10"/>
    </row>
    <row r="689" spans="1:11" x14ac:dyDescent="0.25">
      <c r="A689" s="2" t="s">
        <v>1351</v>
      </c>
      <c r="B689" s="2" t="s">
        <v>1352</v>
      </c>
      <c r="C689" s="2" t="s">
        <v>107</v>
      </c>
      <c r="D689" s="2">
        <v>1167</v>
      </c>
      <c r="E689" s="2" t="s">
        <v>7</v>
      </c>
      <c r="F689" s="10">
        <v>2.5299999999999998</v>
      </c>
      <c r="G689" s="10">
        <f t="shared" si="248"/>
        <v>1.27</v>
      </c>
      <c r="H689" s="14"/>
      <c r="I689" s="10">
        <f t="shared" si="249"/>
        <v>3.8</v>
      </c>
      <c r="J689" s="10">
        <f t="shared" si="256"/>
        <v>0</v>
      </c>
      <c r="K689" s="10" t="str">
        <f t="shared" si="250"/>
        <v>NIET GOED</v>
      </c>
    </row>
    <row r="690" spans="1:11" x14ac:dyDescent="0.25">
      <c r="A690" s="2" t="s">
        <v>1353</v>
      </c>
      <c r="B690" s="2" t="s">
        <v>1354</v>
      </c>
      <c r="C690" s="2" t="s">
        <v>107</v>
      </c>
      <c r="D690" s="2">
        <v>75</v>
      </c>
      <c r="E690" s="2" t="s">
        <v>7</v>
      </c>
      <c r="F690" s="10">
        <v>7.77</v>
      </c>
      <c r="G690" s="10">
        <f t="shared" si="248"/>
        <v>3.89</v>
      </c>
      <c r="H690" s="14"/>
      <c r="I690" s="10">
        <f t="shared" si="249"/>
        <v>11.66</v>
      </c>
      <c r="J690" s="10">
        <f t="shared" si="256"/>
        <v>0</v>
      </c>
      <c r="K690" s="10" t="str">
        <f t="shared" si="250"/>
        <v>NIET GOED</v>
      </c>
    </row>
    <row r="691" spans="1:11" x14ac:dyDescent="0.25">
      <c r="A691" s="2" t="s">
        <v>1355</v>
      </c>
      <c r="B691" s="2" t="s">
        <v>1356</v>
      </c>
      <c r="C691" s="2" t="s">
        <v>5</v>
      </c>
      <c r="D691" s="2"/>
      <c r="E691" s="2"/>
      <c r="F691" s="10"/>
      <c r="G691" s="10"/>
      <c r="H691" s="14"/>
      <c r="I691" s="10"/>
      <c r="J691" s="10"/>
      <c r="K691" s="10"/>
    </row>
    <row r="692" spans="1:11" x14ac:dyDescent="0.25">
      <c r="A692" s="2" t="s">
        <v>1357</v>
      </c>
      <c r="B692" s="2" t="s">
        <v>1358</v>
      </c>
      <c r="C692" s="2" t="s">
        <v>107</v>
      </c>
      <c r="D692" s="2">
        <v>187</v>
      </c>
      <c r="E692" s="2" t="s">
        <v>7</v>
      </c>
      <c r="F692" s="10">
        <v>5.19</v>
      </c>
      <c r="G692" s="10">
        <f t="shared" si="248"/>
        <v>2.6</v>
      </c>
      <c r="H692" s="14"/>
      <c r="I692" s="10">
        <f t="shared" si="249"/>
        <v>7.79</v>
      </c>
      <c r="J692" s="10">
        <f t="shared" si="256"/>
        <v>0</v>
      </c>
      <c r="K692" s="10" t="str">
        <f t="shared" si="250"/>
        <v>NIET GOED</v>
      </c>
    </row>
    <row r="693" spans="1:11" x14ac:dyDescent="0.25">
      <c r="A693" s="2" t="s">
        <v>1359</v>
      </c>
      <c r="B693" s="2" t="s">
        <v>1360</v>
      </c>
      <c r="C693" s="2" t="s">
        <v>107</v>
      </c>
      <c r="D693" s="2">
        <v>187</v>
      </c>
      <c r="E693" s="2" t="s">
        <v>7</v>
      </c>
      <c r="F693" s="10">
        <v>11.8</v>
      </c>
      <c r="G693" s="10">
        <f t="shared" si="248"/>
        <v>5.9</v>
      </c>
      <c r="H693" s="14"/>
      <c r="I693" s="10">
        <f t="shared" si="249"/>
        <v>17.7</v>
      </c>
      <c r="J693" s="10">
        <f t="shared" si="256"/>
        <v>0</v>
      </c>
      <c r="K693" s="10" t="str">
        <f t="shared" si="250"/>
        <v>NIET GOED</v>
      </c>
    </row>
    <row r="694" spans="1:11" x14ac:dyDescent="0.25">
      <c r="A694" s="2" t="s">
        <v>1361</v>
      </c>
      <c r="B694" s="2" t="s">
        <v>1362</v>
      </c>
      <c r="C694" s="2" t="s">
        <v>5</v>
      </c>
      <c r="D694" s="2"/>
      <c r="E694" s="2"/>
      <c r="F694" s="10"/>
      <c r="G694" s="10"/>
      <c r="H694" s="14"/>
      <c r="I694" s="10"/>
      <c r="J694" s="10"/>
      <c r="K694" s="10"/>
    </row>
    <row r="695" spans="1:11" x14ac:dyDescent="0.25">
      <c r="A695" s="2" t="s">
        <v>1363</v>
      </c>
      <c r="B695" s="2" t="s">
        <v>1364</v>
      </c>
      <c r="C695" s="2" t="s">
        <v>107</v>
      </c>
      <c r="D695" s="2">
        <v>187</v>
      </c>
      <c r="E695" s="2" t="s">
        <v>7</v>
      </c>
      <c r="F695" s="10">
        <v>23.34</v>
      </c>
      <c r="G695" s="10">
        <f t="shared" si="248"/>
        <v>11.67</v>
      </c>
      <c r="H695" s="14"/>
      <c r="I695" s="10">
        <f t="shared" si="249"/>
        <v>35.01</v>
      </c>
      <c r="J695" s="10">
        <f t="shared" si="256"/>
        <v>0</v>
      </c>
      <c r="K695" s="10" t="str">
        <f t="shared" si="250"/>
        <v>NIET GOED</v>
      </c>
    </row>
    <row r="696" spans="1:11" x14ac:dyDescent="0.25">
      <c r="A696" s="2" t="s">
        <v>1365</v>
      </c>
      <c r="B696" s="2" t="s">
        <v>1366</v>
      </c>
      <c r="C696" s="2" t="s">
        <v>107</v>
      </c>
      <c r="D696" s="2">
        <v>187</v>
      </c>
      <c r="E696" s="2" t="s">
        <v>7</v>
      </c>
      <c r="F696" s="10">
        <v>54.46</v>
      </c>
      <c r="G696" s="10">
        <f t="shared" si="248"/>
        <v>27.23</v>
      </c>
      <c r="H696" s="14"/>
      <c r="I696" s="10">
        <f t="shared" si="249"/>
        <v>81.69</v>
      </c>
      <c r="J696" s="10">
        <f t="shared" si="256"/>
        <v>0</v>
      </c>
      <c r="K696" s="10" t="str">
        <f t="shared" si="250"/>
        <v>NIET GOED</v>
      </c>
    </row>
    <row r="697" spans="1:11" x14ac:dyDescent="0.25">
      <c r="A697" s="2" t="s">
        <v>113</v>
      </c>
      <c r="B697" s="2" t="s">
        <v>1367</v>
      </c>
      <c r="C697" s="2" t="s">
        <v>5</v>
      </c>
      <c r="D697" s="2"/>
      <c r="E697" s="2"/>
      <c r="F697" s="10"/>
      <c r="G697" s="10"/>
      <c r="H697" s="14"/>
      <c r="I697" s="10"/>
      <c r="J697" s="10"/>
      <c r="K697" s="10"/>
    </row>
    <row r="698" spans="1:11" x14ac:dyDescent="0.25">
      <c r="A698" s="2" t="s">
        <v>1368</v>
      </c>
      <c r="B698" s="2" t="s">
        <v>1369</v>
      </c>
      <c r="C698" s="2" t="s">
        <v>5</v>
      </c>
      <c r="D698" s="2"/>
      <c r="E698" s="2"/>
      <c r="F698" s="10"/>
      <c r="G698" s="10"/>
      <c r="H698" s="14"/>
      <c r="I698" s="10"/>
      <c r="J698" s="10"/>
      <c r="K698" s="10"/>
    </row>
    <row r="699" spans="1:11" x14ac:dyDescent="0.25">
      <c r="A699" s="2" t="s">
        <v>1370</v>
      </c>
      <c r="B699" s="2" t="s">
        <v>1371</v>
      </c>
      <c r="C699" s="2" t="s">
        <v>107</v>
      </c>
      <c r="D699" s="2">
        <v>21</v>
      </c>
      <c r="E699" s="2" t="s">
        <v>7</v>
      </c>
      <c r="F699" s="10">
        <v>15.13</v>
      </c>
      <c r="G699" s="10">
        <f t="shared" si="248"/>
        <v>7.57</v>
      </c>
      <c r="H699" s="14"/>
      <c r="I699" s="10">
        <f t="shared" si="249"/>
        <v>22.7</v>
      </c>
      <c r="J699" s="10">
        <f t="shared" si="256"/>
        <v>0</v>
      </c>
      <c r="K699" s="10" t="str">
        <f t="shared" si="250"/>
        <v>NIET GOED</v>
      </c>
    </row>
    <row r="700" spans="1:11" x14ac:dyDescent="0.25">
      <c r="A700" s="2" t="s">
        <v>1372</v>
      </c>
      <c r="B700" s="2" t="s">
        <v>1373</v>
      </c>
      <c r="C700" s="2" t="s">
        <v>107</v>
      </c>
      <c r="D700" s="2">
        <v>24</v>
      </c>
      <c r="E700" s="2" t="s">
        <v>7</v>
      </c>
      <c r="F700" s="10">
        <v>7.56</v>
      </c>
      <c r="G700" s="10">
        <f t="shared" ref="G700" si="265">ROUND(F700*$G$4,2)</f>
        <v>3.78</v>
      </c>
      <c r="H700" s="14"/>
      <c r="I700" s="10">
        <f t="shared" ref="I700" si="266">ROUND(F700*$I$4,2)</f>
        <v>11.34</v>
      </c>
      <c r="J700" s="10">
        <f t="shared" ref="J700" si="267">D700*H700</f>
        <v>0</v>
      </c>
      <c r="K700" s="10" t="str">
        <f t="shared" ref="K700" si="268">IF(AND(G700&lt;=H700,H700&lt;=I700),$N$8,$O$8)</f>
        <v>NIET GOED</v>
      </c>
    </row>
    <row r="701" spans="1:11" x14ac:dyDescent="0.25">
      <c r="A701" s="2" t="s">
        <v>1374</v>
      </c>
      <c r="B701" s="2" t="s">
        <v>1375</v>
      </c>
      <c r="C701" s="2" t="s">
        <v>5</v>
      </c>
      <c r="D701" s="2"/>
      <c r="E701" s="2"/>
      <c r="F701" s="10"/>
      <c r="G701" s="10"/>
      <c r="H701" s="14"/>
      <c r="I701" s="10"/>
      <c r="J701" s="10"/>
      <c r="K701" s="10"/>
    </row>
    <row r="702" spans="1:11" x14ac:dyDescent="0.25">
      <c r="A702" s="2" t="s">
        <v>1376</v>
      </c>
      <c r="B702" s="2" t="s">
        <v>1377</v>
      </c>
      <c r="C702" s="2" t="s">
        <v>6</v>
      </c>
      <c r="D702" s="2">
        <v>7</v>
      </c>
      <c r="E702" s="2" t="s">
        <v>7</v>
      </c>
      <c r="F702" s="10">
        <v>259.35000000000002</v>
      </c>
      <c r="G702" s="10">
        <f t="shared" si="248"/>
        <v>129.68</v>
      </c>
      <c r="H702" s="14"/>
      <c r="I702" s="10">
        <f t="shared" si="249"/>
        <v>389.03</v>
      </c>
      <c r="J702" s="10">
        <f t="shared" si="256"/>
        <v>0</v>
      </c>
      <c r="K702" s="10" t="str">
        <f t="shared" si="250"/>
        <v>NIET GOED</v>
      </c>
    </row>
    <row r="703" spans="1:11" x14ac:dyDescent="0.25">
      <c r="A703" s="2" t="s">
        <v>1378</v>
      </c>
      <c r="B703" s="2" t="s">
        <v>1379</v>
      </c>
      <c r="C703" s="2" t="s">
        <v>6</v>
      </c>
      <c r="D703" s="2">
        <v>11</v>
      </c>
      <c r="E703" s="2" t="s">
        <v>7</v>
      </c>
      <c r="F703" s="10">
        <v>37.94</v>
      </c>
      <c r="G703" s="10">
        <f t="shared" si="248"/>
        <v>18.97</v>
      </c>
      <c r="H703" s="14"/>
      <c r="I703" s="10">
        <f t="shared" si="249"/>
        <v>56.91</v>
      </c>
      <c r="J703" s="10">
        <f t="shared" si="256"/>
        <v>0</v>
      </c>
      <c r="K703" s="10" t="str">
        <f t="shared" si="250"/>
        <v>NIET GOED</v>
      </c>
    </row>
    <row r="704" spans="1:11" x14ac:dyDescent="0.25">
      <c r="A704" s="2" t="s">
        <v>1380</v>
      </c>
      <c r="B704" s="2" t="s">
        <v>1381</v>
      </c>
      <c r="C704" s="2" t="s">
        <v>107</v>
      </c>
      <c r="D704" s="2">
        <v>7</v>
      </c>
      <c r="E704" s="2" t="s">
        <v>7</v>
      </c>
      <c r="F704" s="10">
        <v>111.04</v>
      </c>
      <c r="G704" s="10">
        <f t="shared" ref="G704" si="269">ROUND(F704*$G$4,2)</f>
        <v>55.52</v>
      </c>
      <c r="H704" s="14"/>
      <c r="I704" s="10">
        <f t="shared" ref="I704" si="270">ROUND(F704*$I$4,2)</f>
        <v>166.56</v>
      </c>
      <c r="J704" s="10">
        <f t="shared" ref="J704" si="271">D704*H704</f>
        <v>0</v>
      </c>
      <c r="K704" s="10" t="str">
        <f t="shared" ref="K704" si="272">IF(AND(G704&lt;=H704,H704&lt;=I704),$N$8,$O$8)</f>
        <v>NIET GOED</v>
      </c>
    </row>
    <row r="705" spans="1:11" x14ac:dyDescent="0.25">
      <c r="A705" s="2" t="s">
        <v>1382</v>
      </c>
      <c r="B705" s="2" t="s">
        <v>1383</v>
      </c>
      <c r="C705" s="2" t="s">
        <v>6</v>
      </c>
      <c r="D705" s="2">
        <v>10</v>
      </c>
      <c r="E705" s="2" t="s">
        <v>7</v>
      </c>
      <c r="F705" s="10">
        <v>23.34</v>
      </c>
      <c r="G705" s="10">
        <f t="shared" si="248"/>
        <v>11.67</v>
      </c>
      <c r="H705" s="14"/>
      <c r="I705" s="10">
        <f t="shared" si="249"/>
        <v>35.01</v>
      </c>
      <c r="J705" s="10">
        <f t="shared" si="256"/>
        <v>0</v>
      </c>
      <c r="K705" s="10" t="str">
        <f t="shared" si="250"/>
        <v>NIET GOED</v>
      </c>
    </row>
    <row r="706" spans="1:11" x14ac:dyDescent="0.25">
      <c r="A706" s="2" t="s">
        <v>1384</v>
      </c>
      <c r="B706" s="2" t="s">
        <v>1385</v>
      </c>
      <c r="C706" s="2" t="s">
        <v>5</v>
      </c>
      <c r="D706" s="2"/>
      <c r="E706" s="2"/>
      <c r="F706" s="10"/>
      <c r="G706" s="10"/>
      <c r="H706" s="14"/>
      <c r="I706" s="10"/>
      <c r="J706" s="10"/>
      <c r="K706" s="10"/>
    </row>
    <row r="707" spans="1:11" x14ac:dyDescent="0.25">
      <c r="A707" s="2" t="s">
        <v>1386</v>
      </c>
      <c r="B707" s="2" t="s">
        <v>1387</v>
      </c>
      <c r="C707" s="2" t="s">
        <v>107</v>
      </c>
      <c r="D707" s="2">
        <v>17</v>
      </c>
      <c r="E707" s="2" t="s">
        <v>7</v>
      </c>
      <c r="F707" s="10">
        <v>186.73</v>
      </c>
      <c r="G707" s="10">
        <f t="shared" si="248"/>
        <v>93.37</v>
      </c>
      <c r="H707" s="14"/>
      <c r="I707" s="10">
        <f t="shared" si="249"/>
        <v>280.10000000000002</v>
      </c>
      <c r="J707" s="10">
        <f t="shared" si="256"/>
        <v>0</v>
      </c>
      <c r="K707" s="10" t="str">
        <f t="shared" si="250"/>
        <v>NIET GOED</v>
      </c>
    </row>
    <row r="708" spans="1:11" x14ac:dyDescent="0.25">
      <c r="A708" s="2" t="s">
        <v>1388</v>
      </c>
      <c r="B708" s="2" t="s">
        <v>1389</v>
      </c>
      <c r="C708" s="2" t="s">
        <v>5</v>
      </c>
      <c r="D708" s="2"/>
      <c r="E708" s="2"/>
      <c r="F708" s="10"/>
      <c r="G708" s="10"/>
      <c r="H708" s="14"/>
      <c r="I708" s="10"/>
      <c r="J708" s="10"/>
      <c r="K708" s="10"/>
    </row>
    <row r="709" spans="1:11" x14ac:dyDescent="0.25">
      <c r="A709" s="2" t="s">
        <v>1390</v>
      </c>
      <c r="B709" s="2" t="s">
        <v>1391</v>
      </c>
      <c r="C709" s="2" t="s">
        <v>107</v>
      </c>
      <c r="D709" s="2">
        <v>22</v>
      </c>
      <c r="E709" s="2" t="s">
        <v>7</v>
      </c>
      <c r="F709" s="10">
        <v>179.83</v>
      </c>
      <c r="G709" s="10">
        <f t="shared" ref="G709" si="273">ROUND(F709*$G$4,2)</f>
        <v>89.92</v>
      </c>
      <c r="H709" s="14"/>
      <c r="I709" s="10">
        <f t="shared" ref="I709" si="274">ROUND(F709*$I$4,2)</f>
        <v>269.75</v>
      </c>
      <c r="J709" s="10">
        <f t="shared" ref="J709" si="275">D709*H709</f>
        <v>0</v>
      </c>
      <c r="K709" s="10" t="str">
        <f t="shared" ref="K709" si="276">IF(AND(G709&lt;=H709,H709&lt;=I709),$N$8,$O$8)</f>
        <v>NIET GOED</v>
      </c>
    </row>
    <row r="710" spans="1:11" x14ac:dyDescent="0.25">
      <c r="A710" s="2" t="s">
        <v>1392</v>
      </c>
      <c r="B710" s="2" t="s">
        <v>1393</v>
      </c>
      <c r="C710" s="2" t="s">
        <v>5</v>
      </c>
      <c r="D710" s="2"/>
      <c r="E710" s="2"/>
      <c r="F710" s="10"/>
      <c r="G710" s="10"/>
      <c r="H710" s="14"/>
      <c r="I710" s="10"/>
      <c r="J710" s="10"/>
      <c r="K710" s="10"/>
    </row>
    <row r="711" spans="1:11" x14ac:dyDescent="0.25">
      <c r="A711" s="2" t="s">
        <v>1394</v>
      </c>
      <c r="B711" s="2" t="s">
        <v>1395</v>
      </c>
      <c r="C711" s="2" t="s">
        <v>5</v>
      </c>
      <c r="D711" s="2"/>
      <c r="E711" s="2"/>
      <c r="F711" s="10"/>
      <c r="G711" s="10"/>
      <c r="H711" s="14"/>
      <c r="I711" s="10"/>
      <c r="J711" s="10"/>
      <c r="K711" s="10"/>
    </row>
    <row r="712" spans="1:11" x14ac:dyDescent="0.25">
      <c r="A712" s="2" t="s">
        <v>1396</v>
      </c>
      <c r="B712" s="2" t="s">
        <v>1397</v>
      </c>
      <c r="C712" s="2" t="s">
        <v>130</v>
      </c>
      <c r="D712" s="2">
        <v>254</v>
      </c>
      <c r="E712" s="2" t="s">
        <v>7</v>
      </c>
      <c r="F712" s="10">
        <v>45.54</v>
      </c>
      <c r="G712" s="10">
        <f t="shared" si="248"/>
        <v>22.77</v>
      </c>
      <c r="H712" s="14"/>
      <c r="I712" s="10">
        <f t="shared" si="249"/>
        <v>68.31</v>
      </c>
      <c r="J712" s="10">
        <f t="shared" si="256"/>
        <v>0</v>
      </c>
      <c r="K712" s="10" t="str">
        <f t="shared" si="250"/>
        <v>NIET GOED</v>
      </c>
    </row>
    <row r="713" spans="1:11" x14ac:dyDescent="0.25">
      <c r="A713" s="2" t="s">
        <v>1398</v>
      </c>
      <c r="B713" s="2" t="s">
        <v>1399</v>
      </c>
      <c r="C713" s="2" t="s">
        <v>130</v>
      </c>
      <c r="D713" s="2">
        <v>47</v>
      </c>
      <c r="E713" s="2" t="s">
        <v>7</v>
      </c>
      <c r="F713" s="10">
        <v>25.94</v>
      </c>
      <c r="G713" s="10">
        <f t="shared" ref="G713:G714" si="277">ROUND(F713*$G$4,2)</f>
        <v>12.97</v>
      </c>
      <c r="H713" s="14"/>
      <c r="I713" s="10">
        <f t="shared" ref="I713:I714" si="278">ROUND(F713*$I$4,2)</f>
        <v>38.909999999999997</v>
      </c>
      <c r="J713" s="10">
        <f t="shared" ref="J713:J714" si="279">D713*H713</f>
        <v>0</v>
      </c>
      <c r="K713" s="10" t="str">
        <f t="shared" ref="K713:K714" si="280">IF(AND(G713&lt;=H713,H713&lt;=I713),$N$8,$O$8)</f>
        <v>NIET GOED</v>
      </c>
    </row>
    <row r="714" spans="1:11" x14ac:dyDescent="0.25">
      <c r="A714" s="2" t="s">
        <v>1400</v>
      </c>
      <c r="B714" s="2" t="s">
        <v>1401</v>
      </c>
      <c r="C714" s="2" t="s">
        <v>130</v>
      </c>
      <c r="D714" s="2">
        <v>83</v>
      </c>
      <c r="E714" s="2" t="s">
        <v>7</v>
      </c>
      <c r="F714" s="10">
        <v>54.98</v>
      </c>
      <c r="G714" s="10">
        <f t="shared" si="277"/>
        <v>27.49</v>
      </c>
      <c r="H714" s="14"/>
      <c r="I714" s="10">
        <f t="shared" si="278"/>
        <v>82.47</v>
      </c>
      <c r="J714" s="10">
        <f t="shared" si="279"/>
        <v>0</v>
      </c>
      <c r="K714" s="10" t="str">
        <f t="shared" si="280"/>
        <v>NIET GOED</v>
      </c>
    </row>
    <row r="715" spans="1:11" x14ac:dyDescent="0.25">
      <c r="A715" s="2" t="s">
        <v>1402</v>
      </c>
      <c r="B715" s="2" t="s">
        <v>1403</v>
      </c>
      <c r="C715" s="2" t="s">
        <v>130</v>
      </c>
      <c r="D715" s="2">
        <v>20</v>
      </c>
      <c r="E715" s="2" t="s">
        <v>7</v>
      </c>
      <c r="F715" s="10">
        <v>51.35</v>
      </c>
      <c r="G715" s="10">
        <f t="shared" ref="G715:G775" si="281">ROUND(F715*$G$4,2)</f>
        <v>25.68</v>
      </c>
      <c r="H715" s="14"/>
      <c r="I715" s="10">
        <f t="shared" ref="I715:I775" si="282">ROUND(F715*$I$4,2)</f>
        <v>77.03</v>
      </c>
      <c r="J715" s="10">
        <f t="shared" si="256"/>
        <v>0</v>
      </c>
      <c r="K715" s="10" t="str">
        <f t="shared" ref="K715:K775" si="283">IF(AND(G715&lt;=H715,H715&lt;=I715),$N$8,$O$8)</f>
        <v>NIET GOED</v>
      </c>
    </row>
    <row r="716" spans="1:11" x14ac:dyDescent="0.25">
      <c r="A716" s="2" t="s">
        <v>1404</v>
      </c>
      <c r="B716" s="2" t="s">
        <v>1405</v>
      </c>
      <c r="C716" s="2" t="s">
        <v>130</v>
      </c>
      <c r="D716" s="2">
        <v>20</v>
      </c>
      <c r="E716" s="2" t="s">
        <v>7</v>
      </c>
      <c r="F716" s="10">
        <v>46.16</v>
      </c>
      <c r="G716" s="10">
        <f t="shared" si="281"/>
        <v>23.08</v>
      </c>
      <c r="H716" s="14"/>
      <c r="I716" s="10">
        <f t="shared" si="282"/>
        <v>69.239999999999995</v>
      </c>
      <c r="J716" s="10">
        <f t="shared" si="256"/>
        <v>0</v>
      </c>
      <c r="K716" s="10" t="str">
        <f t="shared" si="283"/>
        <v>NIET GOED</v>
      </c>
    </row>
    <row r="717" spans="1:11" x14ac:dyDescent="0.25">
      <c r="A717" s="2" t="s">
        <v>1406</v>
      </c>
      <c r="B717" s="2" t="s">
        <v>1407</v>
      </c>
      <c r="C717" s="2" t="s">
        <v>130</v>
      </c>
      <c r="D717" s="2">
        <v>20</v>
      </c>
      <c r="E717" s="2" t="s">
        <v>7</v>
      </c>
      <c r="F717" s="10">
        <v>48.76</v>
      </c>
      <c r="G717" s="10">
        <f t="shared" si="281"/>
        <v>24.38</v>
      </c>
      <c r="H717" s="14"/>
      <c r="I717" s="10">
        <f t="shared" si="282"/>
        <v>73.14</v>
      </c>
      <c r="J717" s="10">
        <f t="shared" si="256"/>
        <v>0</v>
      </c>
      <c r="K717" s="10" t="str">
        <f t="shared" si="283"/>
        <v>NIET GOED</v>
      </c>
    </row>
    <row r="718" spans="1:11" x14ac:dyDescent="0.25">
      <c r="A718" s="2" t="s">
        <v>1408</v>
      </c>
      <c r="B718" s="2" t="s">
        <v>1409</v>
      </c>
      <c r="C718" s="2" t="s">
        <v>130</v>
      </c>
      <c r="D718" s="2">
        <v>20</v>
      </c>
      <c r="E718" s="2" t="s">
        <v>7</v>
      </c>
      <c r="F718" s="10">
        <v>64.84</v>
      </c>
      <c r="G718" s="10">
        <f t="shared" si="281"/>
        <v>32.42</v>
      </c>
      <c r="H718" s="14"/>
      <c r="I718" s="10">
        <f t="shared" si="282"/>
        <v>97.26</v>
      </c>
      <c r="J718" s="10">
        <f t="shared" si="256"/>
        <v>0</v>
      </c>
      <c r="K718" s="10" t="str">
        <f t="shared" si="283"/>
        <v>NIET GOED</v>
      </c>
    </row>
    <row r="719" spans="1:11" x14ac:dyDescent="0.25">
      <c r="A719" s="2" t="s">
        <v>1410</v>
      </c>
      <c r="B719" s="2" t="s">
        <v>1411</v>
      </c>
      <c r="C719" s="2" t="s">
        <v>130</v>
      </c>
      <c r="D719" s="2">
        <v>20</v>
      </c>
      <c r="E719" s="2" t="s">
        <v>7</v>
      </c>
      <c r="F719" s="10">
        <v>64.84</v>
      </c>
      <c r="G719" s="10">
        <f t="shared" si="281"/>
        <v>32.42</v>
      </c>
      <c r="H719" s="14"/>
      <c r="I719" s="10">
        <f t="shared" si="282"/>
        <v>97.26</v>
      </c>
      <c r="J719" s="10">
        <f t="shared" si="256"/>
        <v>0</v>
      </c>
      <c r="K719" s="10" t="str">
        <f t="shared" si="283"/>
        <v>NIET GOED</v>
      </c>
    </row>
    <row r="720" spans="1:11" x14ac:dyDescent="0.25">
      <c r="A720" s="2" t="s">
        <v>1412</v>
      </c>
      <c r="B720" s="2" t="s">
        <v>1413</v>
      </c>
      <c r="C720" s="2" t="s">
        <v>130</v>
      </c>
      <c r="D720" s="2">
        <v>20</v>
      </c>
      <c r="E720" s="2" t="s">
        <v>7</v>
      </c>
      <c r="F720" s="10">
        <v>88.18</v>
      </c>
      <c r="G720" s="10">
        <f t="shared" si="281"/>
        <v>44.09</v>
      </c>
      <c r="H720" s="14"/>
      <c r="I720" s="10">
        <f t="shared" si="282"/>
        <v>132.27000000000001</v>
      </c>
      <c r="J720" s="10">
        <f t="shared" ref="J720:J775" si="284">D720*H720</f>
        <v>0</v>
      </c>
      <c r="K720" s="10" t="str">
        <f t="shared" si="283"/>
        <v>NIET GOED</v>
      </c>
    </row>
    <row r="721" spans="1:11" x14ac:dyDescent="0.25">
      <c r="A721" s="2" t="s">
        <v>1414</v>
      </c>
      <c r="B721" s="2" t="s">
        <v>1415</v>
      </c>
      <c r="C721" s="2" t="s">
        <v>130</v>
      </c>
      <c r="D721" s="2">
        <v>20</v>
      </c>
      <c r="E721" s="2" t="s">
        <v>7</v>
      </c>
      <c r="F721" s="10">
        <v>51.87</v>
      </c>
      <c r="G721" s="10">
        <f t="shared" si="281"/>
        <v>25.94</v>
      </c>
      <c r="H721" s="14"/>
      <c r="I721" s="10">
        <f t="shared" si="282"/>
        <v>77.81</v>
      </c>
      <c r="J721" s="10">
        <f t="shared" si="284"/>
        <v>0</v>
      </c>
      <c r="K721" s="10" t="str">
        <f t="shared" si="283"/>
        <v>NIET GOED</v>
      </c>
    </row>
    <row r="722" spans="1:11" x14ac:dyDescent="0.25">
      <c r="A722" s="2" t="s">
        <v>1416</v>
      </c>
      <c r="B722" s="2" t="s">
        <v>1417</v>
      </c>
      <c r="C722" s="2" t="s">
        <v>130</v>
      </c>
      <c r="D722" s="2">
        <v>20</v>
      </c>
      <c r="E722" s="2" t="s">
        <v>7</v>
      </c>
      <c r="F722" s="10">
        <v>91.29</v>
      </c>
      <c r="G722" s="10">
        <f t="shared" si="281"/>
        <v>45.65</v>
      </c>
      <c r="H722" s="14"/>
      <c r="I722" s="10">
        <f t="shared" si="282"/>
        <v>136.94</v>
      </c>
      <c r="J722" s="10">
        <f t="shared" si="284"/>
        <v>0</v>
      </c>
      <c r="K722" s="10" t="str">
        <f t="shared" si="283"/>
        <v>NIET GOED</v>
      </c>
    </row>
    <row r="723" spans="1:11" x14ac:dyDescent="0.25">
      <c r="A723" s="2" t="s">
        <v>1418</v>
      </c>
      <c r="B723" s="2" t="s">
        <v>1419</v>
      </c>
      <c r="C723" s="2" t="s">
        <v>130</v>
      </c>
      <c r="D723" s="2">
        <v>20</v>
      </c>
      <c r="E723" s="2" t="s">
        <v>7</v>
      </c>
      <c r="F723" s="10">
        <v>119.3</v>
      </c>
      <c r="G723" s="10">
        <f t="shared" si="281"/>
        <v>59.65</v>
      </c>
      <c r="H723" s="14"/>
      <c r="I723" s="10">
        <f t="shared" si="282"/>
        <v>178.95</v>
      </c>
      <c r="J723" s="10">
        <f t="shared" si="284"/>
        <v>0</v>
      </c>
      <c r="K723" s="10" t="str">
        <f t="shared" si="283"/>
        <v>NIET GOED</v>
      </c>
    </row>
    <row r="724" spans="1:11" x14ac:dyDescent="0.25">
      <c r="A724" s="2" t="s">
        <v>1420</v>
      </c>
      <c r="B724" s="2" t="s">
        <v>1421</v>
      </c>
      <c r="C724" s="2" t="s">
        <v>130</v>
      </c>
      <c r="D724" s="2">
        <v>20</v>
      </c>
      <c r="E724" s="2" t="s">
        <v>7</v>
      </c>
      <c r="F724" s="10">
        <v>86.1</v>
      </c>
      <c r="G724" s="10">
        <f t="shared" si="281"/>
        <v>43.05</v>
      </c>
      <c r="H724" s="14"/>
      <c r="I724" s="10">
        <f t="shared" si="282"/>
        <v>129.15</v>
      </c>
      <c r="J724" s="10">
        <f t="shared" si="284"/>
        <v>0</v>
      </c>
      <c r="K724" s="10" t="str">
        <f t="shared" si="283"/>
        <v>NIET GOED</v>
      </c>
    </row>
    <row r="725" spans="1:11" x14ac:dyDescent="0.25">
      <c r="A725" s="2" t="s">
        <v>1422</v>
      </c>
      <c r="B725" s="2" t="s">
        <v>1423</v>
      </c>
      <c r="C725" s="2" t="s">
        <v>130</v>
      </c>
      <c r="D725" s="2">
        <v>20</v>
      </c>
      <c r="E725" s="2" t="s">
        <v>7</v>
      </c>
      <c r="F725" s="10">
        <v>90.71</v>
      </c>
      <c r="G725" s="10">
        <f t="shared" si="281"/>
        <v>45.36</v>
      </c>
      <c r="H725" s="14"/>
      <c r="I725" s="10">
        <f t="shared" si="282"/>
        <v>136.07</v>
      </c>
      <c r="J725" s="10">
        <f t="shared" si="284"/>
        <v>0</v>
      </c>
      <c r="K725" s="10" t="str">
        <f t="shared" si="283"/>
        <v>NIET GOED</v>
      </c>
    </row>
    <row r="726" spans="1:11" x14ac:dyDescent="0.25">
      <c r="A726" s="2" t="s">
        <v>1424</v>
      </c>
      <c r="B726" s="2" t="s">
        <v>1425</v>
      </c>
      <c r="C726" s="2" t="s">
        <v>5</v>
      </c>
      <c r="D726" s="2"/>
      <c r="E726" s="2"/>
      <c r="F726" s="10"/>
      <c r="G726" s="10"/>
      <c r="H726" s="14"/>
      <c r="I726" s="10"/>
      <c r="J726" s="10"/>
      <c r="K726" s="10"/>
    </row>
    <row r="727" spans="1:11" x14ac:dyDescent="0.25">
      <c r="A727" s="2" t="s">
        <v>1426</v>
      </c>
      <c r="B727" s="2" t="s">
        <v>1427</v>
      </c>
      <c r="C727" s="2" t="s">
        <v>130</v>
      </c>
      <c r="D727" s="2">
        <v>80</v>
      </c>
      <c r="E727" s="2" t="s">
        <v>7</v>
      </c>
      <c r="F727" s="10">
        <v>10.37</v>
      </c>
      <c r="G727" s="10">
        <f t="shared" si="281"/>
        <v>5.19</v>
      </c>
      <c r="H727" s="14"/>
      <c r="I727" s="10">
        <f t="shared" si="282"/>
        <v>15.56</v>
      </c>
      <c r="J727" s="10">
        <f t="shared" si="284"/>
        <v>0</v>
      </c>
      <c r="K727" s="10" t="str">
        <f t="shared" si="283"/>
        <v>NIET GOED</v>
      </c>
    </row>
    <row r="728" spans="1:11" x14ac:dyDescent="0.25">
      <c r="A728" s="2" t="s">
        <v>1428</v>
      </c>
      <c r="B728" s="2" t="s">
        <v>1429</v>
      </c>
      <c r="C728" s="2" t="s">
        <v>130</v>
      </c>
      <c r="D728" s="2">
        <v>240</v>
      </c>
      <c r="E728" s="2" t="s">
        <v>7</v>
      </c>
      <c r="F728" s="10">
        <v>15.02</v>
      </c>
      <c r="G728" s="10">
        <f t="shared" si="281"/>
        <v>7.51</v>
      </c>
      <c r="H728" s="14"/>
      <c r="I728" s="10">
        <f t="shared" si="282"/>
        <v>22.53</v>
      </c>
      <c r="J728" s="10">
        <f t="shared" si="284"/>
        <v>0</v>
      </c>
      <c r="K728" s="10" t="str">
        <f t="shared" si="283"/>
        <v>NIET GOED</v>
      </c>
    </row>
    <row r="729" spans="1:11" x14ac:dyDescent="0.25">
      <c r="A729" s="2" t="s">
        <v>1430</v>
      </c>
      <c r="B729" s="2" t="s">
        <v>1431</v>
      </c>
      <c r="C729" s="2" t="s">
        <v>130</v>
      </c>
      <c r="D729" s="2">
        <v>24</v>
      </c>
      <c r="E729" s="2" t="s">
        <v>7</v>
      </c>
      <c r="F729" s="10">
        <v>17.53</v>
      </c>
      <c r="G729" s="10">
        <f t="shared" ref="G729" si="285">ROUND(F729*$G$4,2)</f>
        <v>8.77</v>
      </c>
      <c r="H729" s="14"/>
      <c r="I729" s="10">
        <f t="shared" ref="I729" si="286">ROUND(F729*$I$4,2)</f>
        <v>26.3</v>
      </c>
      <c r="J729" s="10">
        <f t="shared" ref="J729" si="287">D729*H729</f>
        <v>0</v>
      </c>
      <c r="K729" s="10" t="str">
        <f t="shared" ref="K729" si="288">IF(AND(G729&lt;=H729,H729&lt;=I729),$N$8,$O$8)</f>
        <v>NIET GOED</v>
      </c>
    </row>
    <row r="730" spans="1:11" x14ac:dyDescent="0.25">
      <c r="A730" s="2" t="s">
        <v>1432</v>
      </c>
      <c r="B730" s="2" t="s">
        <v>1433</v>
      </c>
      <c r="C730" s="2" t="s">
        <v>130</v>
      </c>
      <c r="D730" s="2">
        <v>28</v>
      </c>
      <c r="E730" s="2" t="s">
        <v>7</v>
      </c>
      <c r="F730" s="10">
        <v>50.08</v>
      </c>
      <c r="G730" s="10">
        <f t="shared" si="281"/>
        <v>25.04</v>
      </c>
      <c r="H730" s="14"/>
      <c r="I730" s="10">
        <f t="shared" si="282"/>
        <v>75.12</v>
      </c>
      <c r="J730" s="10">
        <f t="shared" si="284"/>
        <v>0</v>
      </c>
      <c r="K730" s="10" t="str">
        <f t="shared" si="283"/>
        <v>NIET GOED</v>
      </c>
    </row>
    <row r="731" spans="1:11" x14ac:dyDescent="0.25">
      <c r="A731" s="2" t="s">
        <v>1434</v>
      </c>
      <c r="B731" s="2" t="s">
        <v>1435</v>
      </c>
      <c r="C731" s="2" t="s">
        <v>5</v>
      </c>
      <c r="D731" s="2"/>
      <c r="E731" s="2"/>
      <c r="F731" s="10"/>
      <c r="G731" s="10"/>
      <c r="H731" s="14"/>
      <c r="I731" s="10"/>
      <c r="J731" s="10"/>
      <c r="K731" s="10"/>
    </row>
    <row r="732" spans="1:11" x14ac:dyDescent="0.25">
      <c r="A732" s="2" t="s">
        <v>1436</v>
      </c>
      <c r="B732" s="2" t="s">
        <v>1437</v>
      </c>
      <c r="C732" s="2" t="s">
        <v>107</v>
      </c>
      <c r="D732" s="2">
        <v>25</v>
      </c>
      <c r="E732" s="2" t="s">
        <v>7</v>
      </c>
      <c r="F732" s="10">
        <v>593.39</v>
      </c>
      <c r="G732" s="10">
        <f t="shared" si="281"/>
        <v>296.7</v>
      </c>
      <c r="H732" s="14"/>
      <c r="I732" s="10">
        <f t="shared" si="282"/>
        <v>890.09</v>
      </c>
      <c r="J732" s="10">
        <f t="shared" si="284"/>
        <v>0</v>
      </c>
      <c r="K732" s="10" t="str">
        <f t="shared" si="283"/>
        <v>NIET GOED</v>
      </c>
    </row>
    <row r="733" spans="1:11" x14ac:dyDescent="0.25">
      <c r="A733" s="2" t="s">
        <v>1438</v>
      </c>
      <c r="B733" s="2" t="s">
        <v>1439</v>
      </c>
      <c r="C733" s="2" t="s">
        <v>130</v>
      </c>
      <c r="D733" s="2">
        <v>20</v>
      </c>
      <c r="E733" s="2" t="s">
        <v>7</v>
      </c>
      <c r="F733" s="10">
        <v>100.41</v>
      </c>
      <c r="G733" s="10">
        <f t="shared" si="281"/>
        <v>50.21</v>
      </c>
      <c r="H733" s="14"/>
      <c r="I733" s="10">
        <f t="shared" si="282"/>
        <v>150.62</v>
      </c>
      <c r="J733" s="10">
        <f t="shared" si="284"/>
        <v>0</v>
      </c>
      <c r="K733" s="10" t="str">
        <f t="shared" si="283"/>
        <v>NIET GOED</v>
      </c>
    </row>
    <row r="734" spans="1:11" x14ac:dyDescent="0.25">
      <c r="A734" s="2" t="s">
        <v>1440</v>
      </c>
      <c r="B734" s="2" t="s">
        <v>1441</v>
      </c>
      <c r="C734" s="2" t="s">
        <v>130</v>
      </c>
      <c r="D734" s="2">
        <v>20</v>
      </c>
      <c r="E734" s="2" t="s">
        <v>7</v>
      </c>
      <c r="F734" s="10">
        <v>39.94</v>
      </c>
      <c r="G734" s="10">
        <f t="shared" ref="G734" si="289">ROUND(F734*$G$4,2)</f>
        <v>19.97</v>
      </c>
      <c r="H734" s="14"/>
      <c r="I734" s="10">
        <f t="shared" ref="I734" si="290">ROUND(F734*$I$4,2)</f>
        <v>59.91</v>
      </c>
      <c r="J734" s="10">
        <f t="shared" ref="J734" si="291">D734*H734</f>
        <v>0</v>
      </c>
      <c r="K734" s="10" t="str">
        <f t="shared" ref="K734" si="292">IF(AND(G734&lt;=H734,H734&lt;=I734),$N$8,$O$8)</f>
        <v>NIET GOED</v>
      </c>
    </row>
    <row r="735" spans="1:11" x14ac:dyDescent="0.25">
      <c r="A735" s="2" t="s">
        <v>1442</v>
      </c>
      <c r="B735" s="2" t="s">
        <v>1443</v>
      </c>
      <c r="C735" s="2" t="s">
        <v>130</v>
      </c>
      <c r="D735" s="2">
        <v>20</v>
      </c>
      <c r="E735" s="2" t="s">
        <v>7</v>
      </c>
      <c r="F735" s="10">
        <v>30.81</v>
      </c>
      <c r="G735" s="10">
        <f t="shared" si="281"/>
        <v>15.41</v>
      </c>
      <c r="H735" s="14"/>
      <c r="I735" s="10">
        <f t="shared" si="282"/>
        <v>46.22</v>
      </c>
      <c r="J735" s="10">
        <f t="shared" si="284"/>
        <v>0</v>
      </c>
      <c r="K735" s="10" t="str">
        <f t="shared" si="283"/>
        <v>NIET GOED</v>
      </c>
    </row>
    <row r="736" spans="1:11" x14ac:dyDescent="0.25">
      <c r="A736" s="2" t="s">
        <v>1444</v>
      </c>
      <c r="B736" s="2" t="s">
        <v>1445</v>
      </c>
      <c r="C736" s="2" t="s">
        <v>130</v>
      </c>
      <c r="D736" s="2">
        <v>20</v>
      </c>
      <c r="E736" s="2" t="s">
        <v>7</v>
      </c>
      <c r="F736" s="10">
        <v>88.44</v>
      </c>
      <c r="G736" s="10">
        <f t="shared" si="281"/>
        <v>44.22</v>
      </c>
      <c r="H736" s="14"/>
      <c r="I736" s="10">
        <f t="shared" si="282"/>
        <v>132.66</v>
      </c>
      <c r="J736" s="10">
        <f t="shared" si="284"/>
        <v>0</v>
      </c>
      <c r="K736" s="10" t="str">
        <f t="shared" si="283"/>
        <v>NIET GOED</v>
      </c>
    </row>
    <row r="737" spans="1:11" x14ac:dyDescent="0.25">
      <c r="A737" s="2" t="s">
        <v>1446</v>
      </c>
      <c r="B737" s="2" t="s">
        <v>1447</v>
      </c>
      <c r="C737" s="2" t="s">
        <v>130</v>
      </c>
      <c r="D737" s="2">
        <v>20</v>
      </c>
      <c r="E737" s="2" t="s">
        <v>7</v>
      </c>
      <c r="F737" s="10">
        <v>39.94</v>
      </c>
      <c r="G737" s="10">
        <f t="shared" si="281"/>
        <v>19.97</v>
      </c>
      <c r="H737" s="14"/>
      <c r="I737" s="10">
        <f t="shared" si="282"/>
        <v>59.91</v>
      </c>
      <c r="J737" s="10">
        <f t="shared" si="284"/>
        <v>0</v>
      </c>
      <c r="K737" s="10" t="str">
        <f t="shared" si="283"/>
        <v>NIET GOED</v>
      </c>
    </row>
    <row r="738" spans="1:11" x14ac:dyDescent="0.25">
      <c r="A738" s="2" t="s">
        <v>1448</v>
      </c>
      <c r="B738" s="2" t="s">
        <v>1447</v>
      </c>
      <c r="C738" s="2" t="s">
        <v>130</v>
      </c>
      <c r="D738" s="2">
        <v>20</v>
      </c>
      <c r="E738" s="2" t="s">
        <v>7</v>
      </c>
      <c r="F738" s="10">
        <v>39.94</v>
      </c>
      <c r="G738" s="10">
        <f t="shared" si="281"/>
        <v>19.97</v>
      </c>
      <c r="H738" s="14"/>
      <c r="I738" s="10">
        <f t="shared" si="282"/>
        <v>59.91</v>
      </c>
      <c r="J738" s="10">
        <f t="shared" si="284"/>
        <v>0</v>
      </c>
      <c r="K738" s="10" t="str">
        <f t="shared" si="283"/>
        <v>NIET GOED</v>
      </c>
    </row>
    <row r="739" spans="1:11" x14ac:dyDescent="0.25">
      <c r="A739" s="2" t="s">
        <v>1449</v>
      </c>
      <c r="B739" s="2" t="s">
        <v>1450</v>
      </c>
      <c r="C739" s="2" t="s">
        <v>130</v>
      </c>
      <c r="D739" s="2">
        <v>20</v>
      </c>
      <c r="E739" s="2" t="s">
        <v>7</v>
      </c>
      <c r="F739" s="10">
        <v>88.44</v>
      </c>
      <c r="G739" s="10">
        <f t="shared" si="281"/>
        <v>44.22</v>
      </c>
      <c r="H739" s="14"/>
      <c r="I739" s="10">
        <f t="shared" si="282"/>
        <v>132.66</v>
      </c>
      <c r="J739" s="10">
        <f t="shared" si="284"/>
        <v>0</v>
      </c>
      <c r="K739" s="10" t="str">
        <f t="shared" si="283"/>
        <v>NIET GOED</v>
      </c>
    </row>
    <row r="740" spans="1:11" x14ac:dyDescent="0.25">
      <c r="A740" s="2" t="s">
        <v>1451</v>
      </c>
      <c r="B740" s="2" t="s">
        <v>1452</v>
      </c>
      <c r="C740" s="2" t="s">
        <v>130</v>
      </c>
      <c r="D740" s="2">
        <v>20</v>
      </c>
      <c r="E740" s="2" t="s">
        <v>7</v>
      </c>
      <c r="F740" s="10">
        <v>95.28</v>
      </c>
      <c r="G740" s="10">
        <f t="shared" si="281"/>
        <v>47.64</v>
      </c>
      <c r="H740" s="14"/>
      <c r="I740" s="10">
        <f t="shared" si="282"/>
        <v>142.91999999999999</v>
      </c>
      <c r="J740" s="10">
        <f t="shared" si="284"/>
        <v>0</v>
      </c>
      <c r="K740" s="10" t="str">
        <f t="shared" si="283"/>
        <v>NIET GOED</v>
      </c>
    </row>
    <row r="741" spans="1:11" x14ac:dyDescent="0.25">
      <c r="A741" s="2" t="s">
        <v>1453</v>
      </c>
      <c r="B741" s="2" t="s">
        <v>1454</v>
      </c>
      <c r="C741" s="2" t="s">
        <v>130</v>
      </c>
      <c r="D741" s="2">
        <v>20</v>
      </c>
      <c r="E741" s="2" t="s">
        <v>7</v>
      </c>
      <c r="F741" s="10">
        <v>105.55</v>
      </c>
      <c r="G741" s="10">
        <f t="shared" si="281"/>
        <v>52.78</v>
      </c>
      <c r="H741" s="14"/>
      <c r="I741" s="10">
        <f t="shared" si="282"/>
        <v>158.33000000000001</v>
      </c>
      <c r="J741" s="10">
        <f t="shared" si="284"/>
        <v>0</v>
      </c>
      <c r="K741" s="10" t="str">
        <f t="shared" si="283"/>
        <v>NIET GOED</v>
      </c>
    </row>
    <row r="742" spans="1:11" x14ac:dyDescent="0.25">
      <c r="A742" s="2" t="s">
        <v>1455</v>
      </c>
      <c r="B742" s="2" t="s">
        <v>1435</v>
      </c>
      <c r="C742" s="2" t="s">
        <v>5</v>
      </c>
      <c r="D742" s="2"/>
      <c r="E742" s="2"/>
      <c r="F742" s="10"/>
      <c r="G742" s="10"/>
      <c r="H742" s="14"/>
      <c r="I742" s="10"/>
      <c r="J742" s="10"/>
      <c r="K742" s="10"/>
    </row>
    <row r="743" spans="1:11" x14ac:dyDescent="0.25">
      <c r="A743" s="2" t="s">
        <v>1456</v>
      </c>
      <c r="B743" s="2" t="s">
        <v>1457</v>
      </c>
      <c r="C743" s="2" t="s">
        <v>130</v>
      </c>
      <c r="D743" s="2">
        <v>20</v>
      </c>
      <c r="E743" s="2" t="s">
        <v>7</v>
      </c>
      <c r="F743" s="10">
        <v>108.4</v>
      </c>
      <c r="G743" s="10">
        <f t="shared" si="281"/>
        <v>54.2</v>
      </c>
      <c r="H743" s="14"/>
      <c r="I743" s="10">
        <f t="shared" si="282"/>
        <v>162.6</v>
      </c>
      <c r="J743" s="10">
        <f t="shared" si="284"/>
        <v>0</v>
      </c>
      <c r="K743" s="10" t="str">
        <f t="shared" si="283"/>
        <v>NIET GOED</v>
      </c>
    </row>
    <row r="744" spans="1:11" x14ac:dyDescent="0.25">
      <c r="A744" s="2" t="s">
        <v>1458</v>
      </c>
      <c r="B744" s="2" t="s">
        <v>1459</v>
      </c>
      <c r="C744" s="2" t="s">
        <v>130</v>
      </c>
      <c r="D744" s="2">
        <v>20</v>
      </c>
      <c r="E744" s="2" t="s">
        <v>7</v>
      </c>
      <c r="F744" s="10">
        <v>165.46</v>
      </c>
      <c r="G744" s="10">
        <f t="shared" si="281"/>
        <v>82.73</v>
      </c>
      <c r="H744" s="14"/>
      <c r="I744" s="10">
        <f t="shared" si="282"/>
        <v>248.19</v>
      </c>
      <c r="J744" s="10">
        <f t="shared" si="284"/>
        <v>0</v>
      </c>
      <c r="K744" s="10" t="str">
        <f t="shared" si="283"/>
        <v>NIET GOED</v>
      </c>
    </row>
    <row r="745" spans="1:11" x14ac:dyDescent="0.25">
      <c r="A745" s="2" t="s">
        <v>1460</v>
      </c>
      <c r="B745" s="2" t="s">
        <v>1461</v>
      </c>
      <c r="C745" s="2" t="s">
        <v>130</v>
      </c>
      <c r="D745" s="2">
        <v>20</v>
      </c>
      <c r="E745" s="2" t="s">
        <v>7</v>
      </c>
      <c r="F745" s="10">
        <v>36.520000000000003</v>
      </c>
      <c r="G745" s="10">
        <f t="shared" ref="G745" si="293">ROUND(F745*$G$4,2)</f>
        <v>18.260000000000002</v>
      </c>
      <c r="H745" s="14"/>
      <c r="I745" s="10">
        <f t="shared" ref="I745" si="294">ROUND(F745*$I$4,2)</f>
        <v>54.78</v>
      </c>
      <c r="J745" s="10">
        <f t="shared" ref="J745" si="295">D745*H745</f>
        <v>0</v>
      </c>
      <c r="K745" s="10" t="str">
        <f t="shared" ref="K745" si="296">IF(AND(G745&lt;=H745,H745&lt;=I745),$N$8,$O$8)</f>
        <v>NIET GOED</v>
      </c>
    </row>
    <row r="746" spans="1:11" x14ac:dyDescent="0.25">
      <c r="A746" s="2" t="s">
        <v>1462</v>
      </c>
      <c r="B746" s="2" t="s">
        <v>1463</v>
      </c>
      <c r="C746" s="2" t="s">
        <v>110</v>
      </c>
      <c r="D746" s="2">
        <v>20</v>
      </c>
      <c r="E746" s="2" t="s">
        <v>7</v>
      </c>
      <c r="F746" s="10">
        <v>74.180000000000007</v>
      </c>
      <c r="G746" s="10">
        <f t="shared" si="281"/>
        <v>37.090000000000003</v>
      </c>
      <c r="H746" s="14"/>
      <c r="I746" s="10">
        <f t="shared" si="282"/>
        <v>111.27</v>
      </c>
      <c r="J746" s="10">
        <f t="shared" si="284"/>
        <v>0</v>
      </c>
      <c r="K746" s="10" t="str">
        <f t="shared" si="283"/>
        <v>NIET GOED</v>
      </c>
    </row>
    <row r="747" spans="1:11" x14ac:dyDescent="0.25">
      <c r="A747" s="2" t="s">
        <v>1464</v>
      </c>
      <c r="B747" s="2" t="s">
        <v>1465</v>
      </c>
      <c r="C747" s="2" t="s">
        <v>110</v>
      </c>
      <c r="D747" s="2">
        <v>20</v>
      </c>
      <c r="E747" s="2" t="s">
        <v>7</v>
      </c>
      <c r="F747" s="10">
        <v>125.52</v>
      </c>
      <c r="G747" s="10">
        <f t="shared" si="281"/>
        <v>62.76</v>
      </c>
      <c r="H747" s="14"/>
      <c r="I747" s="10">
        <f t="shared" si="282"/>
        <v>188.28</v>
      </c>
      <c r="J747" s="10">
        <f t="shared" si="284"/>
        <v>0</v>
      </c>
      <c r="K747" s="10" t="str">
        <f t="shared" si="283"/>
        <v>NIET GOED</v>
      </c>
    </row>
    <row r="748" spans="1:11" x14ac:dyDescent="0.25">
      <c r="A748" s="2" t="s">
        <v>1466</v>
      </c>
      <c r="B748" s="2" t="s">
        <v>1467</v>
      </c>
      <c r="C748" s="2" t="s">
        <v>110</v>
      </c>
      <c r="D748" s="2">
        <v>20</v>
      </c>
      <c r="E748" s="2" t="s">
        <v>7</v>
      </c>
      <c r="F748" s="10">
        <v>85.59</v>
      </c>
      <c r="G748" s="10">
        <f t="shared" si="281"/>
        <v>42.8</v>
      </c>
      <c r="H748" s="14"/>
      <c r="I748" s="10">
        <f t="shared" si="282"/>
        <v>128.38999999999999</v>
      </c>
      <c r="J748" s="10">
        <f t="shared" si="284"/>
        <v>0</v>
      </c>
      <c r="K748" s="10" t="str">
        <f t="shared" si="283"/>
        <v>NIET GOED</v>
      </c>
    </row>
    <row r="749" spans="1:11" x14ac:dyDescent="0.25">
      <c r="A749" s="2" t="s">
        <v>1468</v>
      </c>
      <c r="B749" s="2" t="s">
        <v>1469</v>
      </c>
      <c r="C749" s="2" t="s">
        <v>110</v>
      </c>
      <c r="D749" s="2">
        <v>20</v>
      </c>
      <c r="E749" s="2" t="s">
        <v>7</v>
      </c>
      <c r="F749" s="10">
        <v>85.59</v>
      </c>
      <c r="G749" s="10">
        <f t="shared" si="281"/>
        <v>42.8</v>
      </c>
      <c r="H749" s="14"/>
      <c r="I749" s="10">
        <f t="shared" si="282"/>
        <v>128.38999999999999</v>
      </c>
      <c r="J749" s="10">
        <f t="shared" si="284"/>
        <v>0</v>
      </c>
      <c r="K749" s="10" t="str">
        <f t="shared" si="283"/>
        <v>NIET GOED</v>
      </c>
    </row>
    <row r="750" spans="1:11" x14ac:dyDescent="0.25">
      <c r="A750" s="2" t="s">
        <v>1470</v>
      </c>
      <c r="B750" s="2" t="s">
        <v>1471</v>
      </c>
      <c r="C750" s="2" t="s">
        <v>110</v>
      </c>
      <c r="D750" s="2">
        <v>20</v>
      </c>
      <c r="E750" s="2" t="s">
        <v>7</v>
      </c>
      <c r="F750" s="10">
        <v>108.4</v>
      </c>
      <c r="G750" s="10">
        <f t="shared" si="281"/>
        <v>54.2</v>
      </c>
      <c r="H750" s="14"/>
      <c r="I750" s="10">
        <f t="shared" si="282"/>
        <v>162.6</v>
      </c>
      <c r="J750" s="10">
        <f t="shared" si="284"/>
        <v>0</v>
      </c>
      <c r="K750" s="10" t="str">
        <f t="shared" si="283"/>
        <v>NIET GOED</v>
      </c>
    </row>
    <row r="751" spans="1:11" x14ac:dyDescent="0.25">
      <c r="A751" s="2" t="s">
        <v>1472</v>
      </c>
      <c r="B751" s="2" t="s">
        <v>1473</v>
      </c>
      <c r="C751" s="2" t="s">
        <v>110</v>
      </c>
      <c r="D751" s="2">
        <v>20</v>
      </c>
      <c r="E751" s="2" t="s">
        <v>7</v>
      </c>
      <c r="F751" s="10">
        <v>176.88</v>
      </c>
      <c r="G751" s="10">
        <f t="shared" si="281"/>
        <v>88.44</v>
      </c>
      <c r="H751" s="14"/>
      <c r="I751" s="10">
        <f t="shared" si="282"/>
        <v>265.32</v>
      </c>
      <c r="J751" s="10">
        <f t="shared" si="284"/>
        <v>0</v>
      </c>
      <c r="K751" s="10" t="str">
        <f t="shared" si="283"/>
        <v>NIET GOED</v>
      </c>
    </row>
    <row r="752" spans="1:11" x14ac:dyDescent="0.25">
      <c r="A752" s="2" t="s">
        <v>1474</v>
      </c>
      <c r="B752" s="2" t="s">
        <v>1475</v>
      </c>
      <c r="C752" s="2" t="s">
        <v>110</v>
      </c>
      <c r="D752" s="2">
        <v>20</v>
      </c>
      <c r="E752" s="2" t="s">
        <v>7</v>
      </c>
      <c r="F752" s="10">
        <v>122.22</v>
      </c>
      <c r="G752" s="10">
        <f t="shared" si="281"/>
        <v>61.11</v>
      </c>
      <c r="H752" s="14"/>
      <c r="I752" s="10">
        <f t="shared" si="282"/>
        <v>183.33</v>
      </c>
      <c r="J752" s="10">
        <f t="shared" si="284"/>
        <v>0</v>
      </c>
      <c r="K752" s="10" t="str">
        <f t="shared" si="283"/>
        <v>NIET GOED</v>
      </c>
    </row>
    <row r="753" spans="1:11" x14ac:dyDescent="0.25">
      <c r="A753" s="2" t="s">
        <v>114</v>
      </c>
      <c r="B753" s="2" t="s">
        <v>1476</v>
      </c>
      <c r="C753" s="2" t="s">
        <v>5</v>
      </c>
      <c r="D753" s="2"/>
      <c r="E753" s="2"/>
      <c r="F753" s="10"/>
      <c r="G753" s="10"/>
      <c r="H753" s="14"/>
      <c r="I753" s="10"/>
      <c r="J753" s="10"/>
      <c r="K753" s="10"/>
    </row>
    <row r="754" spans="1:11" x14ac:dyDescent="0.25">
      <c r="A754" s="2" t="s">
        <v>1477</v>
      </c>
      <c r="B754" s="2" t="s">
        <v>1478</v>
      </c>
      <c r="C754" s="2" t="s">
        <v>5</v>
      </c>
      <c r="D754" s="2"/>
      <c r="E754" s="2"/>
      <c r="F754" s="10"/>
      <c r="G754" s="10"/>
      <c r="H754" s="14"/>
      <c r="I754" s="10"/>
      <c r="J754" s="10"/>
      <c r="K754" s="10"/>
    </row>
    <row r="755" spans="1:11" x14ac:dyDescent="0.25">
      <c r="A755" s="2" t="s">
        <v>1479</v>
      </c>
      <c r="B755" s="2" t="s">
        <v>1480</v>
      </c>
      <c r="C755" s="2" t="s">
        <v>130</v>
      </c>
      <c r="D755" s="2">
        <v>28</v>
      </c>
      <c r="E755" s="2" t="s">
        <v>7</v>
      </c>
      <c r="F755" s="10">
        <v>49.5</v>
      </c>
      <c r="G755" s="10">
        <f t="shared" si="281"/>
        <v>24.75</v>
      </c>
      <c r="H755" s="14"/>
      <c r="I755" s="10">
        <f t="shared" si="282"/>
        <v>74.25</v>
      </c>
      <c r="J755" s="10">
        <f t="shared" si="284"/>
        <v>0</v>
      </c>
      <c r="K755" s="10" t="str">
        <f t="shared" si="283"/>
        <v>NIET GOED</v>
      </c>
    </row>
    <row r="756" spans="1:11" x14ac:dyDescent="0.25">
      <c r="A756" s="2" t="s">
        <v>1481</v>
      </c>
      <c r="B756" s="2" t="s">
        <v>1482</v>
      </c>
      <c r="C756" s="2" t="s">
        <v>130</v>
      </c>
      <c r="D756" s="2">
        <v>10</v>
      </c>
      <c r="E756" s="2" t="s">
        <v>7</v>
      </c>
      <c r="F756" s="10">
        <v>71.5</v>
      </c>
      <c r="G756" s="10">
        <f t="shared" ref="G756:G757" si="297">ROUND(F756*$G$4,2)</f>
        <v>35.75</v>
      </c>
      <c r="H756" s="14"/>
      <c r="I756" s="10">
        <f t="shared" ref="I756:I757" si="298">ROUND(F756*$I$4,2)</f>
        <v>107.25</v>
      </c>
      <c r="J756" s="10">
        <f t="shared" ref="J756:J757" si="299">D756*H756</f>
        <v>0</v>
      </c>
      <c r="K756" s="10" t="str">
        <f t="shared" ref="K756:K757" si="300">IF(AND(G756&lt;=H756,H756&lt;=I756),$N$8,$O$8)</f>
        <v>NIET GOED</v>
      </c>
    </row>
    <row r="757" spans="1:11" x14ac:dyDescent="0.25">
      <c r="A757" s="2" t="s">
        <v>1483</v>
      </c>
      <c r="B757" s="2" t="s">
        <v>1484</v>
      </c>
      <c r="C757" s="2" t="s">
        <v>130</v>
      </c>
      <c r="D757" s="2">
        <v>75</v>
      </c>
      <c r="E757" s="2" t="s">
        <v>7</v>
      </c>
      <c r="F757" s="10">
        <v>38.5</v>
      </c>
      <c r="G757" s="10">
        <f t="shared" si="297"/>
        <v>19.25</v>
      </c>
      <c r="H757" s="14"/>
      <c r="I757" s="10">
        <f t="shared" si="298"/>
        <v>57.75</v>
      </c>
      <c r="J757" s="10">
        <f t="shared" si="299"/>
        <v>0</v>
      </c>
      <c r="K757" s="10" t="str">
        <f t="shared" si="300"/>
        <v>NIET GOED</v>
      </c>
    </row>
    <row r="758" spans="1:11" x14ac:dyDescent="0.25">
      <c r="A758" s="2" t="s">
        <v>1485</v>
      </c>
      <c r="B758" s="2" t="s">
        <v>1486</v>
      </c>
      <c r="C758" s="2" t="s">
        <v>130</v>
      </c>
      <c r="D758" s="2">
        <v>40</v>
      </c>
      <c r="E758" s="2" t="s">
        <v>7</v>
      </c>
      <c r="F758" s="10">
        <v>38.5</v>
      </c>
      <c r="G758" s="10">
        <f t="shared" si="281"/>
        <v>19.25</v>
      </c>
      <c r="H758" s="14"/>
      <c r="I758" s="10">
        <f t="shared" si="282"/>
        <v>57.75</v>
      </c>
      <c r="J758" s="10">
        <f t="shared" si="284"/>
        <v>0</v>
      </c>
      <c r="K758" s="10" t="str">
        <f t="shared" si="283"/>
        <v>NIET GOED</v>
      </c>
    </row>
    <row r="759" spans="1:11" x14ac:dyDescent="0.25">
      <c r="A759" s="2" t="s">
        <v>1487</v>
      </c>
      <c r="B759" s="2" t="s">
        <v>1488</v>
      </c>
      <c r="C759" s="2" t="s">
        <v>130</v>
      </c>
      <c r="D759" s="2">
        <v>90</v>
      </c>
      <c r="E759" s="2" t="s">
        <v>7</v>
      </c>
      <c r="F759" s="10">
        <v>71.5</v>
      </c>
      <c r="G759" s="10">
        <f t="shared" si="281"/>
        <v>35.75</v>
      </c>
      <c r="H759" s="14"/>
      <c r="I759" s="10">
        <f t="shared" si="282"/>
        <v>107.25</v>
      </c>
      <c r="J759" s="10">
        <f t="shared" si="284"/>
        <v>0</v>
      </c>
      <c r="K759" s="10" t="str">
        <f t="shared" si="283"/>
        <v>NIET GOED</v>
      </c>
    </row>
    <row r="760" spans="1:11" x14ac:dyDescent="0.25">
      <c r="A760" s="2" t="s">
        <v>115</v>
      </c>
      <c r="B760" s="2" t="s">
        <v>1489</v>
      </c>
      <c r="C760" s="2" t="s">
        <v>5</v>
      </c>
      <c r="D760" s="2"/>
      <c r="E760" s="2"/>
      <c r="F760" s="10"/>
      <c r="G760" s="10"/>
      <c r="H760" s="14"/>
      <c r="I760" s="10"/>
      <c r="J760" s="10"/>
      <c r="K760" s="10"/>
    </row>
    <row r="761" spans="1:11" x14ac:dyDescent="0.25">
      <c r="A761" s="2" t="s">
        <v>116</v>
      </c>
      <c r="B761" s="2" t="s">
        <v>1490</v>
      </c>
      <c r="C761" s="2" t="s">
        <v>110</v>
      </c>
      <c r="D761" s="2">
        <v>23</v>
      </c>
      <c r="E761" s="2" t="s">
        <v>7</v>
      </c>
      <c r="F761" s="10">
        <v>44.27</v>
      </c>
      <c r="G761" s="10">
        <f t="shared" si="281"/>
        <v>22.14</v>
      </c>
      <c r="H761" s="14"/>
      <c r="I761" s="10">
        <f t="shared" si="282"/>
        <v>66.41</v>
      </c>
      <c r="J761" s="10">
        <f t="shared" si="284"/>
        <v>0</v>
      </c>
      <c r="K761" s="10" t="str">
        <f t="shared" si="283"/>
        <v>NIET GOED</v>
      </c>
    </row>
    <row r="762" spans="1:11" x14ac:dyDescent="0.25">
      <c r="A762" s="2" t="s">
        <v>117</v>
      </c>
      <c r="B762" s="2" t="s">
        <v>1491</v>
      </c>
      <c r="C762" s="2" t="s">
        <v>110</v>
      </c>
      <c r="D762" s="2">
        <v>14</v>
      </c>
      <c r="E762" s="2" t="s">
        <v>7</v>
      </c>
      <c r="F762" s="10">
        <v>44.35</v>
      </c>
      <c r="G762" s="10">
        <f t="shared" si="281"/>
        <v>22.18</v>
      </c>
      <c r="H762" s="14"/>
      <c r="I762" s="10">
        <f t="shared" si="282"/>
        <v>66.53</v>
      </c>
      <c r="J762" s="10">
        <f t="shared" si="284"/>
        <v>0</v>
      </c>
      <c r="K762" s="10" t="str">
        <f t="shared" si="283"/>
        <v>NIET GOED</v>
      </c>
    </row>
    <row r="763" spans="1:11" x14ac:dyDescent="0.25">
      <c r="A763" s="2" t="s">
        <v>118</v>
      </c>
      <c r="B763" s="2" t="s">
        <v>1492</v>
      </c>
      <c r="C763" s="2" t="s">
        <v>110</v>
      </c>
      <c r="D763" s="2">
        <v>3</v>
      </c>
      <c r="E763" s="2" t="s">
        <v>7</v>
      </c>
      <c r="F763" s="10">
        <v>68.78</v>
      </c>
      <c r="G763" s="10">
        <f t="shared" ref="G763" si="301">ROUND(F763*$G$4,2)</f>
        <v>34.39</v>
      </c>
      <c r="H763" s="14"/>
      <c r="I763" s="10">
        <f t="shared" ref="I763" si="302">ROUND(F763*$I$4,2)</f>
        <v>103.17</v>
      </c>
      <c r="J763" s="10">
        <f t="shared" ref="J763" si="303">D763*H763</f>
        <v>0</v>
      </c>
      <c r="K763" s="10" t="str">
        <f t="shared" ref="K763" si="304">IF(AND(G763&lt;=H763,H763&lt;=I763),$N$8,$O$8)</f>
        <v>NIET GOED</v>
      </c>
    </row>
    <row r="764" spans="1:11" x14ac:dyDescent="0.25">
      <c r="A764" s="2" t="s">
        <v>1493</v>
      </c>
      <c r="B764" s="2" t="s">
        <v>1494</v>
      </c>
      <c r="C764" s="2" t="s">
        <v>110</v>
      </c>
      <c r="D764" s="2">
        <v>3</v>
      </c>
      <c r="E764" s="2" t="s">
        <v>7</v>
      </c>
      <c r="F764" s="10">
        <v>44.58</v>
      </c>
      <c r="G764" s="10">
        <f t="shared" si="281"/>
        <v>22.29</v>
      </c>
      <c r="H764" s="14"/>
      <c r="I764" s="10">
        <f t="shared" si="282"/>
        <v>66.87</v>
      </c>
      <c r="J764" s="10">
        <f t="shared" si="284"/>
        <v>0</v>
      </c>
      <c r="K764" s="10" t="str">
        <f t="shared" si="283"/>
        <v>NIET GOED</v>
      </c>
    </row>
    <row r="765" spans="1:11" x14ac:dyDescent="0.25">
      <c r="A765" s="2" t="s">
        <v>1495</v>
      </c>
      <c r="B765" s="2" t="s">
        <v>1496</v>
      </c>
      <c r="C765" s="2" t="s">
        <v>110</v>
      </c>
      <c r="D765" s="2">
        <v>3</v>
      </c>
      <c r="E765" s="2" t="s">
        <v>7</v>
      </c>
      <c r="F765" s="10">
        <v>85.28</v>
      </c>
      <c r="G765" s="10">
        <f t="shared" si="281"/>
        <v>42.64</v>
      </c>
      <c r="H765" s="14"/>
      <c r="I765" s="10">
        <f t="shared" si="282"/>
        <v>127.92</v>
      </c>
      <c r="J765" s="10">
        <f t="shared" si="284"/>
        <v>0</v>
      </c>
      <c r="K765" s="10" t="str">
        <f t="shared" si="283"/>
        <v>NIET GOED</v>
      </c>
    </row>
    <row r="766" spans="1:11" x14ac:dyDescent="0.25">
      <c r="A766" s="2" t="s">
        <v>1497</v>
      </c>
      <c r="B766" s="2" t="s">
        <v>1498</v>
      </c>
      <c r="C766" s="2" t="s">
        <v>110</v>
      </c>
      <c r="D766" s="2">
        <v>3</v>
      </c>
      <c r="E766" s="2" t="s">
        <v>7</v>
      </c>
      <c r="F766" s="10">
        <v>44.58</v>
      </c>
      <c r="G766" s="10">
        <f t="shared" si="281"/>
        <v>22.29</v>
      </c>
      <c r="H766" s="14"/>
      <c r="I766" s="10">
        <f t="shared" si="282"/>
        <v>66.87</v>
      </c>
      <c r="J766" s="10">
        <f t="shared" si="284"/>
        <v>0</v>
      </c>
      <c r="K766" s="10" t="str">
        <f t="shared" si="283"/>
        <v>NIET GOED</v>
      </c>
    </row>
    <row r="767" spans="1:11" x14ac:dyDescent="0.25">
      <c r="A767" s="2" t="s">
        <v>1499</v>
      </c>
      <c r="B767" s="2" t="s">
        <v>1500</v>
      </c>
      <c r="C767" s="2" t="s">
        <v>110</v>
      </c>
      <c r="D767" s="2">
        <v>3</v>
      </c>
      <c r="E767" s="2" t="s">
        <v>7</v>
      </c>
      <c r="F767" s="10">
        <v>63.28</v>
      </c>
      <c r="G767" s="10">
        <f t="shared" si="281"/>
        <v>31.64</v>
      </c>
      <c r="H767" s="14"/>
      <c r="I767" s="10">
        <f t="shared" si="282"/>
        <v>94.92</v>
      </c>
      <c r="J767" s="10">
        <f t="shared" si="284"/>
        <v>0</v>
      </c>
      <c r="K767" s="10" t="str">
        <f t="shared" si="283"/>
        <v>NIET GOED</v>
      </c>
    </row>
    <row r="768" spans="1:11" x14ac:dyDescent="0.25">
      <c r="A768" s="2" t="s">
        <v>1501</v>
      </c>
      <c r="B768" s="2" t="s">
        <v>1502</v>
      </c>
      <c r="C768" s="2" t="s">
        <v>110</v>
      </c>
      <c r="D768" s="2">
        <v>3</v>
      </c>
      <c r="E768" s="2" t="s">
        <v>7</v>
      </c>
      <c r="F768" s="10">
        <v>132.05000000000001</v>
      </c>
      <c r="G768" s="10">
        <f t="shared" si="281"/>
        <v>66.03</v>
      </c>
      <c r="H768" s="14"/>
      <c r="I768" s="10">
        <f t="shared" si="282"/>
        <v>198.08</v>
      </c>
      <c r="J768" s="10">
        <f t="shared" si="284"/>
        <v>0</v>
      </c>
      <c r="K768" s="10" t="str">
        <f t="shared" si="283"/>
        <v>NIET GOED</v>
      </c>
    </row>
    <row r="769" spans="1:11" x14ac:dyDescent="0.25">
      <c r="A769" s="2" t="s">
        <v>119</v>
      </c>
      <c r="B769" s="2" t="s">
        <v>1503</v>
      </c>
      <c r="C769" s="2" t="s">
        <v>5</v>
      </c>
      <c r="D769" s="2"/>
      <c r="E769" s="2"/>
      <c r="F769" s="10"/>
      <c r="G769" s="10"/>
      <c r="H769" s="14"/>
      <c r="I769" s="10"/>
      <c r="J769" s="10"/>
      <c r="K769" s="10"/>
    </row>
    <row r="770" spans="1:11" x14ac:dyDescent="0.25">
      <c r="A770" s="2" t="s">
        <v>120</v>
      </c>
      <c r="B770" s="2" t="s">
        <v>1504</v>
      </c>
      <c r="C770" s="2" t="s">
        <v>6</v>
      </c>
      <c r="D770" s="2">
        <v>70</v>
      </c>
      <c r="E770" s="2" t="s">
        <v>7</v>
      </c>
      <c r="F770" s="10">
        <v>1.32</v>
      </c>
      <c r="G770" s="10">
        <f t="shared" si="281"/>
        <v>0.66</v>
      </c>
      <c r="H770" s="14"/>
      <c r="I770" s="10">
        <f t="shared" si="282"/>
        <v>1.98</v>
      </c>
      <c r="J770" s="10">
        <f t="shared" si="284"/>
        <v>0</v>
      </c>
      <c r="K770" s="10" t="str">
        <f t="shared" si="283"/>
        <v>NIET GOED</v>
      </c>
    </row>
    <row r="771" spans="1:11" x14ac:dyDescent="0.25">
      <c r="A771" s="2" t="s">
        <v>121</v>
      </c>
      <c r="B771" s="2" t="s">
        <v>1505</v>
      </c>
      <c r="C771" s="2" t="s">
        <v>6</v>
      </c>
      <c r="D771" s="2">
        <v>7</v>
      </c>
      <c r="E771" s="2" t="s">
        <v>7</v>
      </c>
      <c r="F771" s="10">
        <v>1.3</v>
      </c>
      <c r="G771" s="10">
        <f t="shared" si="281"/>
        <v>0.65</v>
      </c>
      <c r="H771" s="14"/>
      <c r="I771" s="10">
        <f t="shared" si="282"/>
        <v>1.95</v>
      </c>
      <c r="J771" s="10">
        <f t="shared" si="284"/>
        <v>0</v>
      </c>
      <c r="K771" s="10" t="str">
        <f t="shared" si="283"/>
        <v>NIET GOED</v>
      </c>
    </row>
    <row r="772" spans="1:11" x14ac:dyDescent="0.25">
      <c r="A772" s="2" t="s">
        <v>122</v>
      </c>
      <c r="B772" s="2" t="s">
        <v>1506</v>
      </c>
      <c r="C772" s="2" t="s">
        <v>6</v>
      </c>
      <c r="D772" s="2">
        <v>7</v>
      </c>
      <c r="E772" s="2" t="s">
        <v>7</v>
      </c>
      <c r="F772" s="10">
        <v>1.32</v>
      </c>
      <c r="G772" s="10">
        <f t="shared" ref="G772" si="305">ROUND(F772*$G$4,2)</f>
        <v>0.66</v>
      </c>
      <c r="H772" s="14"/>
      <c r="I772" s="10">
        <f t="shared" ref="I772" si="306">ROUND(F772*$I$4,2)</f>
        <v>1.98</v>
      </c>
      <c r="J772" s="10">
        <f t="shared" ref="J772" si="307">D772*H772</f>
        <v>0</v>
      </c>
      <c r="K772" s="10" t="str">
        <f t="shared" ref="K772" si="308">IF(AND(G772&lt;=H772,H772&lt;=I772),$N$8,$O$8)</f>
        <v>NIET GOED</v>
      </c>
    </row>
    <row r="773" spans="1:11" x14ac:dyDescent="0.25">
      <c r="A773" s="2" t="s">
        <v>123</v>
      </c>
      <c r="B773" s="2" t="s">
        <v>1507</v>
      </c>
      <c r="C773" s="2" t="s">
        <v>5</v>
      </c>
      <c r="D773" s="2"/>
      <c r="E773" s="2"/>
      <c r="F773" s="10"/>
      <c r="G773" s="10"/>
      <c r="H773" s="14"/>
      <c r="I773" s="10"/>
      <c r="J773" s="10"/>
      <c r="K773" s="10"/>
    </row>
    <row r="774" spans="1:11" x14ac:dyDescent="0.25">
      <c r="A774" s="2" t="s">
        <v>1508</v>
      </c>
      <c r="B774" s="2" t="s">
        <v>1509</v>
      </c>
      <c r="C774" s="2" t="s">
        <v>5</v>
      </c>
      <c r="D774" s="2"/>
      <c r="E774" s="2"/>
      <c r="F774" s="10"/>
      <c r="G774" s="10"/>
      <c r="H774" s="14"/>
      <c r="I774" s="10"/>
      <c r="J774" s="10"/>
      <c r="K774" s="10"/>
    </row>
    <row r="775" spans="1:11" x14ac:dyDescent="0.25">
      <c r="A775" s="2" t="s">
        <v>1510</v>
      </c>
      <c r="B775" s="2" t="s">
        <v>1511</v>
      </c>
      <c r="C775" s="2" t="s">
        <v>6</v>
      </c>
      <c r="D775" s="2">
        <v>4</v>
      </c>
      <c r="E775" s="2" t="s">
        <v>7</v>
      </c>
      <c r="F775" s="10">
        <v>1000</v>
      </c>
      <c r="G775" s="10">
        <f t="shared" si="281"/>
        <v>500</v>
      </c>
      <c r="H775" s="14"/>
      <c r="I775" s="10">
        <f t="shared" si="282"/>
        <v>1500</v>
      </c>
      <c r="J775" s="10">
        <f t="shared" si="284"/>
        <v>0</v>
      </c>
      <c r="K775" s="10" t="str">
        <f t="shared" si="283"/>
        <v>NIET GOED</v>
      </c>
    </row>
    <row r="776" spans="1:11" x14ac:dyDescent="0.25">
      <c r="A776" s="2" t="s">
        <v>1512</v>
      </c>
      <c r="B776" s="2" t="s">
        <v>1517</v>
      </c>
      <c r="C776" s="2" t="s">
        <v>5</v>
      </c>
      <c r="D776" s="2"/>
      <c r="E776" s="2"/>
      <c r="F776" s="10"/>
      <c r="G776" s="10"/>
      <c r="H776" s="14"/>
      <c r="I776" s="10"/>
      <c r="J776" s="10"/>
      <c r="K776" s="10"/>
    </row>
    <row r="777" spans="1:11" x14ac:dyDescent="0.25">
      <c r="A777" s="2" t="s">
        <v>1513</v>
      </c>
      <c r="B777" s="2" t="s">
        <v>1518</v>
      </c>
      <c r="C777" s="2" t="s">
        <v>6</v>
      </c>
      <c r="D777" s="2">
        <v>4</v>
      </c>
      <c r="E777" s="2" t="s">
        <v>7</v>
      </c>
      <c r="F777" s="10">
        <v>825</v>
      </c>
      <c r="G777" s="10">
        <f t="shared" ref="G777" si="309">ROUND(F777*$G$4,2)</f>
        <v>412.5</v>
      </c>
      <c r="H777" s="14"/>
      <c r="I777" s="10">
        <f t="shared" ref="I777" si="310">ROUND(F777*$I$4,2)</f>
        <v>1237.5</v>
      </c>
      <c r="J777" s="10">
        <f t="shared" ref="J777" si="311">D777*H777</f>
        <v>0</v>
      </c>
      <c r="K777" s="10" t="str">
        <f t="shared" ref="K777" si="312">IF(AND(G777&lt;=H777,H777&lt;=I777),$N$8,$O$8)</f>
        <v>NIET GOED</v>
      </c>
    </row>
    <row r="778" spans="1:11" x14ac:dyDescent="0.25">
      <c r="A778" s="2"/>
      <c r="B778" s="2"/>
      <c r="C778" s="2"/>
      <c r="D778" s="2"/>
      <c r="E778" s="2"/>
      <c r="F778" s="10"/>
      <c r="G778" s="10"/>
      <c r="H778" s="10"/>
      <c r="I778" s="10"/>
      <c r="J778" s="10"/>
      <c r="K778" s="2"/>
    </row>
    <row r="779" spans="1:11" x14ac:dyDescent="0.25">
      <c r="A779" s="2"/>
      <c r="B779" s="11" t="s">
        <v>146</v>
      </c>
      <c r="C779" s="2"/>
      <c r="D779" s="2"/>
      <c r="E779" s="2"/>
      <c r="F779" s="10"/>
      <c r="G779" s="10"/>
      <c r="H779" s="10"/>
      <c r="I779" s="10"/>
      <c r="J779" s="12">
        <f>SUM(J5:J778)</f>
        <v>0</v>
      </c>
      <c r="K779" s="2"/>
    </row>
    <row r="780" spans="1:11" x14ac:dyDescent="0.25">
      <c r="A780" s="2"/>
      <c r="B780" s="2"/>
      <c r="C780" s="2"/>
      <c r="D780" s="2"/>
      <c r="E780" s="2"/>
      <c r="F780" s="10"/>
      <c r="G780" s="10"/>
      <c r="H780" s="10"/>
      <c r="I780" s="10"/>
      <c r="J780" s="10"/>
      <c r="K780" s="2"/>
    </row>
    <row r="781" spans="1:11" x14ac:dyDescent="0.25">
      <c r="A781" s="2"/>
      <c r="B781" s="2"/>
      <c r="C781" s="2"/>
      <c r="D781" s="2"/>
      <c r="E781" s="2"/>
      <c r="F781" s="10"/>
      <c r="G781" s="10"/>
      <c r="H781" s="10"/>
      <c r="I781" s="10"/>
      <c r="J781" s="10"/>
      <c r="K781" s="2"/>
    </row>
    <row r="782" spans="1:11" x14ac:dyDescent="0.25">
      <c r="A782" s="2" t="s">
        <v>131</v>
      </c>
      <c r="B782" s="2" t="s">
        <v>132</v>
      </c>
      <c r="C782" s="2" t="s">
        <v>5</v>
      </c>
      <c r="D782" s="2"/>
      <c r="E782" s="2"/>
      <c r="F782" s="10"/>
      <c r="G782" s="10"/>
      <c r="H782" s="10"/>
      <c r="I782" s="10"/>
      <c r="J782" s="2"/>
      <c r="K782" s="2"/>
    </row>
    <row r="783" spans="1:11" x14ac:dyDescent="0.25">
      <c r="A783" s="2" t="s">
        <v>134</v>
      </c>
      <c r="B783" s="2" t="s">
        <v>135</v>
      </c>
      <c r="C783" s="2" t="s">
        <v>133</v>
      </c>
      <c r="D783" s="2"/>
      <c r="E783" s="2" t="s">
        <v>5</v>
      </c>
      <c r="F783" s="10"/>
      <c r="G783" s="10"/>
      <c r="H783" s="16"/>
      <c r="I783" s="10"/>
      <c r="J783" s="10">
        <f t="shared" ref="J783:J785" si="313">$J$779*H783</f>
        <v>0</v>
      </c>
      <c r="K783" s="2"/>
    </row>
    <row r="784" spans="1:11" x14ac:dyDescent="0.25">
      <c r="A784" s="2" t="s">
        <v>136</v>
      </c>
      <c r="B784" s="2" t="s">
        <v>137</v>
      </c>
      <c r="C784" s="2" t="s">
        <v>133</v>
      </c>
      <c r="D784" s="2"/>
      <c r="E784" s="2" t="s">
        <v>5</v>
      </c>
      <c r="F784" s="10"/>
      <c r="G784" s="10"/>
      <c r="H784" s="16"/>
      <c r="I784" s="10"/>
      <c r="J784" s="10">
        <f t="shared" si="313"/>
        <v>0</v>
      </c>
      <c r="K784" s="2"/>
    </row>
    <row r="785" spans="1:11" x14ac:dyDescent="0.25">
      <c r="A785" s="2" t="s">
        <v>138</v>
      </c>
      <c r="B785" s="2" t="s">
        <v>139</v>
      </c>
      <c r="C785" s="2" t="s">
        <v>133</v>
      </c>
      <c r="D785" s="2"/>
      <c r="E785" s="2" t="s">
        <v>5</v>
      </c>
      <c r="F785" s="10"/>
      <c r="G785" s="10"/>
      <c r="H785" s="16"/>
      <c r="I785" s="10"/>
      <c r="J785" s="10">
        <f t="shared" si="313"/>
        <v>0</v>
      </c>
      <c r="K785" s="2"/>
    </row>
    <row r="786" spans="1:11" x14ac:dyDescent="0.25">
      <c r="A786" s="2" t="s">
        <v>140</v>
      </c>
      <c r="B786" s="2" t="s">
        <v>141</v>
      </c>
      <c r="C786" s="2" t="s">
        <v>5</v>
      </c>
      <c r="D786" s="2"/>
      <c r="E786" s="2" t="s">
        <v>5</v>
      </c>
      <c r="F786" s="10"/>
      <c r="G786" s="10"/>
      <c r="H786" s="10"/>
      <c r="I786" s="10"/>
      <c r="J786" s="10"/>
      <c r="K786" s="2"/>
    </row>
    <row r="787" spans="1:11" x14ac:dyDescent="0.25">
      <c r="A787" s="2" t="s">
        <v>142</v>
      </c>
      <c r="B787" s="2" t="s">
        <v>143</v>
      </c>
      <c r="C787" s="2" t="s">
        <v>133</v>
      </c>
      <c r="D787" s="2"/>
      <c r="E787" s="2" t="s">
        <v>5</v>
      </c>
      <c r="F787" s="10"/>
      <c r="G787" s="10"/>
      <c r="H787" s="17">
        <v>1.5E-3</v>
      </c>
      <c r="I787" s="10"/>
      <c r="J787" s="10">
        <f>SUM($J$779:$J$785)*H787</f>
        <v>0</v>
      </c>
      <c r="K787" s="2"/>
    </row>
    <row r="788" spans="1:11" x14ac:dyDescent="0.25">
      <c r="A788" s="2" t="s">
        <v>144</v>
      </c>
      <c r="B788" s="2" t="s">
        <v>145</v>
      </c>
      <c r="C788" s="2" t="s">
        <v>133</v>
      </c>
      <c r="D788" s="2"/>
      <c r="E788" s="2" t="s">
        <v>5</v>
      </c>
      <c r="F788" s="10"/>
      <c r="G788" s="10"/>
      <c r="H788" s="17">
        <v>1.5E-3</v>
      </c>
      <c r="I788" s="10"/>
      <c r="J788" s="10">
        <f>SUM($J$779:$J$785)*H788</f>
        <v>0</v>
      </c>
      <c r="K788" s="2"/>
    </row>
    <row r="789" spans="1:11" x14ac:dyDescent="0.25">
      <c r="A789" s="2"/>
      <c r="B789" s="2"/>
      <c r="C789" s="2"/>
      <c r="D789" s="2"/>
      <c r="E789" s="2"/>
      <c r="F789" s="10"/>
      <c r="G789" s="10"/>
      <c r="H789" s="10"/>
      <c r="I789" s="10"/>
      <c r="J789" s="2"/>
      <c r="K789" s="2"/>
    </row>
    <row r="790" spans="1:11" x14ac:dyDescent="0.25">
      <c r="A790" s="2"/>
      <c r="B790" s="11" t="s">
        <v>147</v>
      </c>
      <c r="C790" s="2"/>
      <c r="D790" s="2"/>
      <c r="E790" s="2"/>
      <c r="F790" s="10"/>
      <c r="G790" s="10"/>
      <c r="H790" s="10"/>
      <c r="I790" s="10"/>
      <c r="J790" s="12">
        <f>SUM(J779:J788)</f>
        <v>0</v>
      </c>
      <c r="K790" s="2"/>
    </row>
  </sheetData>
  <sheetProtection algorithmName="SHA-512" hashValue="+BfJ5tOMgbEJTuGEmlSff1aIiH9cmLfIqVapgWEGHsz/DfTcyu1+n8BaagZecXNMFiRCWD59YXP1V5l92zDOuw==" saltValue="9Per891YmsfW2RsrxOHYYw==" spinCount="100000" sheet="1" objects="1" scenarios="1"/>
  <mergeCells count="8">
    <mergeCell ref="A2:A3"/>
    <mergeCell ref="G1:I1"/>
    <mergeCell ref="B2:B3"/>
    <mergeCell ref="C2:C3"/>
    <mergeCell ref="D2:D3"/>
    <mergeCell ref="E2:E3"/>
    <mergeCell ref="F2:F3"/>
    <mergeCell ref="H2:K2"/>
  </mergeCells>
  <conditionalFormatting sqref="K773:K776 K735:K744 K746:K755 K758:K762 K764:K771 K730:K733 K701:K703 K705:K708 K710:K712 K715:K728 K685:K699 K654 K656:K660 K664:K666 K668:K671 K673:K676 K678:K683 K639:K652 K292:K293 K295:K296 K298:K299 K301:K306 K308:K309 K312:K313 K315:K316 K318:K319 K321:K322 K324:K325 K327:K328 K330:K333 K335:K336 K338:K339 K341:K350 K363:K366 K353:K361 K368:K369 K372:K373 K378:K381 K375:K376 K384:K386 K388 K390:K393 K395:K397 K400:K404 K406:K410 K413:K418 K420:K425 K428:K431 K440:K450 K433:K436 K453:K456 K458 K462 K464:K469 K472:K477 K460 K479:K481 K484:K491 K493:K498 K500 K502:K504 K506 K508:K510 K513:K515 K517:K519 K521:K524 K526:K534 K540:K543 K536:K538 K545 K547 K549:K551 K554:K556 K558:K561 K563:K564 K566:K568 K570:K572 K574:K576 K578 K580 K599:K602 K604 K606 K608:K613 K615:K617 K619:K626 K629:K631 K633:K635 K9:K290 K582:K596">
    <cfRule type="expression" dxfId="225" priority="233">
      <formula>K9="GOED"</formula>
    </cfRule>
    <cfRule type="expression" dxfId="224" priority="234">
      <formula>K9="NIET GOED"</formula>
    </cfRule>
  </conditionalFormatting>
  <conditionalFormatting sqref="K777">
    <cfRule type="expression" dxfId="223" priority="229">
      <formula>K777="GOED"</formula>
    </cfRule>
    <cfRule type="expression" dxfId="222" priority="230">
      <formula>K777="NIET GOED"</formula>
    </cfRule>
  </conditionalFormatting>
  <conditionalFormatting sqref="K772">
    <cfRule type="expression" dxfId="221" priority="227">
      <formula>K772="GOED"</formula>
    </cfRule>
    <cfRule type="expression" dxfId="220" priority="228">
      <formula>K772="NIET GOED"</formula>
    </cfRule>
  </conditionalFormatting>
  <conditionalFormatting sqref="K734">
    <cfRule type="expression" dxfId="219" priority="225">
      <formula>K734="GOED"</formula>
    </cfRule>
    <cfRule type="expression" dxfId="218" priority="226">
      <formula>K734="NIET GOED"</formula>
    </cfRule>
  </conditionalFormatting>
  <conditionalFormatting sqref="K745">
    <cfRule type="expression" dxfId="217" priority="223">
      <formula>K745="GOED"</formula>
    </cfRule>
    <cfRule type="expression" dxfId="216" priority="224">
      <formula>K745="NIET GOED"</formula>
    </cfRule>
  </conditionalFormatting>
  <conditionalFormatting sqref="K756">
    <cfRule type="expression" dxfId="215" priority="221">
      <formula>K756="GOED"</formula>
    </cfRule>
    <cfRule type="expression" dxfId="214" priority="222">
      <formula>K756="NIET GOED"</formula>
    </cfRule>
  </conditionalFormatting>
  <conditionalFormatting sqref="K757">
    <cfRule type="expression" dxfId="213" priority="219">
      <formula>K757="GOED"</formula>
    </cfRule>
    <cfRule type="expression" dxfId="212" priority="220">
      <formula>K757="NIET GOED"</formula>
    </cfRule>
  </conditionalFormatting>
  <conditionalFormatting sqref="K763">
    <cfRule type="expression" dxfId="211" priority="217">
      <formula>K763="GOED"</formula>
    </cfRule>
    <cfRule type="expression" dxfId="210" priority="218">
      <formula>K763="NIET GOED"</formula>
    </cfRule>
  </conditionalFormatting>
  <conditionalFormatting sqref="K729">
    <cfRule type="expression" dxfId="209" priority="215">
      <formula>K729="GOED"</formula>
    </cfRule>
    <cfRule type="expression" dxfId="208" priority="216">
      <formula>K729="NIET GOED"</formula>
    </cfRule>
  </conditionalFormatting>
  <conditionalFormatting sqref="K700">
    <cfRule type="expression" dxfId="207" priority="213">
      <formula>K700="GOED"</formula>
    </cfRule>
    <cfRule type="expression" dxfId="206" priority="214">
      <formula>K700="NIET GOED"</formula>
    </cfRule>
  </conditionalFormatting>
  <conditionalFormatting sqref="K704">
    <cfRule type="expression" dxfId="205" priority="211">
      <formula>K704="GOED"</formula>
    </cfRule>
    <cfRule type="expression" dxfId="204" priority="212">
      <formula>K704="NIET GOED"</formula>
    </cfRule>
  </conditionalFormatting>
  <conditionalFormatting sqref="K709">
    <cfRule type="expression" dxfId="203" priority="209">
      <formula>K709="GOED"</formula>
    </cfRule>
    <cfRule type="expression" dxfId="202" priority="210">
      <formula>K709="NIET GOED"</formula>
    </cfRule>
  </conditionalFormatting>
  <conditionalFormatting sqref="K713">
    <cfRule type="expression" dxfId="201" priority="207">
      <formula>K713="GOED"</formula>
    </cfRule>
    <cfRule type="expression" dxfId="200" priority="208">
      <formula>K713="NIET GOED"</formula>
    </cfRule>
  </conditionalFormatting>
  <conditionalFormatting sqref="K684">
    <cfRule type="expression" dxfId="199" priority="205">
      <formula>K684="GOED"</formula>
    </cfRule>
    <cfRule type="expression" dxfId="198" priority="206">
      <formula>K684="NIET GOED"</formula>
    </cfRule>
  </conditionalFormatting>
  <conditionalFormatting sqref="K653">
    <cfRule type="expression" dxfId="197" priority="203">
      <formula>K653="GOED"</formula>
    </cfRule>
    <cfRule type="expression" dxfId="196" priority="204">
      <formula>K653="NIET GOED"</formula>
    </cfRule>
  </conditionalFormatting>
  <conditionalFormatting sqref="K655">
    <cfRule type="expression" dxfId="195" priority="201">
      <formula>K655="GOED"</formula>
    </cfRule>
    <cfRule type="expression" dxfId="194" priority="202">
      <formula>K655="NIET GOED"</formula>
    </cfRule>
  </conditionalFormatting>
  <conditionalFormatting sqref="K661">
    <cfRule type="expression" dxfId="193" priority="199">
      <formula>K661="GOED"</formula>
    </cfRule>
    <cfRule type="expression" dxfId="192" priority="200">
      <formula>K661="NIET GOED"</formula>
    </cfRule>
  </conditionalFormatting>
  <conditionalFormatting sqref="K662">
    <cfRule type="expression" dxfId="191" priority="197">
      <formula>K662="GOED"</formula>
    </cfRule>
    <cfRule type="expression" dxfId="190" priority="198">
      <formula>K662="NIET GOED"</formula>
    </cfRule>
  </conditionalFormatting>
  <conditionalFormatting sqref="K663">
    <cfRule type="expression" dxfId="189" priority="195">
      <formula>K663="GOED"</formula>
    </cfRule>
    <cfRule type="expression" dxfId="188" priority="196">
      <formula>K663="NIET GOED"</formula>
    </cfRule>
  </conditionalFormatting>
  <conditionalFormatting sqref="K667">
    <cfRule type="expression" dxfId="187" priority="193">
      <formula>K667="GOED"</formula>
    </cfRule>
    <cfRule type="expression" dxfId="186" priority="194">
      <formula>K667="NIET GOED"</formula>
    </cfRule>
  </conditionalFormatting>
  <conditionalFormatting sqref="K672">
    <cfRule type="expression" dxfId="185" priority="191">
      <formula>K672="GOED"</formula>
    </cfRule>
    <cfRule type="expression" dxfId="184" priority="192">
      <formula>K672="NIET GOED"</formula>
    </cfRule>
  </conditionalFormatting>
  <conditionalFormatting sqref="K677">
    <cfRule type="expression" dxfId="183" priority="189">
      <formula>K677="GOED"</formula>
    </cfRule>
    <cfRule type="expression" dxfId="182" priority="190">
      <formula>K677="NIET GOED"</formula>
    </cfRule>
  </conditionalFormatting>
  <conditionalFormatting sqref="K714">
    <cfRule type="expression" dxfId="181" priority="187">
      <formula>K714="GOED"</formula>
    </cfRule>
    <cfRule type="expression" dxfId="180" priority="188">
      <formula>K714="NIET GOED"</formula>
    </cfRule>
  </conditionalFormatting>
  <conditionalFormatting sqref="K636">
    <cfRule type="expression" dxfId="179" priority="185">
      <formula>K636="GOED"</formula>
    </cfRule>
    <cfRule type="expression" dxfId="178" priority="186">
      <formula>K636="NIET GOED"</formula>
    </cfRule>
  </conditionalFormatting>
  <conditionalFormatting sqref="K637">
    <cfRule type="expression" dxfId="177" priority="183">
      <formula>K637="GOED"</formula>
    </cfRule>
    <cfRule type="expression" dxfId="176" priority="184">
      <formula>K637="NIET GOED"</formula>
    </cfRule>
  </conditionalFormatting>
  <conditionalFormatting sqref="K638">
    <cfRule type="expression" dxfId="175" priority="181">
      <formula>K638="GOED"</formula>
    </cfRule>
    <cfRule type="expression" dxfId="174" priority="182">
      <formula>K638="NIET GOED"</formula>
    </cfRule>
  </conditionalFormatting>
  <conditionalFormatting sqref="K291">
    <cfRule type="expression" dxfId="173" priority="179">
      <formula>K291="GOED"</formula>
    </cfRule>
    <cfRule type="expression" dxfId="172" priority="180">
      <formula>K291="NIET GOED"</formula>
    </cfRule>
  </conditionalFormatting>
  <conditionalFormatting sqref="K294">
    <cfRule type="expression" dxfId="171" priority="177">
      <formula>K294="GOED"</formula>
    </cfRule>
    <cfRule type="expression" dxfId="170" priority="178">
      <formula>K294="NIET GOED"</formula>
    </cfRule>
  </conditionalFormatting>
  <conditionalFormatting sqref="K297">
    <cfRule type="expression" dxfId="169" priority="175">
      <formula>K297="GOED"</formula>
    </cfRule>
    <cfRule type="expression" dxfId="168" priority="176">
      <formula>K297="NIET GOED"</formula>
    </cfRule>
  </conditionalFormatting>
  <conditionalFormatting sqref="K300">
    <cfRule type="expression" dxfId="167" priority="173">
      <formula>K300="GOED"</formula>
    </cfRule>
    <cfRule type="expression" dxfId="166" priority="174">
      <formula>K300="NIET GOED"</formula>
    </cfRule>
  </conditionalFormatting>
  <conditionalFormatting sqref="K307">
    <cfRule type="expression" dxfId="165" priority="171">
      <formula>K307="GOED"</formula>
    </cfRule>
    <cfRule type="expression" dxfId="164" priority="172">
      <formula>K307="NIET GOED"</formula>
    </cfRule>
  </conditionalFormatting>
  <conditionalFormatting sqref="K310">
    <cfRule type="expression" dxfId="163" priority="169">
      <formula>K310="GOED"</formula>
    </cfRule>
    <cfRule type="expression" dxfId="162" priority="170">
      <formula>K310="NIET GOED"</formula>
    </cfRule>
  </conditionalFormatting>
  <conditionalFormatting sqref="K311">
    <cfRule type="expression" dxfId="161" priority="167">
      <formula>K311="GOED"</formula>
    </cfRule>
    <cfRule type="expression" dxfId="160" priority="168">
      <formula>K311="NIET GOED"</formula>
    </cfRule>
  </conditionalFormatting>
  <conditionalFormatting sqref="K314">
    <cfRule type="expression" dxfId="159" priority="165">
      <formula>K314="GOED"</formula>
    </cfRule>
    <cfRule type="expression" dxfId="158" priority="166">
      <formula>K314="NIET GOED"</formula>
    </cfRule>
  </conditionalFormatting>
  <conditionalFormatting sqref="K317">
    <cfRule type="expression" dxfId="157" priority="163">
      <formula>K317="GOED"</formula>
    </cfRule>
    <cfRule type="expression" dxfId="156" priority="164">
      <formula>K317="NIET GOED"</formula>
    </cfRule>
  </conditionalFormatting>
  <conditionalFormatting sqref="K320">
    <cfRule type="expression" dxfId="155" priority="161">
      <formula>K320="GOED"</formula>
    </cfRule>
    <cfRule type="expression" dxfId="154" priority="162">
      <formula>K320="NIET GOED"</formula>
    </cfRule>
  </conditionalFormatting>
  <conditionalFormatting sqref="K323">
    <cfRule type="expression" dxfId="153" priority="159">
      <formula>K323="GOED"</formula>
    </cfRule>
    <cfRule type="expression" dxfId="152" priority="160">
      <formula>K323="NIET GOED"</formula>
    </cfRule>
  </conditionalFormatting>
  <conditionalFormatting sqref="K326">
    <cfRule type="expression" dxfId="151" priority="157">
      <formula>K326="GOED"</formula>
    </cfRule>
    <cfRule type="expression" dxfId="150" priority="158">
      <formula>K326="NIET GOED"</formula>
    </cfRule>
  </conditionalFormatting>
  <conditionalFormatting sqref="K329">
    <cfRule type="expression" dxfId="149" priority="155">
      <formula>K329="GOED"</formula>
    </cfRule>
    <cfRule type="expression" dxfId="148" priority="156">
      <formula>K329="NIET GOED"</formula>
    </cfRule>
  </conditionalFormatting>
  <conditionalFormatting sqref="K334">
    <cfRule type="expression" dxfId="147" priority="153">
      <formula>K334="GOED"</formula>
    </cfRule>
    <cfRule type="expression" dxfId="146" priority="154">
      <formula>K334="NIET GOED"</formula>
    </cfRule>
  </conditionalFormatting>
  <conditionalFormatting sqref="K337">
    <cfRule type="expression" dxfId="145" priority="151">
      <formula>K337="GOED"</formula>
    </cfRule>
    <cfRule type="expression" dxfId="144" priority="152">
      <formula>K337="NIET GOED"</formula>
    </cfRule>
  </conditionalFormatting>
  <conditionalFormatting sqref="K340">
    <cfRule type="expression" dxfId="143" priority="149">
      <formula>K340="GOED"</formula>
    </cfRule>
    <cfRule type="expression" dxfId="142" priority="150">
      <formula>K340="NIET GOED"</formula>
    </cfRule>
  </conditionalFormatting>
  <conditionalFormatting sqref="K362">
    <cfRule type="expression" dxfId="141" priority="147">
      <formula>K362="GOED"</formula>
    </cfRule>
    <cfRule type="expression" dxfId="140" priority="148">
      <formula>K362="NIET GOED"</formula>
    </cfRule>
  </conditionalFormatting>
  <conditionalFormatting sqref="K351">
    <cfRule type="expression" dxfId="139" priority="145">
      <formula>K351="GOED"</formula>
    </cfRule>
    <cfRule type="expression" dxfId="138" priority="146">
      <formula>K351="NIET GOED"</formula>
    </cfRule>
  </conditionalFormatting>
  <conditionalFormatting sqref="K352">
    <cfRule type="expression" dxfId="137" priority="143">
      <formula>K352="GOED"</formula>
    </cfRule>
    <cfRule type="expression" dxfId="136" priority="144">
      <formula>K352="NIET GOED"</formula>
    </cfRule>
  </conditionalFormatting>
  <conditionalFormatting sqref="K367">
    <cfRule type="expression" dxfId="135" priority="141">
      <formula>K367="GOED"</formula>
    </cfRule>
    <cfRule type="expression" dxfId="134" priority="142">
      <formula>K367="NIET GOED"</formula>
    </cfRule>
  </conditionalFormatting>
  <conditionalFormatting sqref="K371">
    <cfRule type="expression" dxfId="133" priority="139">
      <formula>K371="GOED"</formula>
    </cfRule>
    <cfRule type="expression" dxfId="132" priority="140">
      <formula>K371="NIET GOED"</formula>
    </cfRule>
  </conditionalFormatting>
  <conditionalFormatting sqref="K370">
    <cfRule type="expression" dxfId="131" priority="137">
      <formula>K370="GOED"</formula>
    </cfRule>
    <cfRule type="expression" dxfId="130" priority="138">
      <formula>K370="NIET GOED"</formula>
    </cfRule>
  </conditionalFormatting>
  <conditionalFormatting sqref="K377">
    <cfRule type="expression" dxfId="129" priority="135">
      <formula>K377="GOED"</formula>
    </cfRule>
    <cfRule type="expression" dxfId="128" priority="136">
      <formula>K377="NIET GOED"</formula>
    </cfRule>
  </conditionalFormatting>
  <conditionalFormatting sqref="K374">
    <cfRule type="expression" dxfId="127" priority="133">
      <formula>K374="GOED"</formula>
    </cfRule>
    <cfRule type="expression" dxfId="126" priority="134">
      <formula>K374="NIET GOED"</formula>
    </cfRule>
  </conditionalFormatting>
  <conditionalFormatting sqref="K382">
    <cfRule type="expression" dxfId="125" priority="131">
      <formula>K382="GOED"</formula>
    </cfRule>
    <cfRule type="expression" dxfId="124" priority="132">
      <formula>K382="NIET GOED"</formula>
    </cfRule>
  </conditionalFormatting>
  <conditionalFormatting sqref="K383">
    <cfRule type="expression" dxfId="123" priority="129">
      <formula>K383="GOED"</formula>
    </cfRule>
    <cfRule type="expression" dxfId="122" priority="130">
      <formula>K383="NIET GOED"</formula>
    </cfRule>
  </conditionalFormatting>
  <conditionalFormatting sqref="K387">
    <cfRule type="expression" dxfId="121" priority="127">
      <formula>K387="GOED"</formula>
    </cfRule>
    <cfRule type="expression" dxfId="120" priority="128">
      <formula>K387="NIET GOED"</formula>
    </cfRule>
  </conditionalFormatting>
  <conditionalFormatting sqref="K389">
    <cfRule type="expression" dxfId="119" priority="125">
      <formula>K389="GOED"</formula>
    </cfRule>
    <cfRule type="expression" dxfId="118" priority="126">
      <formula>K389="NIET GOED"</formula>
    </cfRule>
  </conditionalFormatting>
  <conditionalFormatting sqref="K394">
    <cfRule type="expression" dxfId="117" priority="123">
      <formula>K394="GOED"</formula>
    </cfRule>
    <cfRule type="expression" dxfId="116" priority="124">
      <formula>K394="NIET GOED"</formula>
    </cfRule>
  </conditionalFormatting>
  <conditionalFormatting sqref="K398">
    <cfRule type="expression" dxfId="115" priority="121">
      <formula>K398="GOED"</formula>
    </cfRule>
    <cfRule type="expression" dxfId="114" priority="122">
      <formula>K398="NIET GOED"</formula>
    </cfRule>
  </conditionalFormatting>
  <conditionalFormatting sqref="K399">
    <cfRule type="expression" dxfId="113" priority="119">
      <formula>K399="GOED"</formula>
    </cfRule>
    <cfRule type="expression" dxfId="112" priority="120">
      <formula>K399="NIET GOED"</formula>
    </cfRule>
  </conditionalFormatting>
  <conditionalFormatting sqref="K405">
    <cfRule type="expression" dxfId="111" priority="117">
      <formula>K405="GOED"</formula>
    </cfRule>
    <cfRule type="expression" dxfId="110" priority="118">
      <formula>K405="NIET GOED"</formula>
    </cfRule>
  </conditionalFormatting>
  <conditionalFormatting sqref="K411">
    <cfRule type="expression" dxfId="109" priority="115">
      <formula>K411="GOED"</formula>
    </cfRule>
    <cfRule type="expression" dxfId="108" priority="116">
      <formula>K411="NIET GOED"</formula>
    </cfRule>
  </conditionalFormatting>
  <conditionalFormatting sqref="K412">
    <cfRule type="expression" dxfId="107" priority="113">
      <formula>K412="GOED"</formula>
    </cfRule>
    <cfRule type="expression" dxfId="106" priority="114">
      <formula>K412="NIET GOED"</formula>
    </cfRule>
  </conditionalFormatting>
  <conditionalFormatting sqref="K419">
    <cfRule type="expression" dxfId="105" priority="111">
      <formula>K419="GOED"</formula>
    </cfRule>
    <cfRule type="expression" dxfId="104" priority="112">
      <formula>K419="NIET GOED"</formula>
    </cfRule>
  </conditionalFormatting>
  <conditionalFormatting sqref="K426">
    <cfRule type="expression" dxfId="103" priority="109">
      <formula>K426="GOED"</formula>
    </cfRule>
    <cfRule type="expression" dxfId="102" priority="110">
      <formula>K426="NIET GOED"</formula>
    </cfRule>
  </conditionalFormatting>
  <conditionalFormatting sqref="K427">
    <cfRule type="expression" dxfId="101" priority="107">
      <formula>K427="GOED"</formula>
    </cfRule>
    <cfRule type="expression" dxfId="100" priority="108">
      <formula>K427="NIET GOED"</formula>
    </cfRule>
  </conditionalFormatting>
  <conditionalFormatting sqref="K437">
    <cfRule type="expression" dxfId="99" priority="105">
      <formula>K437="GOED"</formula>
    </cfRule>
    <cfRule type="expression" dxfId="98" priority="106">
      <formula>K437="NIET GOED"</formula>
    </cfRule>
  </conditionalFormatting>
  <conditionalFormatting sqref="K438">
    <cfRule type="expression" dxfId="97" priority="103">
      <formula>K438="GOED"</formula>
    </cfRule>
    <cfRule type="expression" dxfId="96" priority="104">
      <formula>K438="NIET GOED"</formula>
    </cfRule>
  </conditionalFormatting>
  <conditionalFormatting sqref="K439">
    <cfRule type="expression" dxfId="95" priority="101">
      <formula>K439="GOED"</formula>
    </cfRule>
    <cfRule type="expression" dxfId="94" priority="102">
      <formula>K439="NIET GOED"</formula>
    </cfRule>
  </conditionalFormatting>
  <conditionalFormatting sqref="K432">
    <cfRule type="expression" dxfId="93" priority="99">
      <formula>K432="GOED"</formula>
    </cfRule>
    <cfRule type="expression" dxfId="92" priority="100">
      <formula>K432="NIET GOED"</formula>
    </cfRule>
  </conditionalFormatting>
  <conditionalFormatting sqref="K451">
    <cfRule type="expression" dxfId="91" priority="97">
      <formula>K451="GOED"</formula>
    </cfRule>
    <cfRule type="expression" dxfId="90" priority="98">
      <formula>K451="NIET GOED"</formula>
    </cfRule>
  </conditionalFormatting>
  <conditionalFormatting sqref="K452">
    <cfRule type="expression" dxfId="89" priority="95">
      <formula>K452="GOED"</formula>
    </cfRule>
    <cfRule type="expression" dxfId="88" priority="96">
      <formula>K452="NIET GOED"</formula>
    </cfRule>
  </conditionalFormatting>
  <conditionalFormatting sqref="K457">
    <cfRule type="expression" dxfId="87" priority="93">
      <formula>K457="GOED"</formula>
    </cfRule>
    <cfRule type="expression" dxfId="86" priority="94">
      <formula>K457="NIET GOED"</formula>
    </cfRule>
  </conditionalFormatting>
  <conditionalFormatting sqref="K461">
    <cfRule type="expression" dxfId="85" priority="91">
      <formula>K461="GOED"</formula>
    </cfRule>
    <cfRule type="expression" dxfId="84" priority="92">
      <formula>K461="NIET GOED"</formula>
    </cfRule>
  </conditionalFormatting>
  <conditionalFormatting sqref="K463">
    <cfRule type="expression" dxfId="83" priority="89">
      <formula>K463="GOED"</formula>
    </cfRule>
    <cfRule type="expression" dxfId="82" priority="90">
      <formula>K463="NIET GOED"</formula>
    </cfRule>
  </conditionalFormatting>
  <conditionalFormatting sqref="K471">
    <cfRule type="expression" dxfId="81" priority="83">
      <formula>K471="GOED"</formula>
    </cfRule>
    <cfRule type="expression" dxfId="80" priority="84">
      <formula>K471="NIET GOED"</formula>
    </cfRule>
  </conditionalFormatting>
  <conditionalFormatting sqref="K470">
    <cfRule type="expression" dxfId="79" priority="81">
      <formula>K470="GOED"</formula>
    </cfRule>
    <cfRule type="expression" dxfId="78" priority="82">
      <formula>K470="NIET GOED"</formula>
    </cfRule>
  </conditionalFormatting>
  <conditionalFormatting sqref="K459">
    <cfRule type="expression" dxfId="77" priority="79">
      <formula>K459="GOED"</formula>
    </cfRule>
    <cfRule type="expression" dxfId="76" priority="80">
      <formula>K459="NIET GOED"</formula>
    </cfRule>
  </conditionalFormatting>
  <conditionalFormatting sqref="K478">
    <cfRule type="expression" dxfId="75" priority="77">
      <formula>K478="GOED"</formula>
    </cfRule>
    <cfRule type="expression" dxfId="74" priority="78">
      <formula>K478="NIET GOED"</formula>
    </cfRule>
  </conditionalFormatting>
  <conditionalFormatting sqref="K482">
    <cfRule type="expression" dxfId="73" priority="75">
      <formula>K482="GOED"</formula>
    </cfRule>
    <cfRule type="expression" dxfId="72" priority="76">
      <formula>K482="NIET GOED"</formula>
    </cfRule>
  </conditionalFormatting>
  <conditionalFormatting sqref="K483">
    <cfRule type="expression" dxfId="71" priority="73">
      <formula>K483="GOED"</formula>
    </cfRule>
    <cfRule type="expression" dxfId="70" priority="74">
      <formula>K483="NIET GOED"</formula>
    </cfRule>
  </conditionalFormatting>
  <conditionalFormatting sqref="K492">
    <cfRule type="expression" dxfId="69" priority="71">
      <formula>K492="GOED"</formula>
    </cfRule>
    <cfRule type="expression" dxfId="68" priority="72">
      <formula>K492="NIET GOED"</formula>
    </cfRule>
  </conditionalFormatting>
  <conditionalFormatting sqref="K499">
    <cfRule type="expression" dxfId="67" priority="69">
      <formula>K499="GOED"</formula>
    </cfRule>
    <cfRule type="expression" dxfId="66" priority="70">
      <formula>K499="NIET GOED"</formula>
    </cfRule>
  </conditionalFormatting>
  <conditionalFormatting sqref="K501">
    <cfRule type="expression" dxfId="65" priority="67">
      <formula>K501="GOED"</formula>
    </cfRule>
    <cfRule type="expression" dxfId="64" priority="68">
      <formula>K501="NIET GOED"</formula>
    </cfRule>
  </conditionalFormatting>
  <conditionalFormatting sqref="K505">
    <cfRule type="expression" dxfId="63" priority="65">
      <formula>K505="GOED"</formula>
    </cfRule>
    <cfRule type="expression" dxfId="62" priority="66">
      <formula>K505="NIET GOED"</formula>
    </cfRule>
  </conditionalFormatting>
  <conditionalFormatting sqref="K507">
    <cfRule type="expression" dxfId="61" priority="63">
      <formula>K507="GOED"</formula>
    </cfRule>
    <cfRule type="expression" dxfId="60" priority="64">
      <formula>K507="NIET GOED"</formula>
    </cfRule>
  </conditionalFormatting>
  <conditionalFormatting sqref="K511">
    <cfRule type="expression" dxfId="59" priority="61">
      <formula>K511="GOED"</formula>
    </cfRule>
    <cfRule type="expression" dxfId="58" priority="62">
      <formula>K511="NIET GOED"</formula>
    </cfRule>
  </conditionalFormatting>
  <conditionalFormatting sqref="K512">
    <cfRule type="expression" dxfId="57" priority="59">
      <formula>K512="GOED"</formula>
    </cfRule>
    <cfRule type="expression" dxfId="56" priority="60">
      <formula>K512="NIET GOED"</formula>
    </cfRule>
  </conditionalFormatting>
  <conditionalFormatting sqref="K516">
    <cfRule type="expression" dxfId="55" priority="57">
      <formula>K516="GOED"</formula>
    </cfRule>
    <cfRule type="expression" dxfId="54" priority="58">
      <formula>K516="NIET GOED"</formula>
    </cfRule>
  </conditionalFormatting>
  <conditionalFormatting sqref="K520">
    <cfRule type="expression" dxfId="53" priority="55">
      <formula>K520="GOED"</formula>
    </cfRule>
    <cfRule type="expression" dxfId="52" priority="56">
      <formula>K520="NIET GOED"</formula>
    </cfRule>
  </conditionalFormatting>
  <conditionalFormatting sqref="K525">
    <cfRule type="expression" dxfId="51" priority="53">
      <formula>K525="GOED"</formula>
    </cfRule>
    <cfRule type="expression" dxfId="50" priority="54">
      <formula>K525="NIET GOED"</formula>
    </cfRule>
  </conditionalFormatting>
  <conditionalFormatting sqref="K539">
    <cfRule type="expression" dxfId="49" priority="51">
      <formula>K539="GOED"</formula>
    </cfRule>
    <cfRule type="expression" dxfId="48" priority="52">
      <formula>K539="NIET GOED"</formula>
    </cfRule>
  </conditionalFormatting>
  <conditionalFormatting sqref="K535">
    <cfRule type="expression" dxfId="47" priority="49">
      <formula>K535="GOED"</formula>
    </cfRule>
    <cfRule type="expression" dxfId="46" priority="50">
      <formula>K535="NIET GOED"</formula>
    </cfRule>
  </conditionalFormatting>
  <conditionalFormatting sqref="K544">
    <cfRule type="expression" dxfId="45" priority="47">
      <formula>K544="GOED"</formula>
    </cfRule>
    <cfRule type="expression" dxfId="44" priority="48">
      <formula>K544="NIET GOED"</formula>
    </cfRule>
  </conditionalFormatting>
  <conditionalFormatting sqref="K546">
    <cfRule type="expression" dxfId="43" priority="45">
      <formula>K546="GOED"</formula>
    </cfRule>
    <cfRule type="expression" dxfId="42" priority="46">
      <formula>K546="NIET GOED"</formula>
    </cfRule>
  </conditionalFormatting>
  <conditionalFormatting sqref="K548">
    <cfRule type="expression" dxfId="41" priority="43">
      <formula>K548="GOED"</formula>
    </cfRule>
    <cfRule type="expression" dxfId="40" priority="44">
      <formula>K548="NIET GOED"</formula>
    </cfRule>
  </conditionalFormatting>
  <conditionalFormatting sqref="K552">
    <cfRule type="expression" dxfId="39" priority="41">
      <formula>K552="GOED"</formula>
    </cfRule>
    <cfRule type="expression" dxfId="38" priority="42">
      <formula>K552="NIET GOED"</formula>
    </cfRule>
  </conditionalFormatting>
  <conditionalFormatting sqref="K553">
    <cfRule type="expression" dxfId="37" priority="39">
      <formula>K553="GOED"</formula>
    </cfRule>
    <cfRule type="expression" dxfId="36" priority="40">
      <formula>K553="NIET GOED"</formula>
    </cfRule>
  </conditionalFormatting>
  <conditionalFormatting sqref="K557">
    <cfRule type="expression" dxfId="35" priority="37">
      <formula>K557="GOED"</formula>
    </cfRule>
    <cfRule type="expression" dxfId="34" priority="38">
      <formula>K557="NIET GOED"</formula>
    </cfRule>
  </conditionalFormatting>
  <conditionalFormatting sqref="K562">
    <cfRule type="expression" dxfId="33" priority="35">
      <formula>K562="GOED"</formula>
    </cfRule>
    <cfRule type="expression" dxfId="32" priority="36">
      <formula>K562="NIET GOED"</formula>
    </cfRule>
  </conditionalFormatting>
  <conditionalFormatting sqref="K565">
    <cfRule type="expression" dxfId="31" priority="33">
      <formula>K565="GOED"</formula>
    </cfRule>
    <cfRule type="expression" dxfId="30" priority="34">
      <formula>K565="NIET GOED"</formula>
    </cfRule>
  </conditionalFormatting>
  <conditionalFormatting sqref="K569">
    <cfRule type="expression" dxfId="29" priority="31">
      <formula>K569="GOED"</formula>
    </cfRule>
    <cfRule type="expression" dxfId="28" priority="32">
      <formula>K569="NIET GOED"</formula>
    </cfRule>
  </conditionalFormatting>
  <conditionalFormatting sqref="K573">
    <cfRule type="expression" dxfId="27" priority="29">
      <formula>K573="GOED"</formula>
    </cfRule>
    <cfRule type="expression" dxfId="26" priority="30">
      <formula>K573="NIET GOED"</formula>
    </cfRule>
  </conditionalFormatting>
  <conditionalFormatting sqref="K577">
    <cfRule type="expression" dxfId="25" priority="27">
      <formula>K577="GOED"</formula>
    </cfRule>
    <cfRule type="expression" dxfId="24" priority="28">
      <formula>K577="NIET GOED"</formula>
    </cfRule>
  </conditionalFormatting>
  <conditionalFormatting sqref="K579">
    <cfRule type="expression" dxfId="23" priority="25">
      <formula>K579="GOED"</formula>
    </cfRule>
    <cfRule type="expression" dxfId="22" priority="26">
      <formula>K579="NIET GOED"</formula>
    </cfRule>
  </conditionalFormatting>
  <conditionalFormatting sqref="K597">
    <cfRule type="expression" dxfId="21" priority="21">
      <formula>K597="GOED"</formula>
    </cfRule>
    <cfRule type="expression" dxfId="20" priority="22">
      <formula>K597="NIET GOED"</formula>
    </cfRule>
  </conditionalFormatting>
  <conditionalFormatting sqref="K598">
    <cfRule type="expression" dxfId="19" priority="19">
      <formula>K598="GOED"</formula>
    </cfRule>
    <cfRule type="expression" dxfId="18" priority="20">
      <formula>K598="NIET GOED"</formula>
    </cfRule>
  </conditionalFormatting>
  <conditionalFormatting sqref="K603">
    <cfRule type="expression" dxfId="17" priority="17">
      <formula>K603="GOED"</formula>
    </cfRule>
    <cfRule type="expression" dxfId="16" priority="18">
      <formula>K603="NIET GOED"</formula>
    </cfRule>
  </conditionalFormatting>
  <conditionalFormatting sqref="K605">
    <cfRule type="expression" dxfId="15" priority="15">
      <formula>K605="GOED"</formula>
    </cfRule>
    <cfRule type="expression" dxfId="14" priority="16">
      <formula>K605="NIET GOED"</formula>
    </cfRule>
  </conditionalFormatting>
  <conditionalFormatting sqref="K607">
    <cfRule type="expression" dxfId="13" priority="13">
      <formula>K607="GOED"</formula>
    </cfRule>
    <cfRule type="expression" dxfId="12" priority="14">
      <formula>K607="NIET GOED"</formula>
    </cfRule>
  </conditionalFormatting>
  <conditionalFormatting sqref="K614">
    <cfRule type="expression" dxfId="11" priority="11">
      <formula>K614="GOED"</formula>
    </cfRule>
    <cfRule type="expression" dxfId="10" priority="12">
      <formula>K614="NIET GOED"</formula>
    </cfRule>
  </conditionalFormatting>
  <conditionalFormatting sqref="K618">
    <cfRule type="expression" dxfId="9" priority="9">
      <formula>K618="GOED"</formula>
    </cfRule>
    <cfRule type="expression" dxfId="8" priority="10">
      <formula>K618="NIET GOED"</formula>
    </cfRule>
  </conditionalFormatting>
  <conditionalFormatting sqref="K627">
    <cfRule type="expression" dxfId="7" priority="7">
      <formula>K627="GOED"</formula>
    </cfRule>
    <cfRule type="expression" dxfId="6" priority="8">
      <formula>K627="NIET GOED"</formula>
    </cfRule>
  </conditionalFormatting>
  <conditionalFormatting sqref="K628">
    <cfRule type="expression" dxfId="5" priority="5">
      <formula>K628="GOED"</formula>
    </cfRule>
    <cfRule type="expression" dxfId="4" priority="6">
      <formula>K628="NIET GOED"</formula>
    </cfRule>
  </conditionalFormatting>
  <conditionalFormatting sqref="K632">
    <cfRule type="expression" dxfId="3" priority="3">
      <formula>K632="GOED"</formula>
    </cfRule>
    <cfRule type="expression" dxfId="2" priority="4">
      <formula>K632="NIET GOED"</formula>
    </cfRule>
  </conditionalFormatting>
  <conditionalFormatting sqref="K581">
    <cfRule type="expression" dxfId="1" priority="1">
      <formula>K581="GOED"</formula>
    </cfRule>
    <cfRule type="expression" dxfId="0" priority="2">
      <formula>K581="NIET GOED"</formula>
    </cfRule>
  </conditionalFormatting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B713625A00704BAF6A5A11A104B950" ma:contentTypeVersion="17" ma:contentTypeDescription="Een nieuw document maken." ma:contentTypeScope="" ma:versionID="f2c324c83d7d78f6110a862a93c337c4">
  <xsd:schema xmlns:xsd="http://www.w3.org/2001/XMLSchema" xmlns:xs="http://www.w3.org/2001/XMLSchema" xmlns:p="http://schemas.microsoft.com/office/2006/metadata/properties" xmlns:ns1="http://schemas.microsoft.com/sharepoint/v3" xmlns:ns2="7197994c-d0f5-44f4-84f3-ad8e613ad118" xmlns:ns3="21a2c669-bf30-44da-98b4-45b0e3332be9" targetNamespace="http://schemas.microsoft.com/office/2006/metadata/properties" ma:root="true" ma:fieldsID="55e55231f18cde50d8ef097889b2c773" ns1:_="" ns2:_="" ns3:_="">
    <xsd:import namespace="http://schemas.microsoft.com/sharepoint/v3"/>
    <xsd:import namespace="7197994c-d0f5-44f4-84f3-ad8e613ad118"/>
    <xsd:import namespace="21a2c669-bf30-44da-98b4-45b0e3332be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2:Toelichting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97994c-d0f5-44f4-84f3-ad8e613ad1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bb03eb60f1c456383d550cda2a2ac01" ma:index="12" nillable="true" ma:taxonomy="true" ma:internalName="ebb03eb60f1c456383d550cda2a2ac01" ma:taxonomyFieldName="Teamtrefwoorden" ma:displayName="Teamtrefwoorden" ma:fieldId="{ebb03eb6-0f1c-4563-83d5-50cda2a2ac01}" ma:sspId="0f84c60b-fce4-43bd-9f97-923732063525" ma:termSetId="72e16da7-a5d0-460a-aa68-b05716fec6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3716e7f5-0447-468f-88dc-6c5d3af8a593}" ma:internalName="TaxCatchAll" ma:showField="CatchAllData" ma:web="7197994c-d0f5-44f4-84f3-ad8e613ad1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3716e7f5-0447-468f-88dc-6c5d3af8a593}" ma:internalName="TaxCatchAllLabel" ma:readOnly="true" ma:showField="CatchAllDataLabel" ma:web="7197994c-d0f5-44f4-84f3-ad8e613ad1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7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oelichting" ma:index="19" nillable="true" ma:displayName="Toelichting" ma:internalName="Toelichting">
      <xsd:simpleType>
        <xsd:restriction base="dms:Text">
          <xsd:maxLength value="255"/>
        </xsd:restriction>
      </xsd:simple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2c669-bf30-44da-98b4-45b0e3332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97994c-d0f5-44f4-84f3-ad8e613ad118">YHUHPNSRSZK5-185752580-361</_dlc_DocId>
    <TaxCatchAll xmlns="7197994c-d0f5-44f4-84f3-ad8e613ad118" xsi:nil="true"/>
    <TaxKeywordTaxHTField xmlns="7197994c-d0f5-44f4-84f3-ad8e613ad118">
      <Terms xmlns="http://schemas.microsoft.com/office/infopath/2007/PartnerControls"/>
    </TaxKeywordTaxHTField>
    <ebb03eb60f1c456383d550cda2a2ac01 xmlns="7197994c-d0f5-44f4-84f3-ad8e613ad118">
      <Terms xmlns="http://schemas.microsoft.com/office/infopath/2007/PartnerControls"/>
    </ebb03eb60f1c456383d550cda2a2ac01>
    <ofae577968ed4be8b7cfa6b3c1b2b2a3 xmlns="7197994c-d0f5-44f4-84f3-ad8e613ad118">
      <Terms xmlns="http://schemas.microsoft.com/office/infopath/2007/PartnerControls"/>
    </ofae577968ed4be8b7cfa6b3c1b2b2a3>
    <_ip_UnifiedCompliancePolicyUIAction xmlns="http://schemas.microsoft.com/sharepoint/v3" xsi:nil="true"/>
    <_dlc_DocIdUrl xmlns="7197994c-d0f5-44f4-84f3-ad8e613ad118">
      <Url>https://denhaag.sharepoint.com/sites/GOWElementen_DSB_CIV/_layouts/15/DocIdRedir.aspx?ID=YHUHPNSRSZK5-185752580-361</Url>
      <Description>YHUHPNSRSZK5-185752580-361</Description>
    </_dlc_DocIdUrl>
    <Toelichting xmlns="7197994c-d0f5-44f4-84f3-ad8e613ad118" xsi:nil="true"/>
    <_ip_UnifiedCompliancePolicyProperties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93EF30-7C28-4224-8967-058B5049202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A08F5AE-0E60-4539-A5EB-396214B2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97994c-d0f5-44f4-84f3-ad8e613ad118"/>
    <ds:schemaRef ds:uri="21a2c669-bf30-44da-98b4-45b0e3332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8CCC45-3ABC-4926-9429-5E073CF5B62A}">
  <ds:schemaRefs>
    <ds:schemaRef ds:uri="http://schemas.microsoft.com/office/2006/metadata/properties"/>
    <ds:schemaRef ds:uri="http://schemas.microsoft.com/office/infopath/2007/PartnerControls"/>
    <ds:schemaRef ds:uri="7197994c-d0f5-44f4-84f3-ad8e613ad118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C64A11D7-0FA9-4FEB-BF5B-15476BD7CB8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f9dcbe8-f8ca-464f-983b-20ccb4ae3e2c}" enabled="1" method="Privilege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Bestek 2022.763.047 Raamovereen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Michiel Overduin</dc:creator>
  <cp:lastModifiedBy>Famke Bakker</cp:lastModifiedBy>
  <dcterms:created xsi:type="dcterms:W3CDTF">2021-11-03T11:54:43Z</dcterms:created>
  <dcterms:modified xsi:type="dcterms:W3CDTF">2022-11-10T09:16:50Z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0x010100FFB713625A00704BAF6A5A11A104B950</vt:lpwstr>
  </property>
  <property fmtid="{D5CDD505-2E9C-101B-9397-08002B2CF9AE}" pid="4" name="Teamtrefwoorden">
    <vt:lpwstr/>
  </property>
  <property fmtid="{D5CDD505-2E9C-101B-9397-08002B2CF9AE}" pid="5" name="Documentsoort">
    <vt:lpwstr/>
  </property>
  <property fmtid="{D5CDD505-2E9C-101B-9397-08002B2CF9AE}" pid="6" name="_dlc_DocIdItemGuid">
    <vt:lpwstr>f2b7181b-0c98-4ce0-ad1b-830edf1b96b6</vt:lpwstr>
  </property>
</Properties>
</file>