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pastolk\Google Drive\Madrysa\HECHT\EA ACC\"/>
    </mc:Choice>
  </mc:AlternateContent>
  <xr:revisionPtr revIDLastSave="0" documentId="13_ncr:1_{05007CDD-CCAE-452F-AC6A-72130BF192F6}" xr6:coauthVersionLast="47" xr6:coauthVersionMax="47" xr10:uidLastSave="{00000000-0000-0000-0000-000000000000}"/>
  <bookViews>
    <workbookView xWindow="-108" yWindow="-108" windowWidth="23256" windowHeight="12576" xr2:uid="{E7DD2132-8866-4E59-A144-CF8A9C3F614C}"/>
  </bookViews>
  <sheets>
    <sheet name="Score op K1 en K2" sheetId="1" r:id="rId1"/>
    <sheet name="Beoordelingstab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 l="1"/>
  <c r="E7" i="2" s="1"/>
  <c r="E8" i="2"/>
  <c r="G8" i="2" s="1"/>
  <c r="G7" i="2" l="1"/>
  <c r="F30" i="1"/>
  <c r="F26" i="1"/>
  <c r="F22" i="1"/>
  <c r="F18" i="1"/>
  <c r="F10" i="1"/>
  <c r="F14" i="1"/>
  <c r="F34" i="1"/>
  <c r="F36" i="1" l="1"/>
  <c r="E6" i="2" s="1"/>
  <c r="G6" i="2" s="1"/>
  <c r="G9" i="2" s="1"/>
</calcChain>
</file>

<file path=xl/sharedStrings.xml><?xml version="1.0" encoding="utf-8"?>
<sst xmlns="http://schemas.openxmlformats.org/spreadsheetml/2006/main" count="66" uniqueCount="43">
  <si>
    <t>K1</t>
  </si>
  <si>
    <t>Kwaliteit dienstverlening</t>
  </si>
  <si>
    <t>K1.1</t>
  </si>
  <si>
    <r>
      <t xml:space="preserve">Een zo efficiënt mogelijk proces voor de uitvoering van de werkzaamheden voor zowel Hecht als de Inschrijver en op de controleaanpak die wordt gebruikt. Deze aanpak wordt onderbouwd met een geschatte tijdsbesteding van de interim- en eindejaarcontrole, </t>
    </r>
    <r>
      <rPr>
        <sz val="10"/>
        <color theme="1"/>
        <rFont val="Arial"/>
        <family val="2"/>
      </rPr>
      <t xml:space="preserve">uitgaande van het beloofbaar halen van verplichte data waaraan Hecht dient te voldoen. </t>
    </r>
    <r>
      <rPr>
        <sz val="10"/>
        <color rgb="FF000000"/>
        <rFont val="Arial"/>
        <family val="2"/>
      </rPr>
      <t>Hierbij wordt op hoofdlijnen aangegeven welke informatie door de organisatie moet worden aangeleverd, via welk digitaal platform en hoe deze te standaardiseren is. Tevens dient specifiek ingegaan te worden op het onderdeel IT controls</t>
    </r>
  </si>
  <si>
    <t>Efficient proces</t>
  </si>
  <si>
    <t>De wijze waarop invulling wordt gegeven aan de adviesfunctie en de wijze waarop de inschrijver de verantwoording van de rechtmatigheid door de directie en het traject daar naar toe faciliteert. Bij de adviesfunctie wordt in ieder geval specifiek ingegaan op de meerwaarde van Inschrijver in relatie tot certificering van Hecht i.h.k.v. Informatiebeveiliging.</t>
  </si>
  <si>
    <t>K1.2</t>
  </si>
  <si>
    <t>Adviesfunctie</t>
  </si>
  <si>
    <t>Op welke wijze door Hecht en de Inschrijver gebruik gemaakt kan worden van data en IT voor controle op en verbetering van de bedrijfsvoering. Dit omvat in ieder geval de mate van digitalisering van jaarrekeningrelevante processen binnen Hecht en vermindering van de controldruk voor Hecht</t>
  </si>
  <si>
    <t>K1.3</t>
  </si>
  <si>
    <t>Data en IT</t>
  </si>
  <si>
    <t>De wijze waarop wordt voorkomen dat sprake is van meerwerk en op welke wijze ermee wordt omgegaan als dit toch lijkt te ontstaan</t>
  </si>
  <si>
    <t>K1.4</t>
  </si>
  <si>
    <t>Meerwerk</t>
  </si>
  <si>
    <t>De punten waarop de Inschrijver zich onderscheidt ten opzichte van de concurrentie en waarin dat een meerwaarde betekent voor Hecht</t>
  </si>
  <si>
    <t>K1.5</t>
  </si>
  <si>
    <t>Onderscheidend vermogen</t>
  </si>
  <si>
    <t>Klantgerichtheid in de zin van communicatie met de opdrachtgever over het contract en hoe de Inschrijver over de werkzaamheden en voortgang communiceert met het bestuur of een voor dit doel ingestelde vertegenwoordiging van het bestuur, de directie, de concerncontroller, het hoofd Financiële Administratie alsmede overige medewerkers</t>
  </si>
  <si>
    <t>K1.6</t>
  </si>
  <si>
    <t>Klantgerichtheid</t>
  </si>
  <si>
    <t>K1.7</t>
  </si>
  <si>
    <t>MVO-beleid alsmede de vertaling ervan naar de bedrijfsvoering van Inschrijver. Wij vragen u om in uw reactie in ieder geval in te gaan op de thema’s duurzaamheid, circulariteit en ‘social return’.</t>
  </si>
  <si>
    <t>MVO</t>
  </si>
  <si>
    <t>Weging</t>
  </si>
  <si>
    <t>Punten</t>
  </si>
  <si>
    <t>Argumentatie</t>
  </si>
  <si>
    <t>Wens</t>
  </si>
  <si>
    <t>K2</t>
  </si>
  <si>
    <t>Teamcontinuiteit</t>
  </si>
  <si>
    <t xml:space="preserve">Wij vragen u als uw antwoord op K2 een gegarandeerd percentage teamcontinuiteit voor te stellen wat wij zullen beoordelen met 0 of 5 punten (zie 5.2.2 van het Beschrijvend document): </t>
  </si>
  <si>
    <t>PxW</t>
  </si>
  <si>
    <t>GC</t>
  </si>
  <si>
    <t>Score</t>
  </si>
  <si>
    <t>Score x weging</t>
  </si>
  <si>
    <t>(0-5)</t>
  </si>
  <si>
    <t>A</t>
  </si>
  <si>
    <t>P</t>
  </si>
  <si>
    <t>Totaal</t>
  </si>
  <si>
    <t>Totaalscore K1</t>
  </si>
  <si>
    <t xml:space="preserve">Inschrijfprijs noteren in het blauwe veld: </t>
  </si>
  <si>
    <t>Totaalscore K2</t>
  </si>
  <si>
    <t>Beoordelingsformulier inschrijvingen EA Accountancy t.b.v. Hecht</t>
  </si>
  <si>
    <t>Beoordelingstabel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</si>
</sst>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rgb="FF000000"/>
      <name val="Arial"/>
      <family val="2"/>
    </font>
    <font>
      <sz val="10"/>
      <color theme="1"/>
      <name val="Arial"/>
      <family val="2"/>
    </font>
    <font>
      <b/>
      <sz val="14"/>
      <color theme="1"/>
      <name val="Calibri"/>
      <family val="2"/>
      <scheme val="minor"/>
    </font>
    <font>
      <b/>
      <sz val="10"/>
      <color rgb="FF000000"/>
      <name val="Arial"/>
      <family val="2"/>
    </font>
    <font>
      <b/>
      <sz val="16"/>
      <color theme="1"/>
      <name val="Calibri"/>
      <family val="2"/>
      <scheme val="minor"/>
    </font>
    <font>
      <sz val="14"/>
      <color theme="1"/>
      <name val="Calibri"/>
      <family val="2"/>
      <scheme val="minor"/>
    </font>
    <font>
      <sz val="16"/>
      <color theme="1"/>
      <name val="Calibri"/>
      <family val="2"/>
      <scheme val="minor"/>
    </font>
    <font>
      <b/>
      <sz val="20"/>
      <color theme="1"/>
      <name val="Calibri"/>
      <family val="2"/>
      <scheme val="minor"/>
    </font>
    <font>
      <b/>
      <sz val="22"/>
      <color theme="1"/>
      <name val="Calibri"/>
      <family val="2"/>
      <scheme val="minor"/>
    </font>
    <font>
      <sz val="10"/>
      <color rgb="FF000000"/>
      <name val="Wingdings"/>
      <charset val="2"/>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6"/>
        <bgColor indexed="64"/>
      </patternFill>
    </fill>
    <fill>
      <patternFill patternType="solid">
        <fgColor theme="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59">
    <xf numFmtId="0" fontId="0" fillId="0" borderId="0" xfId="0"/>
    <xf numFmtId="0" fontId="2" fillId="0" borderId="0" xfId="0" applyFont="1" applyAlignment="1">
      <alignment vertical="top" wrapText="1"/>
    </xf>
    <xf numFmtId="0" fontId="1" fillId="0" borderId="0" xfId="0" applyFont="1"/>
    <xf numFmtId="0" fontId="4" fillId="0" borderId="0" xfId="0" applyFont="1"/>
    <xf numFmtId="0" fontId="5" fillId="0" borderId="0" xfId="0" applyFont="1" applyAlignment="1">
      <alignment vertical="top" wrapText="1"/>
    </xf>
    <xf numFmtId="0" fontId="3" fillId="0" borderId="0" xfId="0" applyFont="1" applyAlignment="1">
      <alignment vertical="top" wrapText="1"/>
    </xf>
    <xf numFmtId="0" fontId="0" fillId="0" borderId="0" xfId="0" applyAlignment="1">
      <alignment horizontal="center"/>
    </xf>
    <xf numFmtId="0" fontId="1" fillId="0" borderId="0" xfId="0" applyFont="1" applyAlignment="1">
      <alignment horizontal="center"/>
    </xf>
    <xf numFmtId="0" fontId="7" fillId="0" borderId="0" xfId="0" applyFont="1"/>
    <xf numFmtId="0" fontId="9" fillId="0" borderId="0" xfId="0" applyFont="1"/>
    <xf numFmtId="0" fontId="9" fillId="2" borderId="0" xfId="0" applyFont="1" applyFill="1"/>
    <xf numFmtId="0" fontId="9" fillId="2" borderId="0" xfId="0" applyFont="1" applyFill="1" applyAlignment="1">
      <alignment horizontal="left" vertical="top"/>
    </xf>
    <xf numFmtId="0" fontId="9" fillId="2" borderId="0" xfId="0" applyFont="1" applyFill="1" applyAlignment="1">
      <alignment horizontal="center"/>
    </xf>
    <xf numFmtId="0" fontId="10" fillId="0" borderId="0" xfId="0" applyFont="1" applyFill="1"/>
    <xf numFmtId="0" fontId="0" fillId="3" borderId="0" xfId="0" applyFill="1"/>
    <xf numFmtId="0" fontId="0" fillId="3" borderId="1" xfId="0" applyFill="1" applyBorder="1"/>
    <xf numFmtId="0" fontId="0" fillId="3" borderId="2" xfId="0" applyFill="1" applyBorder="1"/>
    <xf numFmtId="0" fontId="6" fillId="4" borderId="0" xfId="0" applyFont="1" applyFill="1"/>
    <xf numFmtId="0" fontId="6" fillId="4" borderId="0" xfId="0" applyFont="1" applyFill="1" applyAlignment="1">
      <alignment horizontal="center"/>
    </xf>
    <xf numFmtId="0" fontId="0" fillId="0" borderId="0" xfId="0" applyFont="1"/>
    <xf numFmtId="0" fontId="11" fillId="0" borderId="0" xfId="0" applyFont="1" applyAlignment="1">
      <alignment horizontal="left" vertical="top" wrapText="1"/>
    </xf>
    <xf numFmtId="0" fontId="0" fillId="0" borderId="0" xfId="0" applyAlignment="1">
      <alignment horizontal="center" vertical="top"/>
    </xf>
    <xf numFmtId="0" fontId="0" fillId="0" borderId="0" xfId="0" applyAlignment="1">
      <alignment horizontal="left" vertical="top"/>
    </xf>
    <xf numFmtId="0" fontId="0" fillId="3" borderId="1" xfId="0" applyFill="1" applyBorder="1" applyAlignment="1">
      <alignment horizontal="center" vertical="center"/>
    </xf>
    <xf numFmtId="0" fontId="9" fillId="2" borderId="0" xfId="0" applyFont="1" applyFill="1" applyAlignment="1">
      <alignment horizontal="center" vertical="top"/>
    </xf>
    <xf numFmtId="0" fontId="1" fillId="0" borderId="0" xfId="0" applyFont="1" applyAlignment="1">
      <alignment horizontal="center" vertical="top"/>
    </xf>
    <xf numFmtId="0" fontId="0" fillId="0" borderId="0" xfId="0" applyFont="1" applyAlignment="1">
      <alignment horizontal="center" vertical="top"/>
    </xf>
    <xf numFmtId="0" fontId="1" fillId="0" borderId="3" xfId="0" applyFont="1" applyBorder="1" applyAlignment="1">
      <alignment horizontal="center"/>
    </xf>
    <xf numFmtId="0" fontId="1" fillId="0" borderId="4" xfId="0" applyFont="1" applyBorder="1" applyAlignment="1">
      <alignment horizontal="center" vertical="center"/>
    </xf>
    <xf numFmtId="0" fontId="1" fillId="0" borderId="4" xfId="0" applyFont="1" applyBorder="1" applyAlignment="1">
      <alignment horizontal="center"/>
    </xf>
    <xf numFmtId="0" fontId="0" fillId="0" borderId="4" xfId="0" applyBorder="1" applyAlignment="1">
      <alignment horizontal="center"/>
    </xf>
    <xf numFmtId="0" fontId="1" fillId="0" borderId="5" xfId="0" applyFont="1" applyBorder="1" applyAlignment="1">
      <alignment horizontal="left"/>
    </xf>
    <xf numFmtId="0" fontId="0" fillId="0" borderId="6" xfId="0"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xf>
    <xf numFmtId="0" fontId="1" fillId="0" borderId="7" xfId="0" applyFont="1" applyBorder="1" applyAlignment="1">
      <alignment horizontal="center"/>
    </xf>
    <xf numFmtId="0" fontId="0" fillId="0" borderId="1" xfId="0" applyBorder="1" applyAlignment="1">
      <alignment horizontal="center"/>
    </xf>
    <xf numFmtId="0" fontId="12" fillId="3" borderId="0" xfId="0" applyFont="1" applyFill="1"/>
    <xf numFmtId="0" fontId="6" fillId="3" borderId="0" xfId="0" applyFont="1" applyFill="1"/>
    <xf numFmtId="0" fontId="8" fillId="3" borderId="0" xfId="0" applyFont="1" applyFill="1"/>
    <xf numFmtId="0" fontId="0" fillId="0" borderId="0" xfId="0" applyFill="1"/>
    <xf numFmtId="0" fontId="6" fillId="2" borderId="0" xfId="0" applyFont="1" applyFill="1"/>
    <xf numFmtId="0" fontId="0" fillId="2" borderId="0" xfId="0" applyFill="1"/>
    <xf numFmtId="0" fontId="0" fillId="3" borderId="0" xfId="0" applyFill="1" applyAlignment="1">
      <alignment horizontal="left" vertical="top"/>
    </xf>
    <xf numFmtId="0" fontId="8" fillId="5" borderId="0" xfId="0" applyNumberFormat="1" applyFont="1" applyFill="1"/>
    <xf numFmtId="0" fontId="4" fillId="0" borderId="8" xfId="0" applyFont="1" applyBorder="1" applyAlignment="1">
      <alignment horizontal="center"/>
    </xf>
    <xf numFmtId="0" fontId="7" fillId="0" borderId="9" xfId="0" applyFont="1" applyBorder="1" applyAlignment="1">
      <alignment horizontal="center" vertical="center"/>
    </xf>
    <xf numFmtId="0" fontId="7" fillId="0" borderId="9" xfId="0" applyFont="1" applyBorder="1" applyAlignment="1">
      <alignment horizontal="center"/>
    </xf>
    <xf numFmtId="0" fontId="7" fillId="0" borderId="11" xfId="0" applyFont="1" applyBorder="1" applyAlignment="1">
      <alignment horizontal="center"/>
    </xf>
    <xf numFmtId="0" fontId="12" fillId="3" borderId="10" xfId="0" applyFont="1" applyFill="1" applyBorder="1" applyAlignment="1">
      <alignment horizontal="center" vertical="top"/>
    </xf>
    <xf numFmtId="0" fontId="0" fillId="3" borderId="0" xfId="0" applyFill="1" applyAlignment="1">
      <alignment horizontal="center"/>
    </xf>
    <xf numFmtId="0" fontId="0" fillId="0" borderId="0" xfId="0" applyFill="1" applyAlignment="1">
      <alignment horizontal="center" vertical="top"/>
    </xf>
    <xf numFmtId="0" fontId="0" fillId="3" borderId="13" xfId="0" applyFill="1" applyBorder="1" applyAlignment="1">
      <alignment horizontal="center" vertical="center"/>
    </xf>
    <xf numFmtId="0" fontId="0" fillId="0" borderId="10" xfId="0" applyFill="1" applyBorder="1" applyAlignment="1">
      <alignment horizontal="center" vertical="top"/>
    </xf>
    <xf numFmtId="0" fontId="0" fillId="0" borderId="0" xfId="0" applyFill="1" applyAlignment="1">
      <alignment horizontal="center" vertical="center"/>
    </xf>
    <xf numFmtId="2" fontId="0" fillId="3" borderId="1" xfId="0" applyNumberFormat="1" applyFill="1" applyBorder="1" applyAlignment="1">
      <alignment horizontal="center"/>
    </xf>
    <xf numFmtId="2" fontId="0" fillId="3" borderId="7" xfId="0" applyNumberFormat="1" applyFill="1" applyBorder="1" applyAlignment="1">
      <alignment horizontal="center"/>
    </xf>
    <xf numFmtId="2" fontId="0" fillId="3" borderId="12" xfId="0" applyNumberFormat="1" applyFill="1" applyBorder="1" applyAlignment="1">
      <alignment horizontal="center"/>
    </xf>
    <xf numFmtId="2" fontId="4" fillId="3" borderId="10" xfId="0" applyNumberFormat="1"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1A0B-DE3E-4FAB-A364-5AAC7DBF2AB8}">
  <dimension ref="A1:G44"/>
  <sheetViews>
    <sheetView tabSelected="1" workbookViewId="0">
      <selection activeCell="F10" sqref="F10"/>
    </sheetView>
  </sheetViews>
  <sheetFormatPr defaultRowHeight="14.4" x14ac:dyDescent="0.3"/>
  <cols>
    <col min="2" max="2" width="8.88671875" style="6"/>
    <col min="3" max="3" width="50.88671875" customWidth="1"/>
    <col min="4" max="4" width="2.5546875" customWidth="1"/>
    <col min="5" max="5" width="5.21875" customWidth="1"/>
    <col min="6" max="6" width="8.88671875" style="21"/>
    <col min="7" max="7" width="39.5546875" customWidth="1"/>
  </cols>
  <sheetData>
    <row r="1" spans="1:7" s="9" customFormat="1" ht="25.8" x14ac:dyDescent="0.5">
      <c r="A1" s="11" t="s">
        <v>41</v>
      </c>
      <c r="B1" s="12"/>
      <c r="C1" s="10"/>
      <c r="D1" s="10"/>
      <c r="E1" s="10"/>
      <c r="F1" s="24"/>
      <c r="G1" s="10"/>
    </row>
    <row r="4" spans="1:7" ht="28.8" x14ac:dyDescent="0.55000000000000004">
      <c r="A4" s="13"/>
    </row>
    <row r="5" spans="1:7" ht="21" x14ac:dyDescent="0.4">
      <c r="A5" s="17" t="s">
        <v>0</v>
      </c>
      <c r="B5" s="18"/>
      <c r="C5" s="17" t="s">
        <v>1</v>
      </c>
    </row>
    <row r="6" spans="1:7" ht="15" customHeight="1" x14ac:dyDescent="0.35">
      <c r="A6" s="3"/>
      <c r="C6" s="3"/>
      <c r="F6" s="25"/>
    </row>
    <row r="7" spans="1:7" ht="15.6" customHeight="1" x14ac:dyDescent="0.3">
      <c r="A7" s="2" t="s">
        <v>26</v>
      </c>
      <c r="B7" s="7" t="s">
        <v>23</v>
      </c>
      <c r="F7" s="25"/>
      <c r="G7" s="2"/>
    </row>
    <row r="8" spans="1:7" x14ac:dyDescent="0.3">
      <c r="A8" s="2" t="s">
        <v>2</v>
      </c>
      <c r="B8" s="6">
        <v>2</v>
      </c>
      <c r="C8" s="2" t="s">
        <v>4</v>
      </c>
      <c r="F8" s="26" t="s">
        <v>24</v>
      </c>
      <c r="G8" s="19" t="s">
        <v>25</v>
      </c>
    </row>
    <row r="9" spans="1:7" ht="148.80000000000001" customHeight="1" thickBot="1" x14ac:dyDescent="0.35">
      <c r="C9" s="1" t="s">
        <v>3</v>
      </c>
      <c r="F9" s="52">
        <v>4</v>
      </c>
      <c r="G9" s="15"/>
    </row>
    <row r="10" spans="1:7" ht="13.2" customHeight="1" thickBot="1" x14ac:dyDescent="0.35">
      <c r="C10" s="1"/>
      <c r="E10" t="s">
        <v>30</v>
      </c>
      <c r="F10" s="53">
        <f>F9*B8</f>
        <v>8</v>
      </c>
    </row>
    <row r="11" spans="1:7" ht="13.2" customHeight="1" x14ac:dyDescent="0.3">
      <c r="C11" s="1"/>
    </row>
    <row r="12" spans="1:7" x14ac:dyDescent="0.3">
      <c r="A12" s="2" t="s">
        <v>6</v>
      </c>
      <c r="B12" s="6">
        <v>2</v>
      </c>
      <c r="C12" s="2" t="s">
        <v>7</v>
      </c>
      <c r="F12" s="26" t="s">
        <v>24</v>
      </c>
      <c r="G12" s="19" t="s">
        <v>25</v>
      </c>
    </row>
    <row r="13" spans="1:7" ht="130.80000000000001" customHeight="1" thickBot="1" x14ac:dyDescent="0.35">
      <c r="C13" s="1" t="s">
        <v>5</v>
      </c>
      <c r="F13" s="52">
        <v>5</v>
      </c>
      <c r="G13" s="15"/>
    </row>
    <row r="14" spans="1:7" ht="15" thickBot="1" x14ac:dyDescent="0.35">
      <c r="C14" s="1"/>
      <c r="E14" t="s">
        <v>30</v>
      </c>
      <c r="F14" s="53">
        <f>F13*B12</f>
        <v>10</v>
      </c>
    </row>
    <row r="15" spans="1:7" x14ac:dyDescent="0.3">
      <c r="C15" s="1"/>
    </row>
    <row r="16" spans="1:7" x14ac:dyDescent="0.3">
      <c r="A16" s="2" t="s">
        <v>9</v>
      </c>
      <c r="B16" s="6">
        <v>2</v>
      </c>
      <c r="C16" s="4" t="s">
        <v>10</v>
      </c>
      <c r="F16" s="26" t="s">
        <v>24</v>
      </c>
      <c r="G16" s="19" t="s">
        <v>25</v>
      </c>
    </row>
    <row r="17" spans="1:7" ht="133.19999999999999" customHeight="1" thickBot="1" x14ac:dyDescent="0.35">
      <c r="C17" s="1" t="s">
        <v>8</v>
      </c>
      <c r="F17" s="52">
        <v>3</v>
      </c>
      <c r="G17" s="15"/>
    </row>
    <row r="18" spans="1:7" ht="15" thickBot="1" x14ac:dyDescent="0.35">
      <c r="E18" t="s">
        <v>30</v>
      </c>
      <c r="F18" s="53">
        <f>F17*B16</f>
        <v>6</v>
      </c>
    </row>
    <row r="20" spans="1:7" x14ac:dyDescent="0.3">
      <c r="A20" s="2" t="s">
        <v>12</v>
      </c>
      <c r="B20" s="6">
        <v>1</v>
      </c>
      <c r="C20" s="4" t="s">
        <v>13</v>
      </c>
      <c r="F20" s="26" t="s">
        <v>24</v>
      </c>
      <c r="G20" s="19" t="s">
        <v>25</v>
      </c>
    </row>
    <row r="21" spans="1:7" ht="119.4" customHeight="1" x14ac:dyDescent="0.3">
      <c r="C21" s="1" t="s">
        <v>11</v>
      </c>
      <c r="F21" s="23">
        <v>2</v>
      </c>
      <c r="G21" s="15"/>
    </row>
    <row r="22" spans="1:7" x14ac:dyDescent="0.3">
      <c r="E22" t="s">
        <v>30</v>
      </c>
      <c r="F22" s="51">
        <f>F21*B20</f>
        <v>2</v>
      </c>
    </row>
    <row r="24" spans="1:7" x14ac:dyDescent="0.3">
      <c r="A24" s="2" t="s">
        <v>15</v>
      </c>
      <c r="B24" s="6">
        <v>1</v>
      </c>
      <c r="C24" s="2" t="s">
        <v>16</v>
      </c>
      <c r="F24" s="26" t="s">
        <v>24</v>
      </c>
      <c r="G24" s="19" t="s">
        <v>25</v>
      </c>
    </row>
    <row r="25" spans="1:7" ht="118.2" customHeight="1" thickBot="1" x14ac:dyDescent="0.35">
      <c r="C25" s="1" t="s">
        <v>14</v>
      </c>
      <c r="F25" s="52">
        <v>1</v>
      </c>
      <c r="G25" s="15"/>
    </row>
    <row r="26" spans="1:7" ht="15" thickBot="1" x14ac:dyDescent="0.35">
      <c r="E26" t="s">
        <v>30</v>
      </c>
      <c r="F26" s="53">
        <f>F25*B24</f>
        <v>1</v>
      </c>
    </row>
    <row r="28" spans="1:7" x14ac:dyDescent="0.3">
      <c r="A28" s="2" t="s">
        <v>18</v>
      </c>
      <c r="B28" s="6">
        <v>1</v>
      </c>
      <c r="C28" s="2" t="s">
        <v>19</v>
      </c>
      <c r="F28" s="26" t="s">
        <v>24</v>
      </c>
      <c r="G28" s="19" t="s">
        <v>25</v>
      </c>
    </row>
    <row r="29" spans="1:7" ht="121.2" customHeight="1" x14ac:dyDescent="0.3">
      <c r="C29" s="1" t="s">
        <v>17</v>
      </c>
      <c r="F29" s="23">
        <v>4</v>
      </c>
      <c r="G29" s="16"/>
    </row>
    <row r="30" spans="1:7" x14ac:dyDescent="0.3">
      <c r="E30" t="s">
        <v>30</v>
      </c>
      <c r="F30" s="54">
        <f>F29*B28</f>
        <v>4</v>
      </c>
    </row>
    <row r="32" spans="1:7" x14ac:dyDescent="0.3">
      <c r="A32" s="2" t="s">
        <v>20</v>
      </c>
      <c r="B32" s="6">
        <v>1</v>
      </c>
      <c r="C32" s="2" t="s">
        <v>22</v>
      </c>
      <c r="F32" s="26" t="s">
        <v>24</v>
      </c>
      <c r="G32" s="19" t="s">
        <v>25</v>
      </c>
    </row>
    <row r="33" spans="1:7" ht="120" customHeight="1" thickBot="1" x14ac:dyDescent="0.35">
      <c r="C33" s="5" t="s">
        <v>21</v>
      </c>
      <c r="F33" s="52">
        <v>5</v>
      </c>
      <c r="G33" s="15"/>
    </row>
    <row r="34" spans="1:7" ht="15" thickBot="1" x14ac:dyDescent="0.35">
      <c r="B34" s="22"/>
      <c r="E34" t="s">
        <v>30</v>
      </c>
      <c r="F34" s="53">
        <f>F33*B32</f>
        <v>5</v>
      </c>
    </row>
    <row r="35" spans="1:7" ht="15" thickBot="1" x14ac:dyDescent="0.35">
      <c r="B35" s="22"/>
    </row>
    <row r="36" spans="1:7" ht="16.2" thickBot="1" x14ac:dyDescent="0.35">
      <c r="A36" s="37" t="s">
        <v>38</v>
      </c>
      <c r="B36" s="43"/>
      <c r="F36" s="49">
        <f>SUM(F10+F14+F18+F22+F26+F30+F34)/10</f>
        <v>3.6</v>
      </c>
    </row>
    <row r="37" spans="1:7" x14ac:dyDescent="0.3">
      <c r="B37" s="22"/>
    </row>
    <row r="39" spans="1:7" ht="21" x14ac:dyDescent="0.4">
      <c r="A39" s="17" t="s">
        <v>27</v>
      </c>
      <c r="B39" s="18"/>
      <c r="C39" s="17" t="s">
        <v>28</v>
      </c>
    </row>
    <row r="40" spans="1:7" x14ac:dyDescent="0.3">
      <c r="F40" s="26" t="s">
        <v>24</v>
      </c>
      <c r="G40" s="19" t="s">
        <v>25</v>
      </c>
    </row>
    <row r="41" spans="1:7" ht="116.4" customHeight="1" x14ac:dyDescent="0.3">
      <c r="C41" s="1" t="s">
        <v>29</v>
      </c>
      <c r="F41" s="23">
        <v>4</v>
      </c>
      <c r="G41" s="15"/>
    </row>
    <row r="42" spans="1:7" x14ac:dyDescent="0.3">
      <c r="C42" s="20"/>
    </row>
    <row r="43" spans="1:7" ht="15" thickBot="1" x14ac:dyDescent="0.35">
      <c r="C43" s="20"/>
    </row>
    <row r="44" spans="1:7" ht="16.2" thickBot="1" x14ac:dyDescent="0.35">
      <c r="A44" s="37" t="s">
        <v>40</v>
      </c>
      <c r="B44" s="50"/>
      <c r="F44" s="49">
        <f>F41</f>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2289-F7EB-45B2-B425-6AC821AE670D}">
  <dimension ref="B2:G14"/>
  <sheetViews>
    <sheetView workbookViewId="0">
      <selection activeCell="B15" sqref="B15"/>
    </sheetView>
  </sheetViews>
  <sheetFormatPr defaultRowHeight="14.4" x14ac:dyDescent="0.3"/>
  <cols>
    <col min="2" max="2" width="16" customWidth="1"/>
    <col min="7" max="7" width="14.88671875" customWidth="1"/>
  </cols>
  <sheetData>
    <row r="2" spans="2:7" ht="21" x14ac:dyDescent="0.4">
      <c r="B2" s="38" t="s">
        <v>42</v>
      </c>
      <c r="C2" s="39"/>
      <c r="D2" s="14"/>
      <c r="E2" s="14"/>
      <c r="F2" s="40"/>
    </row>
    <row r="3" spans="2:7" ht="15" thickBot="1" x14ac:dyDescent="0.35"/>
    <row r="4" spans="2:7" x14ac:dyDescent="0.3">
      <c r="B4" s="27" t="s">
        <v>31</v>
      </c>
      <c r="C4" s="28" t="s">
        <v>23</v>
      </c>
      <c r="D4" s="28"/>
      <c r="E4" s="29" t="s">
        <v>32</v>
      </c>
      <c r="F4" s="30"/>
      <c r="G4" s="31" t="s">
        <v>33</v>
      </c>
    </row>
    <row r="5" spans="2:7" x14ac:dyDescent="0.3">
      <c r="B5" s="32"/>
      <c r="C5" s="33"/>
      <c r="D5" s="33"/>
      <c r="E5" s="34" t="s">
        <v>34</v>
      </c>
      <c r="F5" s="34"/>
      <c r="G5" s="35" t="s">
        <v>35</v>
      </c>
    </row>
    <row r="6" spans="2:7" x14ac:dyDescent="0.3">
      <c r="B6" s="32" t="s">
        <v>0</v>
      </c>
      <c r="C6" s="23">
        <v>3</v>
      </c>
      <c r="D6" s="33"/>
      <c r="E6" s="55">
        <f>'Score op K1 en K2'!F36</f>
        <v>3.6</v>
      </c>
      <c r="F6" s="36"/>
      <c r="G6" s="56">
        <f>C6*E6</f>
        <v>10.8</v>
      </c>
    </row>
    <row r="7" spans="2:7" x14ac:dyDescent="0.3">
      <c r="B7" s="32" t="s">
        <v>27</v>
      </c>
      <c r="C7" s="23">
        <v>1</v>
      </c>
      <c r="D7" s="33"/>
      <c r="E7" s="55">
        <f>'Score op K1 en K2'!F44</f>
        <v>4</v>
      </c>
      <c r="F7" s="36"/>
      <c r="G7" s="56">
        <f>C7*E7</f>
        <v>4</v>
      </c>
    </row>
    <row r="8" spans="2:7" ht="15" thickBot="1" x14ac:dyDescent="0.35">
      <c r="B8" s="32" t="s">
        <v>36</v>
      </c>
      <c r="C8" s="23">
        <v>1</v>
      </c>
      <c r="D8" s="33"/>
      <c r="E8" s="55">
        <f>5-(B14/100000)</f>
        <v>0.67900000000000027</v>
      </c>
      <c r="F8" s="36"/>
      <c r="G8" s="57">
        <f>C8*E8</f>
        <v>0.67900000000000027</v>
      </c>
    </row>
    <row r="9" spans="2:7" s="8" customFormat="1" ht="18.600000000000001" thickBot="1" x14ac:dyDescent="0.4">
      <c r="B9" s="45" t="s">
        <v>37</v>
      </c>
      <c r="C9" s="46"/>
      <c r="D9" s="46"/>
      <c r="E9" s="47"/>
      <c r="F9" s="48"/>
      <c r="G9" s="58">
        <f>SUM(G6:G8)</f>
        <v>15.479000000000001</v>
      </c>
    </row>
    <row r="12" spans="2:7" ht="21" x14ac:dyDescent="0.4">
      <c r="B12" s="41" t="s">
        <v>39</v>
      </c>
      <c r="C12" s="42"/>
      <c r="D12" s="42"/>
      <c r="E12" s="42"/>
      <c r="F12" s="42"/>
      <c r="G12" s="42"/>
    </row>
    <row r="14" spans="2:7" ht="21" x14ac:dyDescent="0.4">
      <c r="B14" s="44">
        <v>432100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Score op K1 en K2</vt:lpstr>
      <vt:lpstr>Beoordelingstabel</vt:lpstr>
    </vt:vector>
  </TitlesOfParts>
  <Company>De Haagse Hogeschool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Stolk, P.A.</dc:creator>
  <cp:lastModifiedBy>Stolk, P.A.</cp:lastModifiedBy>
  <dcterms:created xsi:type="dcterms:W3CDTF">2023-03-21T19:15:04Z</dcterms:created>
  <dcterms:modified xsi:type="dcterms:W3CDTF">2023-03-21T21:21:37Z</dcterms:modified>
</cp:coreProperties>
</file>