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en\Hans\2022-4040 transport en verwerken milieustraten\3 aanbestedingsstukken\"/>
    </mc:Choice>
  </mc:AlternateContent>
  <xr:revisionPtr revIDLastSave="0" documentId="13_ncr:1_{A329EC51-7D10-4483-B27E-2BC3B083A1DF}" xr6:coauthVersionLast="47" xr6:coauthVersionMax="47" xr10:uidLastSave="{00000000-0000-0000-0000-000000000000}"/>
  <bookViews>
    <workbookView xWindow="-120" yWindow="-120" windowWidth="29040" windowHeight="17640" xr2:uid="{42004C8B-0BD5-4360-ADDD-9AC7DC04307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I15" i="1"/>
  <c r="I16" i="1"/>
  <c r="I17" i="1"/>
  <c r="I18" i="1"/>
  <c r="I19" i="1"/>
  <c r="I20" i="1"/>
  <c r="I13" i="1"/>
  <c r="I11" i="1"/>
  <c r="E11" i="1"/>
  <c r="G11" i="1"/>
  <c r="G13" i="1"/>
  <c r="G14" i="1"/>
  <c r="G15" i="1"/>
  <c r="G16" i="1"/>
  <c r="G17" i="1"/>
  <c r="G18" i="1"/>
  <c r="G19" i="1"/>
  <c r="G20" i="1"/>
  <c r="C15" i="1" l="1"/>
  <c r="C16" i="1" s="1"/>
  <c r="C17" i="1" s="1"/>
  <c r="C18" i="1" s="1"/>
  <c r="C19" i="1" s="1"/>
  <c r="C20" i="1" s="1"/>
</calcChain>
</file>

<file path=xl/sharedStrings.xml><?xml version="1.0" encoding="utf-8"?>
<sst xmlns="http://schemas.openxmlformats.org/spreadsheetml/2006/main" count="22" uniqueCount="22">
  <si>
    <t>inschrijfdatum</t>
  </si>
  <si>
    <t>€- US$</t>
  </si>
  <si>
    <t>= inschrijfprijs</t>
  </si>
  <si>
    <t>start overeenkomst</t>
  </si>
  <si>
    <t>1e factuur</t>
  </si>
  <si>
    <t>2e factuur</t>
  </si>
  <si>
    <t>3e factuur</t>
  </si>
  <si>
    <t>4e factuur</t>
  </si>
  <si>
    <t>5e factuur</t>
  </si>
  <si>
    <t>6e factuur</t>
  </si>
  <si>
    <t>7e factuur</t>
  </si>
  <si>
    <t>Laatste werkdag</t>
  </si>
  <si>
    <t>LME in €</t>
  </si>
  <si>
    <t>LME in $</t>
  </si>
  <si>
    <t>Bijlage 6AE</t>
  </si>
  <si>
    <t>index</t>
  </si>
  <si>
    <t>Factuur-datum</t>
  </si>
  <si>
    <t>obv prijzen van 1 jaar geleden</t>
  </si>
  <si>
    <t>London Metal Exchange</t>
  </si>
  <si>
    <t xml:space="preserve">website van de  ECB: </t>
  </si>
  <si>
    <t>Voorbeeld berekening voor de bepaling index opbrengsten metalen</t>
  </si>
  <si>
    <t>Bronnen: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</si>
</sst>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[$$-45C]* #,##0.00_-;\-[$$-45C]* #,##0.00_-;_-[$$-45C]* &quot;-&quot;??_-;_-@_-"/>
    <numFmt numFmtId="165" formatCode="0.0000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15" fontId="0" fillId="0" borderId="0" xfId="0" applyNumberFormat="1"/>
    <xf numFmtId="164" fontId="0" fillId="0" borderId="0" xfId="0" applyNumberFormat="1"/>
    <xf numFmtId="44" fontId="0" fillId="0" borderId="0" xfId="1" applyFont="1"/>
    <xf numFmtId="0" fontId="0" fillId="0" borderId="0" xfId="0" quotePrefix="1"/>
    <xf numFmtId="165" fontId="0" fillId="0" borderId="0" xfId="0" applyNumberFormat="1"/>
    <xf numFmtId="2" fontId="0" fillId="0" borderId="0" xfId="0" applyNumberFormat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5" fontId="0" fillId="0" borderId="5" xfId="0" applyNumberFormat="1" applyBorder="1"/>
    <xf numFmtId="15" fontId="0" fillId="0" borderId="6" xfId="0" applyNumberFormat="1" applyBorder="1"/>
    <xf numFmtId="165" fontId="0" fillId="0" borderId="6" xfId="0" applyNumberFormat="1" applyBorder="1"/>
    <xf numFmtId="164" fontId="0" fillId="0" borderId="6" xfId="0" applyNumberFormat="1" applyBorder="1"/>
    <xf numFmtId="44" fontId="0" fillId="0" borderId="6" xfId="1" applyFont="1" applyBorder="1"/>
    <xf numFmtId="2" fontId="0" fillId="0" borderId="6" xfId="0" applyNumberFormat="1" applyBorder="1"/>
    <xf numFmtId="15" fontId="0" fillId="0" borderId="8" xfId="0" applyNumberFormat="1" applyBorder="1"/>
    <xf numFmtId="15" fontId="0" fillId="0" borderId="9" xfId="0" applyNumberFormat="1" applyBorder="1"/>
    <xf numFmtId="165" fontId="0" fillId="0" borderId="9" xfId="0" applyNumberFormat="1" applyBorder="1"/>
    <xf numFmtId="164" fontId="0" fillId="0" borderId="9" xfId="0" applyNumberFormat="1" applyBorder="1"/>
    <xf numFmtId="44" fontId="0" fillId="0" borderId="9" xfId="1" applyFont="1" applyBorder="1"/>
    <xf numFmtId="2" fontId="0" fillId="0" borderId="9" xfId="0" applyNumberFormat="1" applyBorder="1"/>
    <xf numFmtId="0" fontId="0" fillId="0" borderId="11" xfId="0" applyBorder="1" applyAlignment="1">
      <alignment textRotation="75" wrapText="1"/>
    </xf>
    <xf numFmtId="0" fontId="0" fillId="0" borderId="12" xfId="0" applyBorder="1" applyAlignment="1">
      <alignment textRotation="75" wrapText="1"/>
    </xf>
    <xf numFmtId="0" fontId="0" fillId="0" borderId="12" xfId="0" applyBorder="1"/>
    <xf numFmtId="0" fontId="0" fillId="0" borderId="13" xfId="0" applyBorder="1"/>
    <xf numFmtId="2" fontId="0" fillId="0" borderId="7" xfId="0" applyNumberFormat="1" applyBorder="1"/>
    <xf numFmtId="2" fontId="0" fillId="0" borderId="10" xfId="0" applyNumberFormat="1" applyBorder="1"/>
    <xf numFmtId="0" fontId="0" fillId="0" borderId="2" xfId="0" quotePrefix="1" applyBorder="1"/>
    <xf numFmtId="0" fontId="3" fillId="0" borderId="0" xfId="2"/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cb.europa.eu/stats/policy_and_exchange_rates/euro_reference_exchange_rates/html/eurofxref-graph-usd.en.html" TargetMode="External"/><Relationship Id="rId1" Type="http://schemas.openxmlformats.org/officeDocument/2006/relationships/hyperlink" Target="https://www.lme.com/Metals/Ferrous/LME-Steel-Scrap-CFR-Turkey-Plat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3B2D7-786C-4A12-B567-F0E79D8BAF9B}">
  <dimension ref="B2:O38"/>
  <sheetViews>
    <sheetView tabSelected="1" workbookViewId="0">
      <selection activeCell="B1" sqref="B1"/>
    </sheetView>
  </sheetViews>
  <sheetFormatPr defaultRowHeight="12.75" x14ac:dyDescent="0.2"/>
  <cols>
    <col min="2" max="2" width="18" customWidth="1"/>
    <col min="5" max="5" width="8.7109375" customWidth="1"/>
    <col min="6" max="6" width="10.85546875" customWidth="1"/>
    <col min="7" max="7" width="9.140625" bestFit="1" customWidth="1"/>
    <col min="8" max="8" width="0.5703125" customWidth="1"/>
    <col min="10" max="10" width="10.5703125" bestFit="1" customWidth="1"/>
  </cols>
  <sheetData>
    <row r="2" spans="2:15" x14ac:dyDescent="0.2">
      <c r="B2" t="s">
        <v>14</v>
      </c>
    </row>
    <row r="6" spans="2:15" x14ac:dyDescent="0.2">
      <c r="B6" t="s">
        <v>20</v>
      </c>
    </row>
    <row r="7" spans="2:15" x14ac:dyDescent="0.2">
      <c r="B7" t="s">
        <v>17</v>
      </c>
    </row>
    <row r="8" spans="2:15" ht="13.5" thickBot="1" x14ac:dyDescent="0.25"/>
    <row r="9" spans="2:15" ht="61.5" thickBot="1" x14ac:dyDescent="0.25">
      <c r="B9" s="8"/>
      <c r="C9" s="26" t="s">
        <v>16</v>
      </c>
      <c r="D9" s="27" t="s">
        <v>11</v>
      </c>
      <c r="E9" s="28" t="s">
        <v>1</v>
      </c>
      <c r="F9" s="28" t="s">
        <v>13</v>
      </c>
      <c r="G9" s="28" t="s">
        <v>12</v>
      </c>
      <c r="H9" s="27"/>
      <c r="I9" s="29" t="s">
        <v>15</v>
      </c>
      <c r="J9" s="7"/>
    </row>
    <row r="10" spans="2:15" x14ac:dyDescent="0.2">
      <c r="B10" s="9"/>
      <c r="C10" s="11"/>
      <c r="D10" s="12"/>
      <c r="E10" s="12"/>
      <c r="F10" s="12"/>
      <c r="G10" s="12"/>
      <c r="H10" s="12"/>
      <c r="I10" s="13"/>
      <c r="J10" s="7"/>
    </row>
    <row r="11" spans="2:15" x14ac:dyDescent="0.2">
      <c r="B11" s="9" t="s">
        <v>0</v>
      </c>
      <c r="C11" s="14">
        <v>44609</v>
      </c>
      <c r="D11" s="15"/>
      <c r="E11" s="16">
        <f>1.137</f>
        <v>1.137</v>
      </c>
      <c r="F11" s="17">
        <v>436</v>
      </c>
      <c r="G11" s="18">
        <f>+F11/E11</f>
        <v>383.46525945470535</v>
      </c>
      <c r="H11" s="12"/>
      <c r="I11" s="30">
        <f>+G11/$G$11*100</f>
        <v>100</v>
      </c>
      <c r="J11" s="32" t="s">
        <v>2</v>
      </c>
      <c r="N11" s="6"/>
      <c r="O11" s="6"/>
    </row>
    <row r="12" spans="2:15" x14ac:dyDescent="0.2">
      <c r="B12" s="9"/>
      <c r="C12" s="11"/>
      <c r="D12" s="12"/>
      <c r="E12" s="12"/>
      <c r="F12" s="12"/>
      <c r="G12" s="12"/>
      <c r="H12" s="12"/>
      <c r="I12" s="13"/>
      <c r="J12" s="7"/>
      <c r="N12" s="6"/>
    </row>
    <row r="13" spans="2:15" x14ac:dyDescent="0.2">
      <c r="B13" s="9" t="s">
        <v>3</v>
      </c>
      <c r="C13" s="14">
        <v>44683</v>
      </c>
      <c r="D13" s="15">
        <v>44680</v>
      </c>
      <c r="E13" s="16">
        <v>1.054</v>
      </c>
      <c r="F13" s="17">
        <v>482</v>
      </c>
      <c r="G13" s="18">
        <f t="shared" ref="G13:G20" si="0">+F13/E13</f>
        <v>457.30550284629982</v>
      </c>
      <c r="H13" s="19"/>
      <c r="I13" s="30">
        <f t="shared" ref="I13:I20" si="1">+G13/$G$11*100</f>
        <v>119.25604512299151</v>
      </c>
      <c r="J13" s="7"/>
      <c r="L13" s="4"/>
      <c r="N13" s="6"/>
      <c r="O13" s="6"/>
    </row>
    <row r="14" spans="2:15" x14ac:dyDescent="0.2">
      <c r="B14" s="9" t="s">
        <v>4</v>
      </c>
      <c r="C14" s="14">
        <v>44711</v>
      </c>
      <c r="D14" s="15">
        <v>44708</v>
      </c>
      <c r="E14" s="16">
        <v>1.0722</v>
      </c>
      <c r="F14" s="17">
        <v>449</v>
      </c>
      <c r="G14" s="18">
        <f t="shared" si="0"/>
        <v>418.76515575452339</v>
      </c>
      <c r="H14" s="19"/>
      <c r="I14" s="30">
        <f t="shared" si="1"/>
        <v>109.20550048002136</v>
      </c>
      <c r="J14" s="7"/>
      <c r="N14" s="6"/>
      <c r="O14" s="6"/>
    </row>
    <row r="15" spans="2:15" x14ac:dyDescent="0.2">
      <c r="B15" s="9" t="s">
        <v>5</v>
      </c>
      <c r="C15" s="14">
        <f>+C14+28</f>
        <v>44739</v>
      </c>
      <c r="D15" s="15">
        <v>44736</v>
      </c>
      <c r="E15" s="16">
        <v>1.0524</v>
      </c>
      <c r="F15" s="17">
        <v>365.5</v>
      </c>
      <c r="G15" s="18">
        <f t="shared" si="0"/>
        <v>347.30140630938808</v>
      </c>
      <c r="H15" s="19"/>
      <c r="I15" s="30">
        <f t="shared" si="1"/>
        <v>90.569197012333547</v>
      </c>
      <c r="J15" s="7"/>
      <c r="N15" s="6"/>
      <c r="O15" s="6"/>
    </row>
    <row r="16" spans="2:15" x14ac:dyDescent="0.2">
      <c r="B16" s="9" t="s">
        <v>6</v>
      </c>
      <c r="C16" s="14">
        <f t="shared" ref="C16:C20" si="2">+C15+28</f>
        <v>44767</v>
      </c>
      <c r="D16" s="15">
        <v>44764</v>
      </c>
      <c r="E16" s="16">
        <v>1.0236000000000001</v>
      </c>
      <c r="F16" s="17">
        <v>360</v>
      </c>
      <c r="G16" s="18">
        <f t="shared" si="0"/>
        <v>351.69988276670574</v>
      </c>
      <c r="H16" s="19"/>
      <c r="I16" s="30">
        <f t="shared" si="1"/>
        <v>91.716230895812942</v>
      </c>
      <c r="J16" s="7"/>
      <c r="N16" s="6"/>
      <c r="O16" s="6"/>
    </row>
    <row r="17" spans="2:15" x14ac:dyDescent="0.2">
      <c r="B17" s="9" t="s">
        <v>7</v>
      </c>
      <c r="C17" s="14">
        <f t="shared" si="2"/>
        <v>44795</v>
      </c>
      <c r="D17" s="15">
        <v>44792</v>
      </c>
      <c r="E17" s="16">
        <v>1.0054000000000001</v>
      </c>
      <c r="F17" s="17">
        <v>369.5</v>
      </c>
      <c r="G17" s="18">
        <f t="shared" si="0"/>
        <v>367.5154167495524</v>
      </c>
      <c r="H17" s="19"/>
      <c r="I17" s="30">
        <f t="shared" si="1"/>
        <v>95.840602945926861</v>
      </c>
      <c r="J17" s="7"/>
      <c r="N17" s="6"/>
      <c r="O17" s="6"/>
    </row>
    <row r="18" spans="2:15" x14ac:dyDescent="0.2">
      <c r="B18" s="9" t="s">
        <v>8</v>
      </c>
      <c r="C18" s="14">
        <f t="shared" si="2"/>
        <v>44823</v>
      </c>
      <c r="D18" s="15">
        <v>44820</v>
      </c>
      <c r="E18" s="16">
        <v>0.99539999999999995</v>
      </c>
      <c r="F18" s="17">
        <v>377</v>
      </c>
      <c r="G18" s="18">
        <f t="shared" si="0"/>
        <v>378.74221418525218</v>
      </c>
      <c r="H18" s="19"/>
      <c r="I18" s="30">
        <f t="shared" si="1"/>
        <v>98.768325121245809</v>
      </c>
      <c r="J18" s="7"/>
      <c r="N18" s="6"/>
      <c r="O18" s="6"/>
    </row>
    <row r="19" spans="2:15" x14ac:dyDescent="0.2">
      <c r="B19" s="9" t="s">
        <v>9</v>
      </c>
      <c r="C19" s="14">
        <f>+C18+28</f>
        <v>44851</v>
      </c>
      <c r="D19" s="15">
        <v>44848</v>
      </c>
      <c r="E19" s="16">
        <v>0.97170000000000001</v>
      </c>
      <c r="F19" s="17">
        <v>364.5</v>
      </c>
      <c r="G19" s="18">
        <f t="shared" si="0"/>
        <v>375.11577647422041</v>
      </c>
      <c r="H19" s="19"/>
      <c r="I19" s="30">
        <f t="shared" si="1"/>
        <v>97.822623360364375</v>
      </c>
      <c r="J19" s="7"/>
      <c r="N19" s="6"/>
      <c r="O19" s="6"/>
    </row>
    <row r="20" spans="2:15" ht="13.5" thickBot="1" x14ac:dyDescent="0.25">
      <c r="B20" s="10" t="s">
        <v>10</v>
      </c>
      <c r="C20" s="20">
        <f t="shared" si="2"/>
        <v>44879</v>
      </c>
      <c r="D20" s="21">
        <v>44876</v>
      </c>
      <c r="E20" s="22">
        <v>1.0307999999999999</v>
      </c>
      <c r="F20" s="23">
        <v>367</v>
      </c>
      <c r="G20" s="24">
        <f t="shared" si="0"/>
        <v>356.03414823438106</v>
      </c>
      <c r="H20" s="25"/>
      <c r="I20" s="31">
        <f t="shared" si="1"/>
        <v>92.846519849195246</v>
      </c>
      <c r="J20" s="7"/>
      <c r="N20" s="6"/>
      <c r="O20" s="6"/>
    </row>
    <row r="21" spans="2:15" x14ac:dyDescent="0.2">
      <c r="C21" s="1"/>
      <c r="D21" s="1"/>
      <c r="E21" s="5"/>
      <c r="F21" s="2"/>
      <c r="O21" s="6"/>
    </row>
    <row r="22" spans="2:15" x14ac:dyDescent="0.2">
      <c r="B22" t="s">
        <v>21</v>
      </c>
      <c r="C22" s="1"/>
      <c r="D22" s="1"/>
      <c r="E22" s="5"/>
      <c r="F22" s="2"/>
    </row>
    <row r="23" spans="2:15" x14ac:dyDescent="0.2">
      <c r="B23" s="33" t="s">
        <v>18</v>
      </c>
      <c r="E23" s="5"/>
      <c r="F23" s="2"/>
    </row>
    <row r="24" spans="2:15" x14ac:dyDescent="0.2">
      <c r="B24" s="33" t="s">
        <v>19</v>
      </c>
      <c r="E24" s="5"/>
      <c r="F24" s="2"/>
      <c r="G24" s="6"/>
      <c r="H24" s="3"/>
      <c r="K24" s="5"/>
      <c r="L24" s="2"/>
      <c r="M24" s="6"/>
      <c r="N24" s="3"/>
    </row>
    <row r="25" spans="2:15" x14ac:dyDescent="0.2">
      <c r="E25" s="5"/>
      <c r="F25" s="2"/>
      <c r="G25" s="6"/>
      <c r="H25" s="3"/>
      <c r="K25" s="5"/>
      <c r="L25" s="2"/>
      <c r="M25" s="6"/>
      <c r="N25" s="3"/>
    </row>
    <row r="26" spans="2:15" x14ac:dyDescent="0.2">
      <c r="E26" s="5"/>
      <c r="F26" s="2"/>
      <c r="G26" s="6"/>
      <c r="H26" s="3"/>
      <c r="K26" s="5"/>
      <c r="L26" s="2"/>
      <c r="M26" s="6"/>
      <c r="N26" s="3"/>
    </row>
    <row r="27" spans="2:15" x14ac:dyDescent="0.2">
      <c r="E27" s="5"/>
      <c r="F27" s="2"/>
      <c r="G27" s="6"/>
      <c r="H27" s="3"/>
      <c r="K27" s="5"/>
      <c r="L27" s="2"/>
      <c r="M27" s="6"/>
      <c r="N27" s="3"/>
    </row>
    <row r="28" spans="2:15" x14ac:dyDescent="0.2">
      <c r="E28" s="5"/>
      <c r="F28" s="2"/>
      <c r="G28" s="6"/>
      <c r="H28" s="3"/>
      <c r="K28" s="5"/>
      <c r="L28" s="2"/>
      <c r="M28" s="6"/>
      <c r="N28" s="3"/>
    </row>
    <row r="29" spans="2:15" x14ac:dyDescent="0.2">
      <c r="E29" s="5"/>
      <c r="F29" s="2"/>
      <c r="G29" s="6"/>
      <c r="H29" s="3"/>
      <c r="K29" s="5"/>
      <c r="L29" s="2"/>
      <c r="M29" s="6"/>
      <c r="N29" s="3"/>
    </row>
    <row r="30" spans="2:15" x14ac:dyDescent="0.2">
      <c r="E30" s="5"/>
      <c r="F30" s="2"/>
      <c r="G30" s="6"/>
      <c r="H30" s="3"/>
      <c r="K30" s="5"/>
      <c r="L30" s="2"/>
      <c r="M30" s="6"/>
      <c r="N30" s="3"/>
    </row>
    <row r="31" spans="2:15" x14ac:dyDescent="0.2">
      <c r="E31" s="5"/>
      <c r="F31" s="2"/>
      <c r="G31" s="6"/>
      <c r="H31" s="3"/>
      <c r="K31" s="5"/>
      <c r="L31" s="2"/>
      <c r="M31" s="6"/>
      <c r="N31" s="3"/>
    </row>
    <row r="32" spans="2:15" x14ac:dyDescent="0.2">
      <c r="E32" s="5"/>
      <c r="F32" s="2"/>
      <c r="G32" s="6"/>
      <c r="H32" s="3"/>
      <c r="K32" s="5"/>
      <c r="L32" s="2"/>
      <c r="M32" s="6"/>
      <c r="N32" s="3"/>
    </row>
    <row r="33" spans="5:14" x14ac:dyDescent="0.2">
      <c r="E33" s="5"/>
      <c r="F33" s="2"/>
      <c r="G33" s="6"/>
      <c r="H33" s="3"/>
      <c r="K33" s="5"/>
      <c r="L33" s="2"/>
      <c r="M33" s="6"/>
      <c r="N33" s="3"/>
    </row>
    <row r="34" spans="5:14" x14ac:dyDescent="0.2">
      <c r="E34" s="5"/>
      <c r="F34" s="2"/>
      <c r="G34" s="6"/>
      <c r="H34" s="3"/>
      <c r="K34" s="5"/>
      <c r="L34" s="2"/>
      <c r="M34" s="6"/>
      <c r="N34" s="3"/>
    </row>
    <row r="35" spans="5:14" x14ac:dyDescent="0.2">
      <c r="E35" s="5"/>
      <c r="F35" s="2"/>
      <c r="G35" s="6"/>
      <c r="H35" s="3"/>
      <c r="K35" s="5"/>
      <c r="L35" s="2"/>
      <c r="M35" s="6"/>
      <c r="N35" s="3"/>
    </row>
    <row r="36" spans="5:14" x14ac:dyDescent="0.2">
      <c r="E36" s="5"/>
      <c r="F36" s="2"/>
      <c r="G36" s="6"/>
      <c r="H36" s="3"/>
      <c r="K36" s="5"/>
      <c r="L36" s="2"/>
      <c r="M36" s="6"/>
      <c r="N36" s="3"/>
    </row>
    <row r="37" spans="5:14" x14ac:dyDescent="0.2">
      <c r="E37" s="5"/>
      <c r="F37" s="2"/>
      <c r="G37" s="6"/>
      <c r="H37" s="3"/>
      <c r="K37" s="5"/>
      <c r="L37" s="2"/>
      <c r="M37" s="6"/>
      <c r="N37" s="3"/>
    </row>
    <row r="38" spans="5:14" x14ac:dyDescent="0.2">
      <c r="E38" s="5"/>
      <c r="F38" s="2"/>
      <c r="G38" s="6"/>
      <c r="H38" s="3"/>
      <c r="K38" s="5"/>
      <c r="L38" s="2"/>
      <c r="M38" s="6"/>
      <c r="N38" s="3"/>
    </row>
  </sheetData>
  <sheetProtection algorithmName="SHA-512" hashValue="AN+snHulGATSxQTMl0LmT8uBHw1NRTUtkywdQZBJk+XB+owsM2KPeliTNHYqwhaTcTcxfnF2VOCw/gGN6BCqAw==" saltValue="fJA2Y2CJlRR9BnFnrUZhhw==" spinCount="100000" sheet="1" objects="1" scenarios="1"/>
  <phoneticPr fontId="2" type="noConversion"/>
  <hyperlinks>
    <hyperlink ref="B23" r:id="rId1" location="Price+graph" display="https://www.lme.com/Metals/Ferrous/LME-Steel-Scrap-CFR-Turkey-Platts - Price+graph" xr:uid="{50E163FF-9600-4167-8159-03F14C777ADD}"/>
    <hyperlink ref="B24" r:id="rId2" display="https://www.ecb.europa.eu/stats/policy_and_exchange_rates/euro_reference_exchange_rates/html/eurofxref-graph-usd.en.html" xr:uid="{82575CD4-9576-4F1C-ABCF-AC89618D8635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cp:lastPrinted>2022-11-22T14:39:32Z</cp:lastPrinted>
  <dcterms:created xsi:type="dcterms:W3CDTF">2022-11-18T09:42:21Z</dcterms:created>
  <dcterms:modified xsi:type="dcterms:W3CDTF">2022-11-22T14:39:52Z</dcterms:modified>
</cp:coreProperties>
</file>