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Elektronica/Gedeelde documenten/General/03. Aanbestedingsdocumenten/01. Werkbestanden/"/>
    </mc:Choice>
  </mc:AlternateContent>
  <xr:revisionPtr revIDLastSave="409" documentId="13_ncr:1_{5BEB56B8-89B7-4197-8C43-2EA0AF0500FD}" xr6:coauthVersionLast="47" xr6:coauthVersionMax="47" xr10:uidLastSave="{381C9EE0-54A1-4198-94D2-568F6E462023}"/>
  <bookViews>
    <workbookView xWindow="825" yWindow="-120" windowWidth="28095" windowHeight="16440" xr2:uid="{B1B486B5-B96C-4AFD-9EB8-FE328DA1498C}"/>
  </bookViews>
  <sheets>
    <sheet name="0. Toelichting" sheetId="8" r:id="rId1"/>
    <sheet name="1. Indicatieve totaalprijs" sheetId="9" r:id="rId2"/>
    <sheet name="2. Opslag vreemd assortiment" sheetId="11" r:id="rId3"/>
  </sheets>
  <definedNames>
    <definedName name="_xlnm.Print_Area" localSheetId="0">'0. Toelichting'!$B$1:$D$8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1" l="1"/>
  <c r="B2" i="9"/>
  <c r="F6" i="11"/>
  <c r="G6" i="11" s="1"/>
  <c r="F5" i="11"/>
  <c r="G5" i="11" s="1"/>
  <c r="F7" i="11" l="1"/>
  <c r="F9" i="11" s="1"/>
  <c r="D11" i="9"/>
  <c r="F11" i="9" s="1"/>
  <c r="C20" i="9"/>
  <c r="D20" i="9" s="1"/>
  <c r="F20" i="9" s="1"/>
  <c r="D7" i="9" l="1"/>
  <c r="F7" i="9" s="1"/>
  <c r="D6" i="9"/>
  <c r="F6" i="9" s="1"/>
  <c r="D13" i="9"/>
  <c r="F13" i="9" s="1"/>
  <c r="D12" i="9"/>
  <c r="F12" i="9" s="1"/>
  <c r="D19" i="9"/>
  <c r="F19" i="9" s="1"/>
  <c r="D14" i="9"/>
  <c r="F14" i="9" s="1"/>
  <c r="D18" i="9"/>
  <c r="F18" i="9" s="1"/>
  <c r="D10" i="9"/>
  <c r="F10" i="9" s="1"/>
  <c r="D15" i="9"/>
  <c r="F15" i="9" s="1"/>
  <c r="D17" i="9"/>
  <c r="F17" i="9" s="1"/>
  <c r="D9" i="9"/>
  <c r="F9" i="9" s="1"/>
  <c r="D16" i="9"/>
  <c r="F16" i="9" s="1"/>
  <c r="D8" i="9"/>
  <c r="F8" i="9" s="1"/>
  <c r="F21" i="9" l="1"/>
  <c r="F23" i="9" s="1"/>
</calcChain>
</file>

<file path=xl/sharedStrings.xml><?xml version="1.0" encoding="utf-8"?>
<sst xmlns="http://schemas.openxmlformats.org/spreadsheetml/2006/main" count="38" uniqueCount="37">
  <si>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</si>
  <si>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</si>
  <si>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</si>
  <si>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Artikelgroep</t>
  </si>
  <si>
    <t>Totaal</t>
  </si>
  <si>
    <t>Overige</t>
  </si>
  <si>
    <t>13 - Meettechniek</t>
  </si>
  <si>
    <t>06 - Elektromechanische componenten</t>
  </si>
  <si>
    <t>50 - Speciale artikelgroepen</t>
  </si>
  <si>
    <t>10 - Automatiseringstechniek</t>
  </si>
  <si>
    <t>30 - Development kits en systemen</t>
  </si>
  <si>
    <t>17 - Gereedschap</t>
  </si>
  <si>
    <t>22 - Accu's, batterijen, laadapparatuur</t>
  </si>
  <si>
    <t>09 - Bouwpakketten en modules</t>
  </si>
  <si>
    <t>12 - Netvoedingen/Spanningsomvormers</t>
  </si>
  <si>
    <t>20 - Soldeertechniek</t>
  </si>
  <si>
    <t>07 - Halffabrikaten/montagemateriaal</t>
  </si>
  <si>
    <t>14 - Installatietechniek</t>
  </si>
  <si>
    <t>04 - Actieve componenten</t>
  </si>
  <si>
    <t>08 - Kabels</t>
  </si>
  <si>
    <t>Korting inschrijver</t>
  </si>
  <si>
    <t>indicatie aandeel</t>
  </si>
  <si>
    <t>fictieve afname</t>
  </si>
  <si>
    <t>Indicatieve afname minus korting</t>
  </si>
  <si>
    <t>Te beoordelen G.1.2 Opslag vreemd assortiment</t>
  </si>
  <si>
    <t>* U dient in tabbladen 1 (G.1.1 Indicatieve totaalprijs) en 2 (G.1.2 Opslag vreemd assortiment) alle gele velden invullen.</t>
  </si>
  <si>
    <t>* Indien u een veld niet heeft ingevuld, dan geldt dit als een kortingspercentage van nul procent of en bedrag van nul euro.</t>
  </si>
  <si>
    <t>Te beoordelen G.1.1 Indicatieve totaalprijs</t>
  </si>
  <si>
    <t>Formulier C. Prijsopgaveformulier EA Elektronische benodigdheden</t>
  </si>
  <si>
    <t>rekenwaarde order</t>
  </si>
  <si>
    <t>rekenwaarde opslag</t>
  </si>
  <si>
    <t>orderwaarde</t>
  </si>
  <si>
    <t>tot 100 euro</t>
  </si>
  <si>
    <t>100 tot 1.000 euro</t>
  </si>
  <si>
    <t>vaste opslag</t>
  </si>
  <si>
    <t>opslagpercentage</t>
  </si>
  <si>
    <t>te factureren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</si>
</sst>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2" borderId="0" xfId="0" applyFont="1" applyFill="1" applyProtection="1"/>
    <xf numFmtId="44" fontId="0" fillId="2" borderId="1" xfId="1" applyNumberFormat="1" applyFont="1" applyFill="1" applyBorder="1" applyProtection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5" xfId="0" quotePrefix="1" applyFont="1" applyFill="1" applyBorder="1" applyAlignment="1">
      <alignment horizontal="left"/>
    </xf>
    <xf numFmtId="0" fontId="6" fillId="3" borderId="0" xfId="0" quotePrefix="1" applyFont="1" applyFill="1" applyBorder="1" applyAlignment="1">
      <alignment horizontal="left"/>
    </xf>
    <xf numFmtId="0" fontId="6" fillId="3" borderId="7" xfId="0" quotePrefix="1" applyFont="1" applyFill="1" applyBorder="1" applyAlignment="1">
      <alignment horizontal="left"/>
    </xf>
    <xf numFmtId="0" fontId="6" fillId="3" borderId="8" xfId="3" quotePrefix="1" applyFont="1" applyFill="1" applyBorder="1" applyAlignment="1">
      <alignment horizontal="left"/>
    </xf>
    <xf numFmtId="0" fontId="6" fillId="3" borderId="9" xfId="3" applyFont="1" applyFill="1" applyBorder="1"/>
    <xf numFmtId="0" fontId="0" fillId="2" borderId="0" xfId="0" applyFont="1" applyFill="1" applyProtection="1"/>
    <xf numFmtId="9" fontId="0" fillId="0" borderId="1" xfId="2" applyNumberFormat="1" applyFont="1" applyBorder="1" applyAlignment="1" applyProtection="1">
      <alignment horizontal="center" vertical="center"/>
    </xf>
    <xf numFmtId="164" fontId="0" fillId="0" borderId="1" xfId="1" applyNumberFormat="1" applyFont="1" applyBorder="1" applyAlignment="1" applyProtection="1">
      <alignment vertical="center"/>
    </xf>
    <xf numFmtId="9" fontId="0" fillId="5" borderId="1" xfId="2" applyFont="1" applyFill="1" applyBorder="1" applyAlignment="1" applyProtection="1">
      <alignment horizontal="center" vertical="center"/>
      <protection locked="0"/>
    </xf>
    <xf numFmtId="165" fontId="0" fillId="2" borderId="0" xfId="0" applyNumberFormat="1" applyFont="1" applyFill="1" applyProtection="1"/>
    <xf numFmtId="164" fontId="0" fillId="2" borderId="0" xfId="0" applyNumberFormat="1" applyFont="1" applyFill="1" applyProtection="1"/>
    <xf numFmtId="0" fontId="9" fillId="6" borderId="22" xfId="0" applyFont="1" applyFill="1" applyBorder="1" applyAlignment="1" applyProtection="1">
      <alignment vertical="center"/>
    </xf>
    <xf numFmtId="9" fontId="9" fillId="6" borderId="14" xfId="2" applyFont="1" applyFill="1" applyBorder="1" applyAlignment="1" applyProtection="1">
      <alignment horizontal="center" vertical="center"/>
    </xf>
    <xf numFmtId="164" fontId="9" fillId="6" borderId="14" xfId="1" applyNumberFormat="1" applyFont="1" applyFill="1" applyBorder="1" applyAlignment="1" applyProtection="1">
      <alignment vertical="center"/>
    </xf>
    <xf numFmtId="0" fontId="9" fillId="6" borderId="15" xfId="0" applyFont="1" applyFill="1" applyBorder="1" applyAlignment="1" applyProtection="1">
      <alignment vertical="center"/>
    </xf>
    <xf numFmtId="44" fontId="9" fillId="6" borderId="23" xfId="1" applyFont="1" applyFill="1" applyBorder="1" applyAlignment="1" applyProtection="1">
      <alignment vertical="center"/>
    </xf>
    <xf numFmtId="164" fontId="9" fillId="6" borderId="24" xfId="1" applyNumberFormat="1" applyFont="1" applyFill="1" applyBorder="1" applyAlignment="1" applyProtection="1">
      <alignment vertical="center"/>
    </xf>
    <xf numFmtId="0" fontId="2" fillId="4" borderId="17" xfId="0" applyFont="1" applyFill="1" applyBorder="1" applyAlignment="1" applyProtection="1">
      <alignment vertical="center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vertical="center"/>
    </xf>
    <xf numFmtId="9" fontId="2" fillId="4" borderId="18" xfId="2" applyFont="1" applyFill="1" applyBorder="1" applyAlignment="1" applyProtection="1">
      <alignment horizontal="center" vertical="center" wrapText="1"/>
    </xf>
    <xf numFmtId="0" fontId="2" fillId="4" borderId="19" xfId="0" applyFont="1" applyFill="1" applyBorder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164" fontId="0" fillId="0" borderId="21" xfId="1" applyNumberFormat="1" applyFont="1" applyBorder="1" applyAlignment="1" applyProtection="1">
      <alignment vertical="center"/>
    </xf>
    <xf numFmtId="0" fontId="9" fillId="6" borderId="25" xfId="0" applyFont="1" applyFill="1" applyBorder="1" applyAlignment="1" applyProtection="1">
      <alignment vertical="center"/>
    </xf>
    <xf numFmtId="9" fontId="9" fillId="6" borderId="23" xfId="2" applyFont="1" applyFill="1" applyBorder="1" applyAlignment="1" applyProtection="1">
      <alignment horizontal="center" vertical="center"/>
    </xf>
    <xf numFmtId="164" fontId="9" fillId="6" borderId="23" xfId="1" applyNumberFormat="1" applyFont="1" applyFill="1" applyBorder="1" applyAlignment="1" applyProtection="1">
      <alignment vertical="center"/>
    </xf>
    <xf numFmtId="0" fontId="9" fillId="6" borderId="23" xfId="0" applyFont="1" applyFill="1" applyBorder="1" applyAlignment="1" applyProtection="1">
      <alignment vertical="center"/>
    </xf>
    <xf numFmtId="0" fontId="2" fillId="4" borderId="11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vertical="center"/>
    </xf>
    <xf numFmtId="0" fontId="10" fillId="4" borderId="10" xfId="0" applyFont="1" applyFill="1" applyBorder="1" applyAlignment="1" applyProtection="1">
      <alignment vertical="center"/>
    </xf>
    <xf numFmtId="0" fontId="10" fillId="4" borderId="11" xfId="0" applyFont="1" applyFill="1" applyBorder="1" applyAlignment="1" applyProtection="1">
      <alignment vertical="center" wrapText="1"/>
    </xf>
    <xf numFmtId="44" fontId="10" fillId="4" borderId="11" xfId="0" applyNumberFormat="1" applyFont="1" applyFill="1" applyBorder="1" applyAlignment="1" applyProtection="1">
      <alignment vertical="center" wrapText="1"/>
    </xf>
    <xf numFmtId="8" fontId="10" fillId="4" borderId="16" xfId="1" applyNumberFormat="1" applyFont="1" applyFill="1" applyBorder="1" applyAlignment="1" applyProtection="1">
      <alignment vertical="center" wrapText="1"/>
    </xf>
    <xf numFmtId="0" fontId="11" fillId="2" borderId="0" xfId="0" applyFont="1" applyFill="1" applyProtection="1"/>
    <xf numFmtId="0" fontId="0" fillId="2" borderId="20" xfId="0" applyFont="1" applyFill="1" applyBorder="1" applyProtection="1"/>
    <xf numFmtId="0" fontId="0" fillId="7" borderId="1" xfId="0" applyFont="1" applyFill="1" applyBorder="1" applyProtection="1"/>
    <xf numFmtId="44" fontId="0" fillId="2" borderId="1" xfId="0" applyNumberFormat="1" applyFont="1" applyFill="1" applyBorder="1" applyProtection="1"/>
    <xf numFmtId="44" fontId="0" fillId="2" borderId="21" xfId="0" applyNumberFormat="1" applyFont="1" applyFill="1" applyBorder="1" applyProtection="1"/>
    <xf numFmtId="0" fontId="2" fillId="4" borderId="17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</xf>
    <xf numFmtId="164" fontId="10" fillId="4" borderId="13" xfId="0" applyNumberFormat="1" applyFont="1" applyFill="1" applyBorder="1" applyAlignment="1" applyProtection="1">
      <alignment vertical="center"/>
    </xf>
    <xf numFmtId="0" fontId="8" fillId="2" borderId="0" xfId="0" applyFont="1" applyFill="1" applyProtection="1"/>
    <xf numFmtId="44" fontId="0" fillId="5" borderId="1" xfId="1" applyFont="1" applyFill="1" applyBorder="1" applyProtection="1">
      <protection locked="0"/>
    </xf>
    <xf numFmtId="166" fontId="0" fillId="5" borderId="1" xfId="0" applyNumberFormat="1" applyFont="1" applyFill="1" applyBorder="1" applyProtection="1">
      <protection locked="0"/>
    </xf>
    <xf numFmtId="0" fontId="3" fillId="2" borderId="0" xfId="0" applyFont="1" applyFill="1"/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180975</xdr:rowOff>
    </xdr:from>
    <xdr:to>
      <xdr:col>5</xdr:col>
      <xdr:colOff>2084821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1228725</xdr:colOff>
      <xdr:row>0</xdr:row>
      <xdr:rowOff>104775</xdr:rowOff>
    </xdr:from>
    <xdr:to>
      <xdr:col>6</xdr:col>
      <xdr:colOff>1141846</xdr:colOff>
      <xdr:row>2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6FE1FF-1B0A-445C-9EFF-688AE6B99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047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tabSelected="1" workbookViewId="0"/>
  </sheetViews>
  <sheetFormatPr defaultRowHeight="15" x14ac:dyDescent="0.25"/>
  <cols>
    <col min="1" max="1" width="3.5703125" style="5" customWidth="1"/>
    <col min="2" max="2" width="24.140625" style="5" customWidth="1"/>
    <col min="3" max="3" width="87" style="5" customWidth="1"/>
    <col min="4" max="4" width="16" style="5" bestFit="1" customWidth="1"/>
    <col min="5" max="16384" width="9.140625" style="5"/>
  </cols>
  <sheetData>
    <row r="2" spans="2:4" ht="23.25" x14ac:dyDescent="0.35">
      <c r="B2" s="3" t="s">
        <v>28</v>
      </c>
      <c r="C2" s="4"/>
    </row>
    <row r="3" spans="2:4" ht="15.75" thickBot="1" x14ac:dyDescent="0.3"/>
    <row r="4" spans="2:4" x14ac:dyDescent="0.25">
      <c r="B4" s="6" t="s">
        <v>0</v>
      </c>
      <c r="C4" s="7"/>
      <c r="D4" s="8"/>
    </row>
    <row r="5" spans="2:4" x14ac:dyDescent="0.25">
      <c r="B5" s="9" t="s">
        <v>25</v>
      </c>
      <c r="C5" s="10"/>
      <c r="D5" s="11"/>
    </row>
    <row r="6" spans="2:4" x14ac:dyDescent="0.25">
      <c r="B6" s="9" t="s">
        <v>2</v>
      </c>
      <c r="C6" s="10"/>
      <c r="D6" s="11"/>
    </row>
    <row r="7" spans="2:4" x14ac:dyDescent="0.25">
      <c r="B7" s="9" t="s">
        <v>26</v>
      </c>
      <c r="C7" s="10"/>
      <c r="D7" s="11"/>
    </row>
    <row r="8" spans="2:4" x14ac:dyDescent="0.25">
      <c r="B8" s="12" t="s">
        <v>1</v>
      </c>
      <c r="C8" s="13"/>
      <c r="D8" s="11"/>
    </row>
    <row r="9" spans="2:4" ht="15.75" thickBot="1" x14ac:dyDescent="0.3">
      <c r="B9" s="14"/>
      <c r="C9" s="15"/>
      <c r="D9" s="16"/>
    </row>
  </sheetData>
  <sheetProtection algorithmName="SHA-512" hashValue="oMBjcCTLHGPZg+PGuAYuMR9rTdrC7J5p4RFuDTjdKtT2PvTbO4FVWjBDPZHyp4/02NXK4HFpAKt/4/PHw786Qg==" saltValue="Y1E6G1Q4NfbtMtW1N6iaL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2:F26"/>
  <sheetViews>
    <sheetView workbookViewId="0"/>
  </sheetViews>
  <sheetFormatPr defaultRowHeight="15" x14ac:dyDescent="0.25"/>
  <cols>
    <col min="1" max="1" width="2.85546875" style="17" customWidth="1"/>
    <col min="2" max="2" width="41.28515625" style="17" customWidth="1"/>
    <col min="3" max="3" width="17" style="17" bestFit="1" customWidth="1"/>
    <col min="4" max="4" width="15.140625" style="17" bestFit="1" customWidth="1"/>
    <col min="5" max="5" width="19.42578125" style="17" customWidth="1"/>
    <col min="6" max="6" width="32" style="17" bestFit="1" customWidth="1"/>
    <col min="7" max="7" width="9.140625" style="17" customWidth="1"/>
    <col min="8" max="16384" width="9.140625" style="17"/>
  </cols>
  <sheetData>
    <row r="2" spans="2:6" ht="23.25" x14ac:dyDescent="0.35">
      <c r="B2" s="1" t="str">
        <f>'0. Toelichting'!B2</f>
        <v>Formulier C. Prijsopgaveformulier EA Elektronische benodigdheden</v>
      </c>
      <c r="C2" s="55"/>
    </row>
    <row r="4" spans="2:6" ht="15.75" thickBot="1" x14ac:dyDescent="0.3"/>
    <row r="5" spans="2:6" x14ac:dyDescent="0.25">
      <c r="B5" s="29" t="s">
        <v>3</v>
      </c>
      <c r="C5" s="30" t="s">
        <v>21</v>
      </c>
      <c r="D5" s="31" t="s">
        <v>22</v>
      </c>
      <c r="E5" s="32" t="s">
        <v>20</v>
      </c>
      <c r="F5" s="33" t="s">
        <v>23</v>
      </c>
    </row>
    <row r="6" spans="2:6" x14ac:dyDescent="0.25">
      <c r="B6" s="34" t="s">
        <v>6</v>
      </c>
      <c r="C6" s="18">
        <v>0.2</v>
      </c>
      <c r="D6" s="19">
        <f>C6*$D$21</f>
        <v>80000</v>
      </c>
      <c r="E6" s="20">
        <v>0</v>
      </c>
      <c r="F6" s="35">
        <f>(1-E6)*D6</f>
        <v>80000</v>
      </c>
    </row>
    <row r="7" spans="2:6" x14ac:dyDescent="0.25">
      <c r="B7" s="34" t="s">
        <v>7</v>
      </c>
      <c r="C7" s="18">
        <v>0.14000000000000001</v>
      </c>
      <c r="D7" s="19">
        <f t="shared" ref="D7:D20" si="0">C7*$D$21</f>
        <v>56000.000000000007</v>
      </c>
      <c r="E7" s="20">
        <v>0</v>
      </c>
      <c r="F7" s="35">
        <f t="shared" ref="F7:F20" si="1">(1-E7)*D7</f>
        <v>56000.000000000007</v>
      </c>
    </row>
    <row r="8" spans="2:6" x14ac:dyDescent="0.25">
      <c r="B8" s="34" t="s">
        <v>8</v>
      </c>
      <c r="C8" s="18">
        <v>0.13</v>
      </c>
      <c r="D8" s="19">
        <f t="shared" si="0"/>
        <v>52000</v>
      </c>
      <c r="E8" s="20">
        <v>0</v>
      </c>
      <c r="F8" s="35">
        <f t="shared" si="1"/>
        <v>52000</v>
      </c>
    </row>
    <row r="9" spans="2:6" x14ac:dyDescent="0.25">
      <c r="B9" s="34" t="s">
        <v>9</v>
      </c>
      <c r="C9" s="18">
        <v>0.1</v>
      </c>
      <c r="D9" s="19">
        <f t="shared" si="0"/>
        <v>40000</v>
      </c>
      <c r="E9" s="20">
        <v>0</v>
      </c>
      <c r="F9" s="35">
        <f t="shared" si="1"/>
        <v>40000</v>
      </c>
    </row>
    <row r="10" spans="2:6" x14ac:dyDescent="0.25">
      <c r="B10" s="34" t="s">
        <v>10</v>
      </c>
      <c r="C10" s="18">
        <v>0.1</v>
      </c>
      <c r="D10" s="19">
        <f t="shared" si="0"/>
        <v>40000</v>
      </c>
      <c r="E10" s="20">
        <v>0</v>
      </c>
      <c r="F10" s="35">
        <f t="shared" si="1"/>
        <v>40000</v>
      </c>
    </row>
    <row r="11" spans="2:6" x14ac:dyDescent="0.25">
      <c r="B11" s="34" t="s">
        <v>11</v>
      </c>
      <c r="C11" s="18">
        <v>0.08</v>
      </c>
      <c r="D11" s="19">
        <f t="shared" si="0"/>
        <v>32000</v>
      </c>
      <c r="E11" s="20">
        <v>0</v>
      </c>
      <c r="F11" s="35">
        <f t="shared" si="1"/>
        <v>32000</v>
      </c>
    </row>
    <row r="12" spans="2:6" x14ac:dyDescent="0.25">
      <c r="B12" s="34" t="s">
        <v>12</v>
      </c>
      <c r="C12" s="18">
        <v>0.05</v>
      </c>
      <c r="D12" s="19">
        <f t="shared" si="0"/>
        <v>20000</v>
      </c>
      <c r="E12" s="20">
        <v>0</v>
      </c>
      <c r="F12" s="35">
        <f t="shared" si="1"/>
        <v>20000</v>
      </c>
    </row>
    <row r="13" spans="2:6" x14ac:dyDescent="0.25">
      <c r="B13" s="34" t="s">
        <v>13</v>
      </c>
      <c r="C13" s="18">
        <v>0.04</v>
      </c>
      <c r="D13" s="19">
        <f t="shared" si="0"/>
        <v>16000</v>
      </c>
      <c r="E13" s="20">
        <v>0</v>
      </c>
      <c r="F13" s="35">
        <f t="shared" si="1"/>
        <v>16000</v>
      </c>
    </row>
    <row r="14" spans="2:6" x14ac:dyDescent="0.25">
      <c r="B14" s="34" t="s">
        <v>14</v>
      </c>
      <c r="C14" s="18">
        <v>0.04</v>
      </c>
      <c r="D14" s="19">
        <f t="shared" si="0"/>
        <v>16000</v>
      </c>
      <c r="E14" s="20">
        <v>0</v>
      </c>
      <c r="F14" s="35">
        <f t="shared" si="1"/>
        <v>16000</v>
      </c>
    </row>
    <row r="15" spans="2:6" x14ac:dyDescent="0.25">
      <c r="B15" s="34" t="s">
        <v>15</v>
      </c>
      <c r="C15" s="18">
        <v>0.03</v>
      </c>
      <c r="D15" s="19">
        <f t="shared" si="0"/>
        <v>12000</v>
      </c>
      <c r="E15" s="20">
        <v>0</v>
      </c>
      <c r="F15" s="35">
        <f t="shared" si="1"/>
        <v>12000</v>
      </c>
    </row>
    <row r="16" spans="2:6" x14ac:dyDescent="0.25">
      <c r="B16" s="34" t="s">
        <v>16</v>
      </c>
      <c r="C16" s="18">
        <v>0.03</v>
      </c>
      <c r="D16" s="19">
        <f t="shared" si="0"/>
        <v>12000</v>
      </c>
      <c r="E16" s="20">
        <v>0</v>
      </c>
      <c r="F16" s="35">
        <f t="shared" si="1"/>
        <v>12000</v>
      </c>
    </row>
    <row r="17" spans="2:6" x14ac:dyDescent="0.25">
      <c r="B17" s="34" t="s">
        <v>17</v>
      </c>
      <c r="C17" s="18">
        <v>0.02</v>
      </c>
      <c r="D17" s="19">
        <f t="shared" si="0"/>
        <v>8000</v>
      </c>
      <c r="E17" s="20">
        <v>0</v>
      </c>
      <c r="F17" s="35">
        <f t="shared" si="1"/>
        <v>8000</v>
      </c>
    </row>
    <row r="18" spans="2:6" x14ac:dyDescent="0.25">
      <c r="B18" s="34" t="s">
        <v>18</v>
      </c>
      <c r="C18" s="18">
        <v>0.01</v>
      </c>
      <c r="D18" s="19">
        <f t="shared" si="0"/>
        <v>4000</v>
      </c>
      <c r="E18" s="20">
        <v>0</v>
      </c>
      <c r="F18" s="35">
        <f t="shared" si="1"/>
        <v>4000</v>
      </c>
    </row>
    <row r="19" spans="2:6" x14ac:dyDescent="0.25">
      <c r="B19" s="34" t="s">
        <v>19</v>
      </c>
      <c r="C19" s="18">
        <v>0.01</v>
      </c>
      <c r="D19" s="19">
        <f t="shared" si="0"/>
        <v>4000</v>
      </c>
      <c r="E19" s="20">
        <v>0</v>
      </c>
      <c r="F19" s="35">
        <f t="shared" si="1"/>
        <v>4000</v>
      </c>
    </row>
    <row r="20" spans="2:6" x14ac:dyDescent="0.25">
      <c r="B20" s="34" t="s">
        <v>5</v>
      </c>
      <c r="C20" s="18">
        <f>C21-SUM(C6:C19)</f>
        <v>1.9999999999999796E-2</v>
      </c>
      <c r="D20" s="19">
        <f t="shared" si="0"/>
        <v>7999.9999999999181</v>
      </c>
      <c r="E20" s="20">
        <v>0</v>
      </c>
      <c r="F20" s="35">
        <f t="shared" si="1"/>
        <v>7999.9999999999181</v>
      </c>
    </row>
    <row r="21" spans="2:6" ht="15.75" thickBot="1" x14ac:dyDescent="0.3">
      <c r="B21" s="36" t="s">
        <v>4</v>
      </c>
      <c r="C21" s="37">
        <v>1</v>
      </c>
      <c r="D21" s="38">
        <v>400000</v>
      </c>
      <c r="E21" s="39"/>
      <c r="F21" s="28">
        <f>SUM(F6:F20)</f>
        <v>399999.99999999994</v>
      </c>
    </row>
    <row r="22" spans="2:6" ht="15.75" thickBot="1" x14ac:dyDescent="0.3"/>
    <row r="23" spans="2:6" ht="28.5" customHeight="1" thickBot="1" x14ac:dyDescent="0.3">
      <c r="B23" s="42" t="s">
        <v>27</v>
      </c>
      <c r="C23" s="40"/>
      <c r="D23" s="40"/>
      <c r="E23" s="41"/>
      <c r="F23" s="54">
        <f>F21</f>
        <v>399999.99999999994</v>
      </c>
    </row>
    <row r="25" spans="2:6" x14ac:dyDescent="0.25">
      <c r="D25" s="21"/>
    </row>
    <row r="26" spans="2:6" x14ac:dyDescent="0.25">
      <c r="D26" s="22"/>
    </row>
  </sheetData>
  <sheetProtection algorithmName="SHA-512" hashValue="+XvAvG8tYdLZ98/wBWmmMC4jSrsRtJeQe5OSUUT8UP0nUgEEARGy01ovXEG7JwFphncrRaOgZZ5Jn1a5IAz2yw==" saltValue="CBpWoeahRdJ51EXw/0Cr7A==" spinCount="100000" sheet="1" objects="1" scenarios="1"/>
  <dataValidations count="1">
    <dataValidation type="decimal" allowBlank="1" showInputMessage="1" showErrorMessage="1" sqref="E6:E20" xr:uid="{D30950A8-45D2-4DA0-BC7D-454E228C4F3E}">
      <formula1>0</formula1>
      <formula2>1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0F4E-B110-4360-8033-453CA88B9BDF}">
  <sheetPr>
    <pageSetUpPr fitToPage="1"/>
  </sheetPr>
  <dimension ref="B2:G9"/>
  <sheetViews>
    <sheetView workbookViewId="0"/>
  </sheetViews>
  <sheetFormatPr defaultColWidth="9.140625" defaultRowHeight="15" x14ac:dyDescent="0.25"/>
  <cols>
    <col min="1" max="1" width="2.85546875" style="17" customWidth="1"/>
    <col min="2" max="2" width="19.42578125" style="17" customWidth="1"/>
    <col min="3" max="5" width="21" style="17" customWidth="1"/>
    <col min="6" max="6" width="21.140625" style="17" customWidth="1"/>
    <col min="7" max="7" width="17.42578125" style="17" customWidth="1"/>
    <col min="8" max="16384" width="9.140625" style="17"/>
  </cols>
  <sheetData>
    <row r="2" spans="2:7" ht="23.25" x14ac:dyDescent="0.35">
      <c r="B2" s="58" t="str">
        <f>'0. Toelichting'!B2</f>
        <v>Formulier C. Prijsopgaveformulier EA Elektronische benodigdheden</v>
      </c>
      <c r="C2" s="1"/>
      <c r="D2" s="1"/>
    </row>
    <row r="3" spans="2:7" ht="15.75" thickBot="1" x14ac:dyDescent="0.3"/>
    <row r="4" spans="2:7" ht="18" customHeight="1" x14ac:dyDescent="0.25">
      <c r="B4" s="51" t="s">
        <v>31</v>
      </c>
      <c r="C4" s="30" t="s">
        <v>34</v>
      </c>
      <c r="D4" s="52" t="s">
        <v>35</v>
      </c>
      <c r="E4" s="32" t="s">
        <v>29</v>
      </c>
      <c r="F4" s="30" t="s">
        <v>30</v>
      </c>
      <c r="G4" s="53" t="s">
        <v>36</v>
      </c>
    </row>
    <row r="5" spans="2:7" x14ac:dyDescent="0.25">
      <c r="B5" s="47" t="s">
        <v>32</v>
      </c>
      <c r="C5" s="56">
        <v>0</v>
      </c>
      <c r="D5" s="48"/>
      <c r="E5" s="2">
        <v>50</v>
      </c>
      <c r="F5" s="49">
        <f>C5</f>
        <v>0</v>
      </c>
      <c r="G5" s="50">
        <f>SUM(E5:F5)</f>
        <v>50</v>
      </c>
    </row>
    <row r="6" spans="2:7" x14ac:dyDescent="0.25">
      <c r="B6" s="47" t="s">
        <v>33</v>
      </c>
      <c r="C6" s="48"/>
      <c r="D6" s="57"/>
      <c r="E6" s="2">
        <v>500</v>
      </c>
      <c r="F6" s="49">
        <f>D6*E6</f>
        <v>0</v>
      </c>
      <c r="G6" s="50">
        <f>SUM(E6:F6)</f>
        <v>500</v>
      </c>
    </row>
    <row r="7" spans="2:7" ht="15.75" thickBot="1" x14ac:dyDescent="0.3">
      <c r="B7" s="23" t="s">
        <v>4</v>
      </c>
      <c r="C7" s="24"/>
      <c r="D7" s="25"/>
      <c r="E7" s="26"/>
      <c r="F7" s="27">
        <f>SUM(F5:F6)</f>
        <v>0</v>
      </c>
      <c r="G7" s="28"/>
    </row>
    <row r="8" spans="2:7" ht="15.75" thickBot="1" x14ac:dyDescent="0.3"/>
    <row r="9" spans="2:7" s="46" customFormat="1" ht="28.5" customHeight="1" thickBot="1" x14ac:dyDescent="0.35">
      <c r="B9" s="42" t="s">
        <v>24</v>
      </c>
      <c r="C9" s="43"/>
      <c r="D9" s="43"/>
      <c r="E9" s="43"/>
      <c r="F9" s="44">
        <f>F7</f>
        <v>0</v>
      </c>
      <c r="G9" s="45"/>
    </row>
  </sheetData>
  <sheetProtection algorithmName="SHA-512" hashValue="+tIeZy7mFSrBg5znvvjKyh2xrjNtDHDyU4foxofmkZNZzon0rQxhMHz4IgkjIpce+VcOBK4ZamxN/NxVN873tA==" saltValue="0NOFlewi+BkO00jV3PQp4w==" spinCount="100000" sheet="1" objects="1" scenarios="1"/>
  <dataValidations count="2">
    <dataValidation type="decimal" operator="greaterThanOrEqual" allowBlank="1" showInputMessage="1" showErrorMessage="1" sqref="C5" xr:uid="{567F294B-5671-4493-9117-B453F31C8582}">
      <formula1>0</formula1>
    </dataValidation>
    <dataValidation type="decimal" allowBlank="1" showInputMessage="1" showErrorMessage="1" sqref="D6" xr:uid="{2AEACCD0-6F39-4AC9-82D3-F56DC3822786}">
      <formula1>0</formula1>
      <formula2>1</formula2>
    </dataValidation>
  </dataValidations>
  <pageMargins left="0.7" right="0.7" top="0.75" bottom="0.75" header="0.3" footer="0.3"/>
  <pageSetup paperSize="9" scale="68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9366d28e-4862-4cc5-905a-8d09517d96d8">Concept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78C83CA92DE946A82876E8890F8EE7" ma:contentTypeVersion="5" ma:contentTypeDescription="Een nieuw document maken." ma:contentTypeScope="" ma:versionID="ffcfe1b1b9a4aec94edbf95e7f6d9961">
  <xsd:schema xmlns:xsd="http://www.w3.org/2001/XMLSchema" xmlns:xs="http://www.w3.org/2001/XMLSchema" xmlns:p="http://schemas.microsoft.com/office/2006/metadata/properties" xmlns:ns2="9366d28e-4862-4cc5-905a-8d09517d96d8" xmlns:ns3="82b2389a-7c2e-4af9-90cc-f13c4572d6b0" targetNamespace="http://schemas.microsoft.com/office/2006/metadata/properties" ma:root="true" ma:fieldsID="a7318781e7bf6829983c124b6337403e" ns2:_="" ns3:_="">
    <xsd:import namespace="9366d28e-4862-4cc5-905a-8d09517d96d8"/>
    <xsd:import namespace="82b2389a-7c2e-4af9-90cc-f13c4572d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6d28e-4862-4cc5-905a-8d09517d9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default="Concept" ma:format="Dropdown" ma:internalName="Status">
      <xsd:simpleType>
        <xsd:restriction base="dms:Choice">
          <xsd:enumeration value="Concept"/>
          <xsd:enumeration value="Definitief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2389a-7c2e-4af9-90cc-f13c4572d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2A280D-9E64-4588-AC5F-253502037F28}">
  <ds:schemaRefs>
    <ds:schemaRef ds:uri="9366d28e-4862-4cc5-905a-8d09517d96d8"/>
    <ds:schemaRef ds:uri="http://purl.org/dc/terms/"/>
    <ds:schemaRef ds:uri="http://purl.org/dc/elements/1.1/"/>
    <ds:schemaRef ds:uri="http://purl.org/dc/dcmitype/"/>
    <ds:schemaRef ds:uri="82b2389a-7c2e-4af9-90cc-f13c4572d6b0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2335AB-8355-4D08-A93B-B3D0213A3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0. Toelichting</vt:lpstr>
      <vt:lpstr>1. Indicatieve totaalprijs</vt:lpstr>
      <vt:lpstr>2. Opslag vreemd assortiment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2021-12-08T18:15:06Z</cp:lastPrinted>
  <dcterms:created xsi:type="dcterms:W3CDTF">2021-11-18T09:44:19Z</dcterms:created>
  <dcterms:modified xsi:type="dcterms:W3CDTF">2022-12-12T10:47:12Z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0x0101008578C83CA92DE946A82876E8890F8EE7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