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/Aanbestedingen/Inhuur 2022/5. Documenten/"/>
    </mc:Choice>
  </mc:AlternateContent>
  <xr:revisionPtr revIDLastSave="6" documentId="8_{B1CD94F5-9737-4505-AB60-3DB45EDBA993}" xr6:coauthVersionLast="47" xr6:coauthVersionMax="47" xr10:uidLastSave="{0A082372-39B0-4E2E-B14A-7A21055E3DFF}"/>
  <bookViews>
    <workbookView xWindow="28680" yWindow="-120" windowWidth="29040" windowHeight="15840" xr2:uid="{00000000-000D-0000-FFFF-FFFF00000000}"/>
  </bookViews>
  <sheets>
    <sheet name="Perceel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J70" i="1" l="1"/>
  <c r="E36" i="1" l="1"/>
  <c r="C36" i="1"/>
  <c r="C50" i="1" l="1"/>
  <c r="E56" i="1" l="1"/>
  <c r="C56" i="1"/>
  <c r="E50" i="1"/>
  <c r="E31" i="1"/>
  <c r="C31" i="1"/>
  <c r="F21" i="1"/>
  <c r="D21" i="1"/>
  <c r="D32" i="1" l="1"/>
  <c r="F32" i="1"/>
  <c r="F37" i="1" s="1"/>
  <c r="F51" i="1" s="1"/>
  <c r="F58" i="1" s="1"/>
  <c r="F59" i="1" l="1"/>
  <c r="D37" i="1"/>
  <c r="D51" i="1" s="1"/>
  <c r="D58" i="1" s="1"/>
  <c r="J67" i="1" l="1"/>
  <c r="D59" i="1" l="1"/>
  <c r="J66" i="1" l="1"/>
</calcChain>
</file>

<file path=xl/sharedStrings.xml><?xml version="1.0" encoding="utf-8"?>
<sst xmlns="http://schemas.openxmlformats.org/spreadsheetml/2006/main" count="57" uniqueCount="56">
  <si>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</si>
  <si>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</si>
  <si>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</si>
  <si>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</si>
  <si>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</si>
  <si>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</si>
  <si>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</si>
  <si>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</si>
  <si>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</si>
  <si>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</si>
  <si>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</si>
  <si>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</si>
  <si>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</si>
  <si>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</si>
  <si>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</si>
  <si>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</si>
  <si>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</si>
  <si>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</si>
  <si>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</si>
  <si>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</si>
  <si>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</si>
  <si>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</si>
  <si>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</si>
  <si>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</si>
  <si>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</si>
  <si>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</si>
  <si>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</si>
  <si>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</si>
  <si>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</si>
  <si>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</si>
  <si>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</si>
  <si>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</si>
  <si>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</si>
  <si>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</si>
  <si>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</si>
  <si>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</si>
  <si>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</si>
  <si>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</si>
  <si>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</si>
  <si>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Fase A-ABU / Fase 1+2 - NBBU</t>
  </si>
  <si>
    <t>uur</t>
  </si>
  <si>
    <t>Fase B-ABU / Fase 3 - NBBU</t>
  </si>
  <si>
    <t xml:space="preserve">Inschrijfprijs perceel </t>
  </si>
  <si>
    <t xml:space="preserve">Detacheren (STiPP Plus)    </t>
  </si>
  <si>
    <t>Naam Inschrijver</t>
  </si>
  <si>
    <t xml:space="preserve">Prijzen boven het maximumtarief leiden tot uitsluiting. </t>
  </si>
  <si>
    <t>Uitzenden (STiPP Plus)</t>
  </si>
  <si>
    <t>ABP (cumulatief op STIPP Plus)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</si>
  <si>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 Plus)</t>
    </r>
  </si>
  <si>
    <t>eindejaarsuitkering</t>
  </si>
  <si>
    <t>omrekenfactor</t>
  </si>
  <si>
    <t>Graafschap College</t>
  </si>
  <si>
    <t>Tarieven zijn exclusief btw.</t>
  </si>
  <si>
    <t xml:space="preserve">Inhuur Personeel </t>
  </si>
  <si>
    <t>Prijzenblad Perceel 3 (Verloning surveillanten- en simulantenpool)</t>
  </si>
  <si>
    <t xml:space="preserve">Het maximale totale uurtarief € 44,-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</si>
</sst>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0" fillId="2" borderId="0" xfId="0" applyFont="1" applyFill="1"/>
    <xf numFmtId="0" fontId="0" fillId="0" borderId="0" xfId="0" applyFont="1"/>
    <xf numFmtId="0" fontId="0" fillId="0" borderId="0" xfId="0" applyFont="1"/>
    <xf numFmtId="14" fontId="6" fillId="0" borderId="0" xfId="0" applyNumberFormat="1" applyFont="1"/>
    <xf numFmtId="14" fontId="6" fillId="2" borderId="0" xfId="0" applyNumberFormat="1" applyFont="1" applyFill="1"/>
    <xf numFmtId="14" fontId="7" fillId="0" borderId="0" xfId="0" applyNumberFormat="1" applyFont="1"/>
    <xf numFmtId="0" fontId="8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6" fillId="0" borderId="5" xfId="0" applyFont="1" applyBorder="1"/>
    <xf numFmtId="44" fontId="0" fillId="0" borderId="0" xfId="0" applyNumberFormat="1" applyFont="1"/>
    <xf numFmtId="44" fontId="0" fillId="0" borderId="6" xfId="0" applyNumberFormat="1" applyFont="1" applyBorder="1"/>
    <xf numFmtId="10" fontId="0" fillId="0" borderId="5" xfId="0" applyNumberFormat="1" applyFont="1" applyBorder="1"/>
    <xf numFmtId="0" fontId="0" fillId="0" borderId="6" xfId="0" applyFont="1" applyBorder="1" applyAlignment="1"/>
    <xf numFmtId="0" fontId="6" fillId="0" borderId="5" xfId="0" applyFont="1" applyBorder="1" applyAlignment="1">
      <alignment horizontal="left" vertical="top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left"/>
    </xf>
    <xf numFmtId="0" fontId="6" fillId="0" borderId="6" xfId="0" applyFont="1" applyBorder="1" applyAlignment="1">
      <alignment horizontal="right"/>
    </xf>
    <xf numFmtId="44" fontId="0" fillId="3" borderId="9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3" xfId="0" applyFont="1" applyBorder="1" applyAlignment="1">
      <alignment vertical="center"/>
    </xf>
    <xf numFmtId="44" fontId="0" fillId="0" borderId="13" xfId="0" applyNumberFormat="1" applyFont="1" applyBorder="1" applyAlignment="1">
      <alignment vertical="center"/>
    </xf>
    <xf numFmtId="44" fontId="0" fillId="0" borderId="0" xfId="0" applyNumberFormat="1" applyFont="1" applyAlignment="1">
      <alignment vertical="center"/>
    </xf>
    <xf numFmtId="44" fontId="0" fillId="4" borderId="13" xfId="0" applyNumberFormat="1" applyFont="1" applyFill="1" applyBorder="1"/>
    <xf numFmtId="0" fontId="0" fillId="5" borderId="13" xfId="0" applyFont="1" applyFill="1" applyBorder="1"/>
    <xf numFmtId="44" fontId="0" fillId="5" borderId="0" xfId="0" applyNumberFormat="1" applyFont="1" applyFill="1"/>
    <xf numFmtId="44" fontId="0" fillId="5" borderId="6" xfId="0" applyNumberFormat="1" applyFont="1" applyFill="1" applyBorder="1"/>
    <xf numFmtId="0" fontId="12" fillId="0" borderId="0" xfId="0" applyFont="1"/>
    <xf numFmtId="0" fontId="12" fillId="0" borderId="0" xfId="0" applyFont="1" applyAlignment="1"/>
    <xf numFmtId="0" fontId="15" fillId="0" borderId="0" xfId="0" applyFont="1"/>
    <xf numFmtId="0" fontId="6" fillId="0" borderId="0" xfId="0" applyFont="1" applyFill="1" applyAlignment="1"/>
    <xf numFmtId="0" fontId="0" fillId="0" borderId="0" xfId="0" applyFont="1" applyFill="1"/>
    <xf numFmtId="14" fontId="13" fillId="0" borderId="0" xfId="0" applyNumberFormat="1" applyFont="1"/>
    <xf numFmtId="0" fontId="4" fillId="0" borderId="10" xfId="0" applyFont="1" applyBorder="1"/>
    <xf numFmtId="0" fontId="0" fillId="0" borderId="0" xfId="0"/>
    <xf numFmtId="14" fontId="0" fillId="0" borderId="0" xfId="0" applyNumberFormat="1"/>
    <xf numFmtId="1" fontId="0" fillId="0" borderId="0" xfId="0" applyNumberFormat="1" applyFont="1" applyAlignment="1"/>
    <xf numFmtId="0" fontId="15" fillId="0" borderId="0" xfId="0" applyFont="1" applyAlignment="1"/>
    <xf numFmtId="14" fontId="14" fillId="0" borderId="0" xfId="0" applyNumberFormat="1" applyFont="1" applyFill="1" applyAlignment="1">
      <alignment horizontal="left"/>
    </xf>
    <xf numFmtId="14" fontId="16" fillId="0" borderId="0" xfId="0" applyNumberFormat="1" applyFont="1"/>
    <xf numFmtId="0" fontId="3" fillId="0" borderId="10" xfId="0" applyFont="1" applyBorder="1"/>
    <xf numFmtId="0" fontId="3" fillId="0" borderId="13" xfId="0" applyFont="1" applyBorder="1"/>
    <xf numFmtId="10" fontId="0" fillId="2" borderId="7" xfId="0" applyNumberFormat="1" applyFont="1" applyFill="1" applyBorder="1" applyAlignment="1" applyProtection="1">
      <protection locked="0"/>
    </xf>
    <xf numFmtId="10" fontId="0" fillId="2" borderId="7" xfId="0" applyNumberFormat="1" applyFont="1" applyFill="1" applyBorder="1" applyProtection="1">
      <protection locked="0"/>
    </xf>
    <xf numFmtId="10" fontId="0" fillId="2" borderId="8" xfId="0" applyNumberFormat="1" applyFont="1" applyFill="1" applyBorder="1" applyProtection="1">
      <protection locked="0"/>
    </xf>
    <xf numFmtId="10" fontId="0" fillId="2" borderId="8" xfId="0" applyNumberFormat="1" applyFont="1" applyFill="1" applyBorder="1" applyAlignment="1" applyProtection="1">
      <protection locked="0"/>
    </xf>
    <xf numFmtId="10" fontId="0" fillId="2" borderId="13" xfId="0" applyNumberFormat="1" applyFont="1" applyFill="1" applyBorder="1" applyAlignment="1" applyProtection="1">
      <protection locked="0"/>
    </xf>
    <xf numFmtId="0" fontId="6" fillId="0" borderId="7" xfId="0" applyFont="1" applyBorder="1"/>
    <xf numFmtId="0" fontId="0" fillId="0" borderId="9" xfId="0" applyFont="1" applyBorder="1"/>
    <xf numFmtId="0" fontId="0" fillId="0" borderId="7" xfId="0" applyFont="1" applyBorder="1"/>
    <xf numFmtId="0" fontId="6" fillId="0" borderId="9" xfId="0" applyFont="1" applyBorder="1" applyAlignment="1">
      <alignment horizontal="right"/>
    </xf>
    <xf numFmtId="10" fontId="0" fillId="0" borderId="7" xfId="0" applyNumberFormat="1" applyFont="1" applyBorder="1"/>
    <xf numFmtId="44" fontId="0" fillId="3" borderId="0" xfId="0" applyNumberFormat="1" applyFont="1" applyFill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 applyAlignment="1"/>
    <xf numFmtId="10" fontId="0" fillId="2" borderId="19" xfId="0" applyNumberFormat="1" applyFont="1" applyFill="1" applyBorder="1" applyAlignment="1" applyProtection="1">
      <protection locked="0"/>
    </xf>
    <xf numFmtId="0" fontId="2" fillId="6" borderId="14" xfId="0" applyFont="1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9" fillId="0" borderId="4" xfId="0" applyFont="1" applyBorder="1"/>
    <xf numFmtId="0" fontId="5" fillId="5" borderId="10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9" fillId="0" borderId="2" xfId="0" applyFont="1" applyBorder="1"/>
    <xf numFmtId="0" fontId="0" fillId="0" borderId="1" xfId="0" applyFont="1" applyBorder="1" applyAlignment="1">
      <alignment horizontal="center"/>
    </xf>
    <xf numFmtId="0" fontId="1" fillId="0" borderId="0" xfId="0" applyFont="1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/>
  </sheetViews>
  <sheetFormatPr defaultColWidth="14.42578125" defaultRowHeight="15" customHeight="1" x14ac:dyDescent="0.25"/>
  <cols>
    <col min="1" max="1" width="10.140625" customWidth="1"/>
    <col min="2" max="2" width="32.42578125" customWidth="1"/>
    <col min="3" max="3" width="12.28515625" customWidth="1"/>
    <col min="4" max="4" width="15" bestFit="1" customWidth="1"/>
    <col min="5" max="9" width="12.28515625" customWidth="1"/>
    <col min="10" max="10" width="17.7109375" bestFit="1" customWidth="1"/>
    <col min="11" max="11" width="8.5703125" customWidth="1"/>
    <col min="12" max="26" width="7.5703125" customWidth="1"/>
  </cols>
  <sheetData>
    <row r="1" spans="1:26" ht="14.25" customHeight="1" x14ac:dyDescent="0.25">
      <c r="A1" s="38" t="s">
        <v>51</v>
      </c>
      <c r="B1" s="3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39" t="s">
        <v>53</v>
      </c>
      <c r="B2" s="39"/>
      <c r="C2" s="39"/>
      <c r="D2" s="39"/>
      <c r="E2" s="3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74" t="s">
        <v>54</v>
      </c>
      <c r="B3" s="39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46">
        <v>45254</v>
      </c>
      <c r="B4" s="3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5" t="s">
        <v>0</v>
      </c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15" customHeight="1" x14ac:dyDescent="0.25">
      <c r="A7" s="47" t="s">
        <v>52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47" t="s">
        <v>55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40" t="s">
        <v>45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4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4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42"/>
      <c r="B12" s="43" t="s">
        <v>44</v>
      </c>
      <c r="C12" s="65"/>
      <c r="D12" s="66"/>
      <c r="E12" s="42"/>
      <c r="F12" s="42"/>
      <c r="G12" s="42"/>
      <c r="H12" s="42"/>
      <c r="I12" s="42"/>
      <c r="L12" s="45"/>
      <c r="R12" s="44"/>
    </row>
    <row r="13" spans="1:26" ht="14.25" customHeight="1" x14ac:dyDescent="0.25">
      <c r="A13" s="6"/>
      <c r="B13" s="7"/>
      <c r="C13" s="7"/>
      <c r="D13" s="7"/>
      <c r="E13" s="7"/>
      <c r="F13" s="7"/>
      <c r="G13" s="7"/>
      <c r="H13" s="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4" t="s">
        <v>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71" t="s">
        <v>48</v>
      </c>
      <c r="D16" s="72"/>
      <c r="E16" s="73" t="s">
        <v>2</v>
      </c>
      <c r="F16" s="72"/>
      <c r="J16" s="37"/>
      <c r="K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67" t="s">
        <v>3</v>
      </c>
      <c r="D17" s="68"/>
      <c r="E17" s="67" t="s">
        <v>4</v>
      </c>
      <c r="F17" s="68"/>
      <c r="J17" s="37"/>
      <c r="K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8"/>
      <c r="B18" s="9"/>
      <c r="C18" s="10"/>
      <c r="D18" s="11"/>
      <c r="E18" s="10"/>
      <c r="F18" s="11"/>
      <c r="J18" s="37"/>
      <c r="K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2" t="s">
        <v>5</v>
      </c>
      <c r="B19" s="3" t="s">
        <v>6</v>
      </c>
      <c r="C19" s="10"/>
      <c r="D19" s="33">
        <v>20</v>
      </c>
      <c r="E19" s="10"/>
      <c r="F19" s="34">
        <v>20</v>
      </c>
      <c r="J19" s="37"/>
      <c r="K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2"/>
      <c r="B20" s="3" t="s">
        <v>7</v>
      </c>
      <c r="C20" s="50">
        <v>0</v>
      </c>
      <c r="D20" s="13"/>
      <c r="E20" s="51">
        <v>0</v>
      </c>
      <c r="F20" s="14"/>
      <c r="J20" s="37"/>
      <c r="K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2"/>
      <c r="B21" s="3"/>
      <c r="C21" s="10"/>
      <c r="D21" s="13">
        <f>D19+(D19*C20)</f>
        <v>20</v>
      </c>
      <c r="E21" s="10"/>
      <c r="F21" s="14">
        <f>F19+(F19*E20)</f>
        <v>20</v>
      </c>
      <c r="J21" s="37"/>
      <c r="K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2"/>
      <c r="B22" s="11"/>
      <c r="C22" s="10"/>
      <c r="D22" s="11"/>
      <c r="E22" s="10"/>
      <c r="F22" s="1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2" t="s">
        <v>8</v>
      </c>
      <c r="B23" s="11" t="s">
        <v>9</v>
      </c>
      <c r="C23" s="50">
        <v>0</v>
      </c>
      <c r="D23" s="11"/>
      <c r="E23" s="50">
        <v>0</v>
      </c>
      <c r="F23" s="1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2"/>
      <c r="B24" s="11" t="s">
        <v>10</v>
      </c>
      <c r="C24" s="50">
        <v>0</v>
      </c>
      <c r="D24" s="11"/>
      <c r="E24" s="50">
        <v>0</v>
      </c>
      <c r="F24" s="1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12"/>
      <c r="B25" s="11" t="s">
        <v>11</v>
      </c>
      <c r="C25" s="51">
        <v>0</v>
      </c>
      <c r="D25" s="11"/>
      <c r="E25" s="51">
        <v>0</v>
      </c>
      <c r="F25" s="1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12"/>
      <c r="B26" s="11" t="s">
        <v>12</v>
      </c>
      <c r="C26" s="51">
        <v>0</v>
      </c>
      <c r="D26" s="11"/>
      <c r="E26" s="51">
        <v>0</v>
      </c>
      <c r="F26" s="1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12"/>
      <c r="B27" s="11" t="s">
        <v>13</v>
      </c>
      <c r="C27" s="50">
        <v>0</v>
      </c>
      <c r="D27" s="11"/>
      <c r="E27" s="51">
        <v>0</v>
      </c>
      <c r="F27" s="1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12"/>
      <c r="B28" s="11" t="s">
        <v>14</v>
      </c>
      <c r="C28" s="51">
        <v>0</v>
      </c>
      <c r="D28" s="11"/>
      <c r="E28" s="51">
        <v>0</v>
      </c>
      <c r="F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12"/>
      <c r="B29" s="11" t="s">
        <v>15</v>
      </c>
      <c r="C29" s="50">
        <v>0</v>
      </c>
      <c r="D29" s="11"/>
      <c r="E29" s="51">
        <v>0</v>
      </c>
      <c r="F29" s="1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12"/>
      <c r="B30" s="11" t="s">
        <v>16</v>
      </c>
      <c r="C30" s="52">
        <v>0</v>
      </c>
      <c r="D30" s="11"/>
      <c r="E30" s="52">
        <v>0</v>
      </c>
      <c r="F30" s="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12"/>
      <c r="B31" s="11"/>
      <c r="C31" s="15">
        <f>SUM(C23:C30)</f>
        <v>0</v>
      </c>
      <c r="D31" s="11"/>
      <c r="E31" s="15">
        <f>SUM(E23:E30)</f>
        <v>0</v>
      </c>
      <c r="F31" s="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12"/>
      <c r="B32" s="11"/>
      <c r="C32" s="15"/>
      <c r="D32" s="14">
        <f>D21+(D21*C31)</f>
        <v>20</v>
      </c>
      <c r="E32" s="15"/>
      <c r="F32" s="14">
        <f>F21+(F21*E31)</f>
        <v>20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12"/>
      <c r="B33" s="11"/>
      <c r="C33" s="15"/>
      <c r="D33" s="14"/>
      <c r="E33" s="15"/>
      <c r="F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12"/>
      <c r="B34" s="11" t="s">
        <v>17</v>
      </c>
      <c r="C34" s="50">
        <v>0</v>
      </c>
      <c r="D34" s="11"/>
      <c r="E34" s="50">
        <v>0</v>
      </c>
      <c r="F34" s="1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55"/>
      <c r="B35" s="56" t="s">
        <v>49</v>
      </c>
      <c r="C35" s="64">
        <v>0</v>
      </c>
      <c r="D35" s="56"/>
      <c r="E35" s="64">
        <v>0</v>
      </c>
      <c r="F35" s="5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12"/>
      <c r="B36" s="11"/>
      <c r="C36" s="15">
        <f>C34+C35</f>
        <v>0</v>
      </c>
      <c r="D36" s="11"/>
      <c r="E36" s="15">
        <f>E34+E35</f>
        <v>0</v>
      </c>
      <c r="F36" s="11"/>
      <c r="J36" s="37"/>
      <c r="K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12"/>
      <c r="B37" s="11"/>
      <c r="C37" s="10"/>
      <c r="D37" s="14">
        <f>D32+(D32*C36)</f>
        <v>20</v>
      </c>
      <c r="E37" s="10"/>
      <c r="F37" s="14">
        <f>F32+(F32*E36)</f>
        <v>20</v>
      </c>
      <c r="J37" s="37"/>
      <c r="K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12"/>
      <c r="B38" s="11"/>
      <c r="C38" s="10"/>
      <c r="D38" s="11"/>
      <c r="E38" s="10"/>
      <c r="F38" s="11"/>
      <c r="J38" s="37"/>
      <c r="K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12" t="s">
        <v>18</v>
      </c>
      <c r="B39" s="11" t="s">
        <v>19</v>
      </c>
      <c r="C39" s="50">
        <v>0</v>
      </c>
      <c r="D39" s="11"/>
      <c r="E39" s="50">
        <v>0</v>
      </c>
      <c r="F39" s="11"/>
      <c r="J39" s="37"/>
      <c r="K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12"/>
      <c r="B40" s="11" t="s">
        <v>20</v>
      </c>
      <c r="C40" s="50">
        <v>0</v>
      </c>
      <c r="D40" s="11"/>
      <c r="E40" s="51">
        <v>0</v>
      </c>
      <c r="F40" s="11"/>
      <c r="J40" s="37"/>
      <c r="K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12"/>
      <c r="B41" s="11" t="s">
        <v>21</v>
      </c>
      <c r="C41" s="50">
        <v>0</v>
      </c>
      <c r="D41" s="11"/>
      <c r="E41" s="50">
        <v>0</v>
      </c>
      <c r="F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12"/>
      <c r="B42" s="11" t="s">
        <v>22</v>
      </c>
      <c r="C42" s="50">
        <v>0</v>
      </c>
      <c r="D42" s="11"/>
      <c r="E42" s="50">
        <v>0</v>
      </c>
      <c r="F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12"/>
      <c r="B43" s="16" t="s">
        <v>23</v>
      </c>
      <c r="C43" s="50">
        <v>0</v>
      </c>
      <c r="D43" s="11"/>
      <c r="E43" s="50">
        <v>0</v>
      </c>
      <c r="F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12"/>
      <c r="B44" s="11" t="s">
        <v>24</v>
      </c>
      <c r="C44" s="50">
        <v>0</v>
      </c>
      <c r="D44" s="11"/>
      <c r="E44" s="51">
        <v>0</v>
      </c>
      <c r="F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12"/>
      <c r="B45" s="11" t="s">
        <v>25</v>
      </c>
      <c r="C45" s="50">
        <v>0</v>
      </c>
      <c r="D45" s="11"/>
      <c r="E45" s="50">
        <v>0</v>
      </c>
      <c r="F45" s="1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12"/>
      <c r="B46" s="11" t="s">
        <v>26</v>
      </c>
      <c r="C46" s="50">
        <v>0</v>
      </c>
      <c r="D46" s="11"/>
      <c r="E46" s="50">
        <v>0</v>
      </c>
      <c r="F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12"/>
      <c r="B47" s="11" t="s">
        <v>27</v>
      </c>
      <c r="C47" s="50">
        <v>0</v>
      </c>
      <c r="D47" s="11"/>
      <c r="E47" s="50">
        <v>0</v>
      </c>
      <c r="F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12"/>
      <c r="B48" s="11" t="s">
        <v>28</v>
      </c>
      <c r="C48" s="50">
        <v>0</v>
      </c>
      <c r="D48" s="11"/>
      <c r="E48" s="50">
        <v>0</v>
      </c>
      <c r="F48" s="1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12"/>
      <c r="B49" s="16" t="s">
        <v>29</v>
      </c>
      <c r="C49" s="53">
        <v>0</v>
      </c>
      <c r="D49" s="11"/>
      <c r="E49" s="52">
        <v>0</v>
      </c>
      <c r="F49" s="1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12"/>
      <c r="B50" s="11"/>
      <c r="C50" s="15">
        <f>SUM(C39:C49)</f>
        <v>0</v>
      </c>
      <c r="D50" s="11"/>
      <c r="E50" s="15">
        <f>SUM(E39:E49)</f>
        <v>0</v>
      </c>
      <c r="F50" s="1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12"/>
      <c r="B51" s="11"/>
      <c r="C51" s="10"/>
      <c r="D51" s="14">
        <f>D37+(D37*C50)</f>
        <v>20</v>
      </c>
      <c r="E51" s="10"/>
      <c r="F51" s="14">
        <f>F37+(F37*E50)</f>
        <v>20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12"/>
      <c r="B52" s="11"/>
      <c r="C52" s="10"/>
      <c r="D52" s="14"/>
      <c r="E52" s="10"/>
      <c r="F52" s="1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12"/>
      <c r="B53" s="11"/>
      <c r="C53" s="10"/>
      <c r="D53" s="14"/>
      <c r="E53" s="10"/>
      <c r="F53" s="1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17" t="s">
        <v>30</v>
      </c>
      <c r="B54" s="18" t="s">
        <v>31</v>
      </c>
      <c r="C54" s="50">
        <v>0</v>
      </c>
      <c r="D54" s="11"/>
      <c r="E54" s="50">
        <v>0</v>
      </c>
      <c r="F54" s="11"/>
      <c r="I54" s="36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10"/>
      <c r="B55" s="19" t="s">
        <v>32</v>
      </c>
      <c r="C55" s="53">
        <v>0</v>
      </c>
      <c r="D55" s="11"/>
      <c r="E55" s="53">
        <v>0</v>
      </c>
      <c r="F55" s="1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10"/>
      <c r="B56" s="20"/>
      <c r="C56" s="15">
        <f>SUM(C54:C55)</f>
        <v>0</v>
      </c>
      <c r="D56" s="11"/>
      <c r="E56" s="15">
        <f>SUM(E54:E55)</f>
        <v>0</v>
      </c>
      <c r="F56" s="1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57"/>
      <c r="B57" s="58"/>
      <c r="C57" s="59"/>
      <c r="D57" s="56"/>
      <c r="E57" s="59"/>
      <c r="F57" s="5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10"/>
      <c r="B58" s="20" t="s">
        <v>33</v>
      </c>
      <c r="C58" s="10"/>
      <c r="D58" s="60">
        <f>(D51+(D51*C56))</f>
        <v>20</v>
      </c>
      <c r="E58" s="62"/>
      <c r="F58" s="21">
        <f t="shared" ref="F58" si="0">(F51+(F51*E56))</f>
        <v>20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2"/>
      <c r="B59" s="23" t="s">
        <v>50</v>
      </c>
      <c r="C59" s="22"/>
      <c r="D59" s="61">
        <f>D58/D19</f>
        <v>1</v>
      </c>
      <c r="E59" s="63"/>
      <c r="F59" s="23">
        <f>F58/F19</f>
        <v>1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3"/>
      <c r="D60" s="3"/>
      <c r="E60" s="3"/>
      <c r="F60" s="3"/>
      <c r="G60" s="3"/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3" t="s">
        <v>34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3" t="s">
        <v>35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3" t="s">
        <v>36</v>
      </c>
      <c r="B63" s="3"/>
      <c r="C63" s="3"/>
      <c r="D63" s="3"/>
      <c r="E63" s="3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4"/>
      <c r="C65" s="25"/>
      <c r="D65" s="25"/>
      <c r="E65" s="25"/>
      <c r="F65" s="25"/>
      <c r="G65" s="26"/>
      <c r="H65" s="27" t="s">
        <v>37</v>
      </c>
      <c r="I65" s="27"/>
      <c r="J65" s="28" t="s">
        <v>38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48" t="s">
        <v>46</v>
      </c>
      <c r="C66" s="25" t="s">
        <v>39</v>
      </c>
      <c r="D66" s="24"/>
      <c r="E66" s="25"/>
      <c r="F66" s="25"/>
      <c r="G66" s="26"/>
      <c r="H66" s="32">
        <v>50</v>
      </c>
      <c r="I66" s="27" t="s">
        <v>40</v>
      </c>
      <c r="J66" s="29">
        <f>D58*H66</f>
        <v>1000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41" t="s">
        <v>43</v>
      </c>
      <c r="C67" s="25" t="s">
        <v>41</v>
      </c>
      <c r="D67" s="24"/>
      <c r="E67" s="25"/>
      <c r="F67" s="25"/>
      <c r="G67" s="26"/>
      <c r="H67" s="32">
        <v>10</v>
      </c>
      <c r="I67" s="27" t="s">
        <v>40</v>
      </c>
      <c r="J67" s="29">
        <f>F58*H67</f>
        <v>200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35"/>
      <c r="C68" s="3"/>
      <c r="D68" s="3"/>
      <c r="E68" s="3"/>
      <c r="F68" s="3"/>
      <c r="G68" s="3"/>
      <c r="H68" s="3"/>
      <c r="I68" s="3"/>
      <c r="J68" s="30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69" t="s">
        <v>42</v>
      </c>
      <c r="I70" s="70"/>
      <c r="J70" s="31">
        <f>J66+J67</f>
        <v>1200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49" t="s">
        <v>47</v>
      </c>
      <c r="C71" s="54">
        <v>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3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sheetProtection algorithmName="SHA-512" hashValue="aM1cf88N55ElgQk4bzDkgl7zZO/rHg4BaSVnVIAWaWdArrV78bn7ltiMEcTaVJtL3j+Ui90p62YJxNb3lfmwig==" saltValue="4TZGYosLGAuEl3TaaIJYFA==" spinCount="100000" sheet="1" objects="1" scenarios="1"/>
  <mergeCells count="6">
    <mergeCell ref="C12:D12"/>
    <mergeCell ref="E17:F17"/>
    <mergeCell ref="H70:I70"/>
    <mergeCell ref="C16:D16"/>
    <mergeCell ref="E16:F16"/>
    <mergeCell ref="C17:D17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7FABAC7E-063A-4468-9EF1-B19B304A1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Merel Swinkels | InkoopMeesters</cp:lastModifiedBy>
  <dcterms:created xsi:type="dcterms:W3CDTF">2018-10-11T11:47:56Z</dcterms:created>
  <dcterms:modified xsi:type="dcterms:W3CDTF">2022-11-23T15:51:33Z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