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2\2022-Z503 ROK Laboratoriumdiensten\04. Nota van Inlichtingen\"/>
    </mc:Choice>
  </mc:AlternateContent>
  <xr:revisionPtr revIDLastSave="0" documentId="13_ncr:1_{E7ED93F3-315E-4701-A389-38659D3BE971}" xr6:coauthVersionLast="47" xr6:coauthVersionMax="47" xr10:uidLastSave="{00000000-0000-0000-0000-000000000000}"/>
  <bookViews>
    <workbookView xWindow="-120" yWindow="-120" windowWidth="29040" windowHeight="15840" xr2:uid="{9AE28AD5-31E9-461B-9DCC-953AD1C041A3}"/>
  </bookViews>
  <sheets>
    <sheet name="Totaal prijs Waterschap Limburg" sheetId="1" r:id="rId1"/>
    <sheet name="Kosten bemonstering" sheetId="2" r:id="rId2"/>
    <sheet name="Kosten analyse meetnet" sheetId="3" r:id="rId3"/>
    <sheet name="Kosten analyse Toezicht en HH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11" i="1" s="1"/>
  <c r="D42" i="4"/>
  <c r="D43" i="4"/>
  <c r="D44" i="4"/>
  <c r="D45" i="4"/>
  <c r="D46" i="4"/>
  <c r="D47" i="4"/>
  <c r="D48" i="4"/>
  <c r="D49" i="4"/>
  <c r="D50" i="4"/>
  <c r="D8" i="2"/>
  <c r="D7" i="2"/>
  <c r="D6" i="2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3" i="3"/>
  <c r="D5" i="2"/>
  <c r="D11" i="2"/>
  <c r="D12" i="2"/>
  <c r="D13" i="2"/>
  <c r="D14" i="2"/>
  <c r="D15" i="2"/>
  <c r="D16" i="2"/>
  <c r="D17" i="2"/>
  <c r="D18" i="2"/>
  <c r="D19" i="2"/>
  <c r="D4" i="2"/>
  <c r="D52" i="4" l="1"/>
  <c r="D21" i="2"/>
  <c r="D22" i="3"/>
</calcChain>
</file>

<file path=xl/sharedStrings.xml><?xml version="1.0" encoding="utf-8"?>
<sst xmlns="http://schemas.openxmlformats.org/spreadsheetml/2006/main" count="134" uniqueCount="123">
  <si>
    <t>Omschrijving activiteit </t>
  </si>
  <si>
    <t>Totaalprijs </t>
  </si>
  <si>
    <t>Waterschap Limburg </t>
  </si>
  <si>
    <t>per activiteit </t>
  </si>
  <si>
    <t>i. Het nemen van monsters en verrichten van (veld)metingen  </t>
  </si>
  <si>
    <t>ii. Het analyseren van monsters op onder andere nutriënten, macro-ionen, metalen, bestrijdingsmiddelen, organische microverontreinigingen, algemene parameters zoals pH, EGV, DOC, zuurstof, Escherichia coli, intestinale enterococcen, blauwalgen </t>
  </si>
  <si>
    <t>iii. Rapportage </t>
  </si>
  <si>
    <t>iv. Online volgsysteem monstername en analyses </t>
  </si>
  <si>
    <t>v. Bemonsteren van alle zwemwaterlocaties </t>
  </si>
  <si>
    <t>vi. Monsternamebenodigdheden en chemicaliën </t>
  </si>
  <si>
    <t>vii.  Het opstellen van een Transitieplan </t>
  </si>
  <si>
    <t>Tabel 001. Het nemen van monsters en het verrichten van veldmetingen </t>
  </si>
  <si>
    <t>  </t>
  </si>
  <si>
    <t>Meetnet en zwemwater </t>
  </si>
  <si>
    <t>Pakket 0 monsters oppervlaktewater en veldparameters </t>
  </si>
  <si>
    <t>Pakket 0a monsters zwemwater en veldparameters </t>
  </si>
  <si>
    <t>Monstername per (roei) boot</t>
  </si>
  <si>
    <t>Amfibieprotocol</t>
  </si>
  <si>
    <t>Spoedbemonstering</t>
  </si>
  <si>
    <t>Toezicht en handhaving </t>
  </si>
  <si>
    <t>Mengmonsters maken </t>
  </si>
  <si>
    <t>Monstername Volumeproportioneel </t>
  </si>
  <si>
    <t>Ophalen monsters Bedrijf </t>
  </si>
  <si>
    <t>Ophalen Tijdproportionele monsters </t>
  </si>
  <si>
    <t>Ophalen Volumeproportionele monsters </t>
  </si>
  <si>
    <t>Opstellen Tijdproportionele bemonstering </t>
  </si>
  <si>
    <t>Opstellen Volumeproportionele bemonstering </t>
  </si>
  <si>
    <t>Debietmeting / opvragen debiet bij bedrijf </t>
  </si>
  <si>
    <t>Steekmonsters </t>
  </si>
  <si>
    <t>Totaal</t>
  </si>
  <si>
    <t>Tabel 002: Het analyseren van monsters tbv meetnet en zwemwater </t>
  </si>
  <si>
    <t>Pakket 1 Biochemisch zuurstofverbruik </t>
  </si>
  <si>
    <t>Pakket 2 Nutriënten </t>
  </si>
  <si>
    <t>Pakket 3 Hardheid </t>
  </si>
  <si>
    <t>Pakket 4 Metalen opgelost </t>
  </si>
  <si>
    <t>Pakket 5 metalen totaal </t>
  </si>
  <si>
    <t>Pakket 6: Landbouwinvloed </t>
  </si>
  <si>
    <t>Pakket 7 Stagnant water </t>
  </si>
  <si>
    <t>Pakket 8 Gewasbeschermingsmiddelen (algemeen) </t>
  </si>
  <si>
    <t>Pakket 8a Gewasbeschermingsmiddelen (Maïs/Grasland) </t>
  </si>
  <si>
    <t>Pakket 8b Gewasbeschermingsmiddelen (Akkerland) </t>
  </si>
  <si>
    <t>Pakket 8c Gewasbeschermingsmiddelen (Glastuinbouw) </t>
  </si>
  <si>
    <t>Pakket 8d Gewasbeschermingsmiddelen (screening) </t>
  </si>
  <si>
    <t>Pakket 9 Zwemwater </t>
  </si>
  <si>
    <t>Pakket 10 Blauwalgen </t>
  </si>
  <si>
    <t>Pakket 11 Tungelroyse beek </t>
  </si>
  <si>
    <t>Pakket 12: CZV </t>
  </si>
  <si>
    <t>Tabel 003: Het analyseren van monsters tbv toezicht en handhaving </t>
  </si>
  <si>
    <t>Ammonium NEN EN 872 en NEN 6499 </t>
  </si>
  <si>
    <t>Aluminium NEN-EN-ISO 17294-2 of NEN 6966 (met ontsluiting NEN 6961 of NEN-EN-ISO 15587-1/2) </t>
  </si>
  <si>
    <t>Anionische en Kationische Detergenten </t>
  </si>
  <si>
    <t>BZV met ATU/5 dagen NEN-EN 1899-2 </t>
  </si>
  <si>
    <t>BTEX NEN EN ISO 15680 </t>
  </si>
  <si>
    <t>Chloride NEN-EN-ISO 15923-1  /  NEN-EN-ISO15682 </t>
  </si>
  <si>
    <t>Cyanide (vrij)  NEN-EN-ISO 14403 </t>
  </si>
  <si>
    <t>CZV Chemisch Zuurstofverbruik  NEN 6633 </t>
  </si>
  <si>
    <t>D1 Ontsluiting Afvalwatermonsters </t>
  </si>
  <si>
    <t>EDTA </t>
  </si>
  <si>
    <t>Elektrische geleidbaarheid combinatie pH </t>
  </si>
  <si>
    <t>EOX als Organochloor in Afvalwater NEN 6402 </t>
  </si>
  <si>
    <t>EOX NEN 6676 </t>
  </si>
  <si>
    <t>Fenol </t>
  </si>
  <si>
    <t>Fluoride vrij NEN EN ISO 10304 </t>
  </si>
  <si>
    <t>GCM11 Screening Bestrijdingsmiddelen </t>
  </si>
  <si>
    <t>bestrijdingsmiddelen bollenteelt  </t>
  </si>
  <si>
    <t>GCM2 Screening Oplosmiddelen </t>
  </si>
  <si>
    <t>PAK 16 EPA NEN-EN-ISO 17993   /  GC-MS </t>
  </si>
  <si>
    <t>Arseen, Zink, Nikkel, Vanadium en aluminium (geen destructie) NEN-EN-ISO 17294-2 of NEN 6966 </t>
  </si>
  <si>
    <t>Arseen, cadmium, chroom,. Koper, nikkel, lood, zink NEN 6966  </t>
  </si>
  <si>
    <t>Kwik NEN-EN-ISO 12846 (geen destructie) </t>
  </si>
  <si>
    <t>ICP 1W in Afvalwater (totaalgehalte aan metalen (Cd, Zn, Cu, Ni, Pb, Zn) </t>
  </si>
  <si>
    <t>Kalium NEN 6965 </t>
  </si>
  <si>
    <t>Kjeldahl-N NEN-ISO 5663 </t>
  </si>
  <si>
    <t>minerale olie NEN EN ISO 9377-2 </t>
  </si>
  <si>
    <t>Monocyclische Aromatische Koolwaterstoffen MAK </t>
  </si>
  <si>
    <t>Monovinylchloride (MVC)  NEN-EN ISO 15680 </t>
  </si>
  <si>
    <t>Molybdeen  NEN-EN-ISO 17294-2 of NEN 6966 (met ontsluiting NEN 6961 of NEN-EN-ISO 15587-1/2) </t>
  </si>
  <si>
    <t>MTBE </t>
  </si>
  <si>
    <t>Natrium NEN 6965 </t>
  </si>
  <si>
    <t>Nikkel  NEN-EN-ISO 17294-2 of NEN 6966 (met ontsluiting NEN 6961 of NEN-EN-ISO 15587-1/2) </t>
  </si>
  <si>
    <t>Nitraat NEN 6604 (TON-NO2)  </t>
  </si>
  <si>
    <t>Nitraat NEN 6604 </t>
  </si>
  <si>
    <t>onopgeloste bestanddelen NEN-EN 872 </t>
  </si>
  <si>
    <t>Ortho Fosfaat NEN 6604 </t>
  </si>
  <si>
    <t>Sulfaat NEN 22743 </t>
  </si>
  <si>
    <t>Sulfaat NEN 6654 </t>
  </si>
  <si>
    <t>Fosfaat opgelost </t>
  </si>
  <si>
    <t>Totaal Fosfaat  NEN-EN-ISO 15923-1 </t>
  </si>
  <si>
    <t>Totaal fosfor NEN-EN-ISO 15681-1 15681-2 </t>
  </si>
  <si>
    <t>Totaal Stikstof som (Nitriet + Nitraat NEN-ISO 15923-1) + (N-Kjehldal NEN-ISO 5663)  </t>
  </si>
  <si>
    <t>TOC </t>
  </si>
  <si>
    <t>Vanadium NEN-EN-ISO 17294-2 of NEN 6966 (met ontsluiting NEN 6961 of NEN-EN-ISO 15587-1/2) </t>
  </si>
  <si>
    <t>VOCL </t>
  </si>
  <si>
    <t>VOX </t>
  </si>
  <si>
    <t>Totaal Waterschap Limburg = inschrijfprijs perceel 1</t>
  </si>
  <si>
    <t>Per jaar 
(indicatieve aantallen)</t>
  </si>
  <si>
    <t xml:space="preserve">Prijs per handeling 
(excl. btw) </t>
  </si>
  <si>
    <t>Prijs per jaar 
(excl. btw) </t>
  </si>
  <si>
    <t>Prijs per handeling 
(excl. BTW) </t>
  </si>
  <si>
    <t>Prijs per jaar 
(excl. BTW) </t>
  </si>
  <si>
    <r>
      <t xml:space="preserve"> Voor inhoud van de pakketten zie bijlage 1: 
</t>
    </r>
    <r>
      <rPr>
        <b/>
        <i/>
        <sz val="10"/>
        <color theme="1"/>
        <rFont val="Arial"/>
        <family val="2"/>
      </rPr>
      <t>Samenstelling huidige pakketten </t>
    </r>
  </si>
  <si>
    <t>Per jaar 
(indicatieve aantallen)</t>
  </si>
  <si>
    <t>Bijlage 3a. - 'Programma van Eisen - WL'</t>
  </si>
  <si>
    <t>IJzer  </t>
  </si>
  <si>
    <t>Totaal Stikstof  </t>
  </si>
  <si>
    <t>is reeds opgenomen in tabblad "Kosten bemonstering"</t>
  </si>
  <si>
    <t>is reeds opgenomen in tabbladen  "Kosten Analyse (en toezicht)"</t>
  </si>
  <si>
    <t xml:space="preserve">M.b.t. de in te vullen prijzen per activiteit (geldt ook voor alle onderliggende tabbladen), wordt inschrijver verwezen naar de gedetailleerde beschrijvingen in bijlage 3b. </t>
  </si>
  <si>
    <r>
      <rPr>
        <i/>
        <sz val="11"/>
        <color rgb="FF002060"/>
        <rFont val="Arial"/>
        <family val="2"/>
      </rPr>
      <t>«</t>
    </r>
    <r>
      <rPr>
        <i/>
        <sz val="10"/>
        <color rgb="FF002060"/>
        <rFont val="Arial"/>
        <family val="2"/>
      </rPr>
      <t xml:space="preserve"> cel neemt automatisch het ingevulde totaal van tabblad </t>
    </r>
    <r>
      <rPr>
        <b/>
        <i/>
        <sz val="10"/>
        <color rgb="FF002060"/>
        <rFont val="Arial"/>
        <family val="2"/>
      </rPr>
      <t>2</t>
    </r>
    <r>
      <rPr>
        <i/>
        <sz val="10"/>
        <color rgb="FF002060"/>
        <rFont val="Arial"/>
        <family val="2"/>
      </rPr>
      <t xml:space="preserve"> over</t>
    </r>
  </si>
  <si>
    <r>
      <rPr>
        <i/>
        <sz val="11"/>
        <color rgb="FF002060"/>
        <rFont val="Arial"/>
        <family val="2"/>
      </rPr>
      <t>«</t>
    </r>
    <r>
      <rPr>
        <i/>
        <sz val="10"/>
        <color rgb="FF002060"/>
        <rFont val="Arial"/>
        <family val="2"/>
      </rPr>
      <t xml:space="preserve"> cel neemt automatisch het ingevulde totaal van tabblad </t>
    </r>
    <r>
      <rPr>
        <b/>
        <i/>
        <sz val="10"/>
        <color rgb="FF002060"/>
        <rFont val="Arial"/>
        <family val="2"/>
      </rPr>
      <t>3</t>
    </r>
    <r>
      <rPr>
        <i/>
        <sz val="10"/>
        <color rgb="FF002060"/>
        <rFont val="Arial"/>
        <family val="2"/>
      </rPr>
      <t xml:space="preserve"> én tabblad </t>
    </r>
    <r>
      <rPr>
        <b/>
        <i/>
        <sz val="10"/>
        <color rgb="FF002060"/>
        <rFont val="Arial"/>
        <family val="2"/>
      </rPr>
      <t>4</t>
    </r>
    <r>
      <rPr>
        <i/>
        <sz val="10"/>
        <color rgb="FF002060"/>
        <rFont val="Arial"/>
        <family val="2"/>
      </rPr>
      <t xml:space="preserve"> over</t>
    </r>
  </si>
  <si>
    <t xml:space="preserve">Beschrijving </t>
  </si>
  <si>
    <t>Beschrijving</t>
  </si>
  <si>
    <t>Inschrijver vult alleen de blauwe velden in (betreft alle tabbladen indien van toepassing)</t>
  </si>
  <si>
    <t>negatieve prijzen zijn niet toegestaan</t>
  </si>
  <si>
    <t>Het is (op straffe van uitsluiting) niet toegestaan het prijzenblad / formules aan te passen</t>
  </si>
  <si>
    <t>Inschrijver vult in en ondertekent het prijzenblad in onderstaand kader</t>
  </si>
  <si>
    <t>Inschrijver</t>
  </si>
  <si>
    <t>Naam</t>
  </si>
  <si>
    <t>Functie</t>
  </si>
  <si>
    <t>Onderneming</t>
  </si>
  <si>
    <t>Handtekening</t>
  </si>
  <si>
    <t>Plaats en datum</t>
  </si>
  <si>
    <t>AANPASSING: spoedtarief voor analyses (indicatief: 20 per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</si>
</sst>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i/>
      <sz val="10"/>
      <color rgb="FF002060"/>
      <name val="Arial"/>
      <family val="2"/>
    </font>
    <font>
      <i/>
      <sz val="11"/>
      <color rgb="FF002060"/>
      <name val="Arial"/>
      <family val="2"/>
    </font>
    <font>
      <b/>
      <i/>
      <sz val="10"/>
      <color rgb="FF00206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0" fontId="1" fillId="0" borderId="0" xfId="0" applyFont="1"/>
    <xf numFmtId="44" fontId="0" fillId="4" borderId="1" xfId="0" applyNumberFormat="1" applyFill="1" applyBorder="1"/>
    <xf numFmtId="0" fontId="1" fillId="0" borderId="3" xfId="0" applyFont="1" applyBorder="1"/>
    <xf numFmtId="0" fontId="0" fillId="0" borderId="4" xfId="0" applyBorder="1"/>
    <xf numFmtId="0" fontId="1" fillId="0" borderId="1" xfId="0" applyFont="1" applyBorder="1" applyAlignment="1">
      <alignment wrapText="1"/>
    </xf>
    <xf numFmtId="44" fontId="1" fillId="3" borderId="1" xfId="0" applyNumberFormat="1" applyFont="1" applyFill="1" applyBorder="1"/>
    <xf numFmtId="44" fontId="1" fillId="3" borderId="2" xfId="0" applyNumberFormat="1" applyFont="1" applyFill="1" applyBorder="1"/>
    <xf numFmtId="0" fontId="1" fillId="6" borderId="1" xfId="0" applyFont="1" applyFill="1" applyBorder="1"/>
    <xf numFmtId="44" fontId="0" fillId="2" borderId="1" xfId="0" applyNumberFormat="1" applyFill="1" applyBorder="1" applyProtection="1">
      <protection locked="0"/>
    </xf>
    <xf numFmtId="44" fontId="0" fillId="5" borderId="1" xfId="0" applyNumberForma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9" xfId="0" applyFont="1" applyBorder="1" applyAlignment="1" applyProtection="1">
      <alignment wrapText="1"/>
    </xf>
    <xf numFmtId="0" fontId="1" fillId="0" borderId="9" xfId="0" applyFont="1" applyBorder="1" applyProtection="1"/>
    <xf numFmtId="0" fontId="0" fillId="0" borderId="0" xfId="0" applyProtection="1"/>
    <xf numFmtId="0" fontId="5" fillId="6" borderId="0" xfId="0" applyFont="1" applyFill="1" applyAlignment="1" applyProtection="1">
      <alignment horizontal="left"/>
    </xf>
    <xf numFmtId="0" fontId="1" fillId="0" borderId="10" xfId="0" applyFont="1" applyBorder="1" applyAlignment="1" applyProtection="1">
      <alignment wrapText="1"/>
    </xf>
    <xf numFmtId="0" fontId="1" fillId="0" borderId="10" xfId="0" applyFont="1" applyBorder="1" applyProtection="1"/>
    <xf numFmtId="0" fontId="1" fillId="6" borderId="0" xfId="0" quotePrefix="1" applyFont="1" applyFill="1" applyAlignment="1" applyProtection="1">
      <alignment horizontal="left"/>
    </xf>
    <xf numFmtId="0" fontId="3" fillId="0" borderId="0" xfId="0" applyFont="1" applyProtection="1"/>
    <xf numFmtId="0" fontId="0" fillId="0" borderId="1" xfId="0" applyBorder="1" applyAlignment="1" applyProtection="1">
      <alignment wrapText="1"/>
    </xf>
    <xf numFmtId="44" fontId="0" fillId="4" borderId="1" xfId="0" applyNumberFormat="1" applyFill="1" applyBorder="1" applyProtection="1"/>
    <xf numFmtId="0" fontId="6" fillId="0" borderId="0" xfId="0" applyFont="1" applyProtection="1"/>
    <xf numFmtId="44" fontId="9" fillId="0" borderId="1" xfId="0" applyNumberFormat="1" applyFont="1" applyBorder="1" applyAlignment="1" applyProtection="1">
      <alignment horizontal="left" wrapText="1"/>
    </xf>
    <xf numFmtId="44" fontId="9" fillId="0" borderId="1" xfId="0" applyNumberFormat="1" applyFont="1" applyBorder="1" applyAlignment="1" applyProtection="1">
      <alignment wrapText="1"/>
    </xf>
    <xf numFmtId="0" fontId="1" fillId="6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4" fontId="2" fillId="3" borderId="1" xfId="0" applyNumberFormat="1" applyFont="1" applyFill="1" applyBorder="1" applyProtection="1"/>
    <xf numFmtId="0" fontId="10" fillId="0" borderId="0" xfId="0" applyFont="1" applyProtection="1"/>
    <xf numFmtId="0" fontId="11" fillId="7" borderId="11" xfId="0" applyFont="1" applyFill="1" applyBorder="1" applyProtection="1"/>
    <xf numFmtId="0" fontId="11" fillId="7" borderId="13" xfId="0" applyFont="1" applyFill="1" applyBorder="1" applyProtection="1"/>
    <xf numFmtId="0" fontId="11" fillId="7" borderId="13" xfId="0" applyFont="1" applyFill="1" applyBorder="1" applyAlignment="1" applyProtection="1">
      <alignment vertical="top"/>
    </xf>
    <xf numFmtId="0" fontId="11" fillId="7" borderId="15" xfId="0" applyFon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D7BE-8546-4F77-B818-9FF1AEB0519F}">
  <dimension ref="A1:P23"/>
  <sheetViews>
    <sheetView showGridLines="0" tabSelected="1" workbookViewId="0">
      <selection activeCell="A10" sqref="A10"/>
    </sheetView>
  </sheetViews>
  <sheetFormatPr defaultRowHeight="12.75" x14ac:dyDescent="0.2"/>
  <cols>
    <col min="1" max="1" width="59.85546875" style="27" customWidth="1"/>
    <col min="2" max="2" width="28" style="27" customWidth="1"/>
    <col min="3" max="3" width="3.5703125" style="27" customWidth="1"/>
    <col min="4" max="4" width="140.5703125" style="27" bestFit="1" customWidth="1"/>
    <col min="5" max="21" width="9.140625" style="27"/>
    <col min="22" max="22" width="10.7109375" style="27" customWidth="1"/>
    <col min="23" max="16384" width="9.140625" style="27"/>
  </cols>
  <sheetData>
    <row r="1" spans="1:16" x14ac:dyDescent="0.2">
      <c r="A1" s="25" t="s">
        <v>0</v>
      </c>
      <c r="B1" s="26" t="s">
        <v>1</v>
      </c>
      <c r="D1" s="28" t="s">
        <v>107</v>
      </c>
    </row>
    <row r="2" spans="1:16" x14ac:dyDescent="0.2">
      <c r="A2" s="29" t="s">
        <v>2</v>
      </c>
      <c r="B2" s="30" t="s">
        <v>3</v>
      </c>
      <c r="D2" s="31" t="s">
        <v>102</v>
      </c>
      <c r="P2" s="32"/>
    </row>
    <row r="3" spans="1:16" ht="14.25" x14ac:dyDescent="0.2">
      <c r="A3" s="33" t="s">
        <v>4</v>
      </c>
      <c r="B3" s="34">
        <f>'Kosten bemonstering'!D21</f>
        <v>0</v>
      </c>
      <c r="D3" s="35" t="s">
        <v>108</v>
      </c>
    </row>
    <row r="4" spans="1:16" ht="63.75" x14ac:dyDescent="0.2">
      <c r="A4" s="33" t="s">
        <v>5</v>
      </c>
      <c r="B4" s="34">
        <f>'Kosten analyse meetnet'!D22+'Kosten analyse Toezicht en HH'!D52</f>
        <v>0</v>
      </c>
      <c r="D4" s="35" t="s">
        <v>109</v>
      </c>
    </row>
    <row r="5" spans="1:16" ht="38.25" x14ac:dyDescent="0.2">
      <c r="A5" s="33" t="s">
        <v>6</v>
      </c>
      <c r="B5" s="36" t="s">
        <v>106</v>
      </c>
    </row>
    <row r="6" spans="1:16" x14ac:dyDescent="0.2">
      <c r="A6" s="33" t="s">
        <v>7</v>
      </c>
      <c r="B6" s="12">
        <v>0</v>
      </c>
    </row>
    <row r="7" spans="1:16" ht="25.5" x14ac:dyDescent="0.2">
      <c r="A7" s="33" t="s">
        <v>8</v>
      </c>
      <c r="B7" s="37" t="s">
        <v>105</v>
      </c>
    </row>
    <row r="8" spans="1:16" x14ac:dyDescent="0.2">
      <c r="A8" s="33" t="s">
        <v>9</v>
      </c>
      <c r="B8" s="13">
        <v>0</v>
      </c>
    </row>
    <row r="9" spans="1:16" x14ac:dyDescent="0.2">
      <c r="A9" s="33" t="s">
        <v>10</v>
      </c>
      <c r="B9" s="13">
        <v>0</v>
      </c>
    </row>
    <row r="10" spans="1:16" ht="12.75" customHeight="1" x14ac:dyDescent="0.2">
      <c r="A10" s="38" t="s">
        <v>122</v>
      </c>
      <c r="B10" s="13">
        <v>0</v>
      </c>
    </row>
    <row r="11" spans="1:16" ht="36" customHeight="1" x14ac:dyDescent="0.25">
      <c r="A11" s="39" t="s">
        <v>94</v>
      </c>
      <c r="B11" s="40">
        <f>SUM(B3:B10)</f>
        <v>0</v>
      </c>
    </row>
    <row r="13" spans="1:16" x14ac:dyDescent="0.2">
      <c r="A13" s="32" t="s">
        <v>112</v>
      </c>
    </row>
    <row r="14" spans="1:16" x14ac:dyDescent="0.2">
      <c r="A14" s="32" t="s">
        <v>113</v>
      </c>
    </row>
    <row r="15" spans="1:16" x14ac:dyDescent="0.2">
      <c r="A15" s="32" t="s">
        <v>114</v>
      </c>
    </row>
    <row r="16" spans="1:16" x14ac:dyDescent="0.2">
      <c r="A16" s="32" t="s">
        <v>115</v>
      </c>
    </row>
    <row r="18" spans="1:2" ht="15.75" thickBot="1" x14ac:dyDescent="0.3">
      <c r="A18" s="41" t="s">
        <v>116</v>
      </c>
    </row>
    <row r="19" spans="1:2" ht="14.25" x14ac:dyDescent="0.2">
      <c r="A19" s="42" t="s">
        <v>117</v>
      </c>
      <c r="B19" s="14"/>
    </row>
    <row r="20" spans="1:2" ht="14.25" x14ac:dyDescent="0.2">
      <c r="A20" s="43" t="s">
        <v>118</v>
      </c>
      <c r="B20" s="15"/>
    </row>
    <row r="21" spans="1:2" ht="14.25" x14ac:dyDescent="0.2">
      <c r="A21" s="43" t="s">
        <v>119</v>
      </c>
      <c r="B21" s="15"/>
    </row>
    <row r="22" spans="1:2" ht="60" customHeight="1" x14ac:dyDescent="0.2">
      <c r="A22" s="44" t="s">
        <v>120</v>
      </c>
      <c r="B22" s="15"/>
    </row>
    <row r="23" spans="1:2" ht="15" thickBot="1" x14ac:dyDescent="0.25">
      <c r="A23" s="45" t="s">
        <v>121</v>
      </c>
      <c r="B23" s="16"/>
    </row>
  </sheetData>
  <sheetProtection algorithmName="SHA-512" hashValue="gC1PUGRw3T7iylJss7J82zzg22aUIPZO6nYxkUMsY9gsPe6ZLXC2RVXp+MgVSlXPpmO/VmaWewb7mO8sIuC/IQ==" saltValue="pE+TZR3k8OaXipvpKf7QG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64E0-0B09-4537-B644-439870E57943}">
  <dimension ref="A1:D21"/>
  <sheetViews>
    <sheetView showGridLines="0" workbookViewId="0">
      <selection activeCell="F22" sqref="F22"/>
    </sheetView>
  </sheetViews>
  <sheetFormatPr defaultRowHeight="12.75" x14ac:dyDescent="0.2"/>
  <cols>
    <col min="1" max="1" width="48.42578125" bestFit="1" customWidth="1"/>
    <col min="2" max="2" width="21.5703125" customWidth="1"/>
    <col min="3" max="3" width="21.140625" customWidth="1"/>
    <col min="4" max="4" width="24.7109375" bestFit="1" customWidth="1"/>
    <col min="5" max="5" width="4.140625" customWidth="1"/>
    <col min="6" max="6" width="140.5703125" bestFit="1" customWidth="1"/>
  </cols>
  <sheetData>
    <row r="1" spans="1:4" ht="23.25" customHeight="1" x14ac:dyDescent="0.2">
      <c r="A1" s="4" t="s">
        <v>11</v>
      </c>
    </row>
    <row r="2" spans="1:4" ht="38.25" x14ac:dyDescent="0.2">
      <c r="A2" s="2" t="s">
        <v>111</v>
      </c>
      <c r="B2" s="8" t="s">
        <v>95</v>
      </c>
      <c r="C2" s="8" t="s">
        <v>96</v>
      </c>
      <c r="D2" s="8" t="s">
        <v>97</v>
      </c>
    </row>
    <row r="3" spans="1:4" x14ac:dyDescent="0.2">
      <c r="A3" s="11" t="s">
        <v>13</v>
      </c>
      <c r="B3" s="6"/>
      <c r="C3" s="7" t="s">
        <v>12</v>
      </c>
    </row>
    <row r="4" spans="1:4" x14ac:dyDescent="0.2">
      <c r="A4" s="1" t="s">
        <v>14</v>
      </c>
      <c r="B4" s="1">
        <v>1800</v>
      </c>
      <c r="C4" s="12">
        <v>0</v>
      </c>
      <c r="D4" s="5">
        <f>B4*C4</f>
        <v>0</v>
      </c>
    </row>
    <row r="5" spans="1:4" x14ac:dyDescent="0.2">
      <c r="A5" s="1" t="s">
        <v>15</v>
      </c>
      <c r="B5" s="1">
        <v>196</v>
      </c>
      <c r="C5" s="12">
        <v>0</v>
      </c>
      <c r="D5" s="5">
        <f t="shared" ref="D5:D19" si="0">B5*C5</f>
        <v>0</v>
      </c>
    </row>
    <row r="6" spans="1:4" x14ac:dyDescent="0.2">
      <c r="A6" s="1" t="s">
        <v>16</v>
      </c>
      <c r="B6" s="1">
        <v>12</v>
      </c>
      <c r="C6" s="12">
        <v>0</v>
      </c>
      <c r="D6" s="5">
        <f t="shared" si="0"/>
        <v>0</v>
      </c>
    </row>
    <row r="7" spans="1:4" x14ac:dyDescent="0.2">
      <c r="A7" s="1" t="s">
        <v>17</v>
      </c>
      <c r="B7" s="1">
        <v>192</v>
      </c>
      <c r="C7" s="12">
        <v>0</v>
      </c>
      <c r="D7" s="5">
        <f t="shared" si="0"/>
        <v>0</v>
      </c>
    </row>
    <row r="8" spans="1:4" x14ac:dyDescent="0.2">
      <c r="A8" s="1" t="s">
        <v>18</v>
      </c>
      <c r="B8" s="1">
        <v>20</v>
      </c>
      <c r="C8" s="12">
        <v>0</v>
      </c>
      <c r="D8" s="5">
        <f t="shared" si="0"/>
        <v>0</v>
      </c>
    </row>
    <row r="10" spans="1:4" x14ac:dyDescent="0.2">
      <c r="A10" s="11" t="s">
        <v>19</v>
      </c>
    </row>
    <row r="11" spans="1:4" x14ac:dyDescent="0.2">
      <c r="A11" s="1" t="s">
        <v>20</v>
      </c>
      <c r="B11" s="1">
        <v>66</v>
      </c>
      <c r="C11" s="12">
        <v>0</v>
      </c>
      <c r="D11" s="5">
        <f t="shared" si="0"/>
        <v>0</v>
      </c>
    </row>
    <row r="12" spans="1:4" x14ac:dyDescent="0.2">
      <c r="A12" s="1" t="s">
        <v>21</v>
      </c>
      <c r="B12" s="1">
        <v>52</v>
      </c>
      <c r="C12" s="12">
        <v>0</v>
      </c>
      <c r="D12" s="5">
        <f t="shared" si="0"/>
        <v>0</v>
      </c>
    </row>
    <row r="13" spans="1:4" x14ac:dyDescent="0.2">
      <c r="A13" s="1" t="s">
        <v>22</v>
      </c>
      <c r="B13" s="1">
        <v>5</v>
      </c>
      <c r="C13" s="12">
        <v>0</v>
      </c>
      <c r="D13" s="5">
        <f t="shared" si="0"/>
        <v>0</v>
      </c>
    </row>
    <row r="14" spans="1:4" x14ac:dyDescent="0.2">
      <c r="A14" s="1" t="s">
        <v>23</v>
      </c>
      <c r="B14" s="1">
        <v>1</v>
      </c>
      <c r="C14" s="12">
        <v>0</v>
      </c>
      <c r="D14" s="5">
        <f t="shared" si="0"/>
        <v>0</v>
      </c>
    </row>
    <row r="15" spans="1:4" x14ac:dyDescent="0.2">
      <c r="A15" s="1" t="s">
        <v>24</v>
      </c>
      <c r="B15" s="1">
        <v>252</v>
      </c>
      <c r="C15" s="12">
        <v>0</v>
      </c>
      <c r="D15" s="5">
        <f t="shared" si="0"/>
        <v>0</v>
      </c>
    </row>
    <row r="16" spans="1:4" x14ac:dyDescent="0.2">
      <c r="A16" s="1" t="s">
        <v>25</v>
      </c>
      <c r="B16" s="1">
        <v>1</v>
      </c>
      <c r="C16" s="12">
        <v>0</v>
      </c>
      <c r="D16" s="5">
        <f t="shared" si="0"/>
        <v>0</v>
      </c>
    </row>
    <row r="17" spans="1:4" x14ac:dyDescent="0.2">
      <c r="A17" s="1" t="s">
        <v>26</v>
      </c>
      <c r="B17" s="1">
        <v>18</v>
      </c>
      <c r="C17" s="12">
        <v>0</v>
      </c>
      <c r="D17" s="5">
        <f t="shared" si="0"/>
        <v>0</v>
      </c>
    </row>
    <row r="18" spans="1:4" x14ac:dyDescent="0.2">
      <c r="A18" s="1" t="s">
        <v>27</v>
      </c>
      <c r="B18" s="1">
        <v>248</v>
      </c>
      <c r="C18" s="12">
        <v>0</v>
      </c>
      <c r="D18" s="5">
        <f t="shared" si="0"/>
        <v>0</v>
      </c>
    </row>
    <row r="19" spans="1:4" x14ac:dyDescent="0.2">
      <c r="A19" s="1" t="s">
        <v>28</v>
      </c>
      <c r="B19" s="1">
        <v>316</v>
      </c>
      <c r="C19" s="12">
        <v>0</v>
      </c>
      <c r="D19" s="5">
        <f t="shared" si="0"/>
        <v>0</v>
      </c>
    </row>
    <row r="21" spans="1:4" ht="24.75" customHeight="1" x14ac:dyDescent="0.2">
      <c r="A21" s="17" t="s">
        <v>29</v>
      </c>
      <c r="B21" s="18"/>
      <c r="C21" s="19"/>
      <c r="D21" s="10">
        <f>SUM(D4:D19)</f>
        <v>0</v>
      </c>
    </row>
  </sheetData>
  <sheetProtection algorithmName="SHA-512" hashValue="TZqt1m4qbwUFBmFjuDADQpUTceJYLZf8KMCWQhy8ZhvpWmDIvZ/C1QYox8XMQQeLTS9wrg03/OGML0EIeLc82Q==" saltValue="AivX/2x9IT2oZzvhwesdSQ==" spinCount="100000" sheet="1" objects="1" scenarios="1"/>
  <mergeCells count="1">
    <mergeCell ref="A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47F6-5666-47BA-9687-C8DD64218C3F}">
  <dimension ref="A1:P22"/>
  <sheetViews>
    <sheetView showGridLines="0" workbookViewId="0">
      <selection activeCell="A13" sqref="A13"/>
    </sheetView>
  </sheetViews>
  <sheetFormatPr defaultRowHeight="12.75" x14ac:dyDescent="0.2"/>
  <cols>
    <col min="1" max="1" width="66.7109375" bestFit="1" customWidth="1"/>
    <col min="2" max="2" width="23.140625" customWidth="1"/>
    <col min="3" max="3" width="27.5703125" customWidth="1"/>
    <col min="4" max="4" width="23.85546875" customWidth="1"/>
  </cols>
  <sheetData>
    <row r="1" spans="1:16" ht="21" customHeight="1" x14ac:dyDescent="0.2">
      <c r="A1" s="4" t="s">
        <v>30</v>
      </c>
      <c r="C1" t="s">
        <v>12</v>
      </c>
      <c r="D1" t="s">
        <v>12</v>
      </c>
    </row>
    <row r="2" spans="1:16" s="4" customFormat="1" ht="25.5" x14ac:dyDescent="0.2">
      <c r="A2" s="8" t="s">
        <v>100</v>
      </c>
      <c r="B2" s="8" t="s">
        <v>101</v>
      </c>
      <c r="C2" s="8" t="s">
        <v>98</v>
      </c>
      <c r="D2" s="8" t="s">
        <v>99</v>
      </c>
    </row>
    <row r="3" spans="1:16" x14ac:dyDescent="0.2">
      <c r="A3" s="1" t="s">
        <v>14</v>
      </c>
      <c r="B3" s="3">
        <v>1800</v>
      </c>
      <c r="C3" s="12">
        <v>0</v>
      </c>
      <c r="D3" s="5">
        <f>B3*C3</f>
        <v>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2">
      <c r="A4" s="1" t="s">
        <v>15</v>
      </c>
      <c r="B4" s="3">
        <v>196</v>
      </c>
      <c r="C4" s="12">
        <v>0</v>
      </c>
      <c r="D4" s="5">
        <f t="shared" ref="D4:D20" si="0">B4*C4</f>
        <v>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x14ac:dyDescent="0.2">
      <c r="A5" s="1" t="s">
        <v>31</v>
      </c>
      <c r="B5" s="3">
        <v>920</v>
      </c>
      <c r="C5" s="12">
        <v>0</v>
      </c>
      <c r="D5" s="5">
        <f t="shared" si="0"/>
        <v>0</v>
      </c>
    </row>
    <row r="6" spans="1:16" x14ac:dyDescent="0.2">
      <c r="A6" s="1" t="s">
        <v>32</v>
      </c>
      <c r="B6" s="3">
        <v>1600</v>
      </c>
      <c r="C6" s="12">
        <v>0</v>
      </c>
      <c r="D6" s="5">
        <f t="shared" si="0"/>
        <v>0</v>
      </c>
    </row>
    <row r="7" spans="1:16" x14ac:dyDescent="0.2">
      <c r="A7" s="1" t="s">
        <v>33</v>
      </c>
      <c r="B7" s="3">
        <v>98</v>
      </c>
      <c r="C7" s="12">
        <v>0</v>
      </c>
      <c r="D7" s="5">
        <f t="shared" si="0"/>
        <v>0</v>
      </c>
    </row>
    <row r="8" spans="1:16" x14ac:dyDescent="0.2">
      <c r="A8" s="1" t="s">
        <v>34</v>
      </c>
      <c r="B8" s="3">
        <v>920</v>
      </c>
      <c r="C8" s="12">
        <v>0</v>
      </c>
      <c r="D8" s="5">
        <f t="shared" si="0"/>
        <v>0</v>
      </c>
    </row>
    <row r="9" spans="1:16" x14ac:dyDescent="0.2">
      <c r="A9" s="1" t="s">
        <v>35</v>
      </c>
      <c r="B9" s="3">
        <v>220</v>
      </c>
      <c r="C9" s="12">
        <v>0</v>
      </c>
      <c r="D9" s="5">
        <f t="shared" si="0"/>
        <v>0</v>
      </c>
    </row>
    <row r="10" spans="1:16" x14ac:dyDescent="0.2">
      <c r="A10" s="1" t="s">
        <v>36</v>
      </c>
      <c r="B10" s="3">
        <v>55</v>
      </c>
      <c r="C10" s="12">
        <v>0</v>
      </c>
      <c r="D10" s="5">
        <f t="shared" si="0"/>
        <v>0</v>
      </c>
    </row>
    <row r="11" spans="1:16" x14ac:dyDescent="0.2">
      <c r="A11" s="1" t="s">
        <v>37</v>
      </c>
      <c r="B11" s="3">
        <v>55</v>
      </c>
      <c r="C11" s="12">
        <v>0</v>
      </c>
      <c r="D11" s="5">
        <f t="shared" si="0"/>
        <v>0</v>
      </c>
    </row>
    <row r="12" spans="1:16" x14ac:dyDescent="0.2">
      <c r="A12" s="1" t="s">
        <v>38</v>
      </c>
      <c r="B12" s="3">
        <v>112</v>
      </c>
      <c r="C12" s="12">
        <v>0</v>
      </c>
      <c r="D12" s="5">
        <f t="shared" si="0"/>
        <v>0</v>
      </c>
    </row>
    <row r="13" spans="1:16" x14ac:dyDescent="0.2">
      <c r="A13" s="1" t="s">
        <v>39</v>
      </c>
      <c r="B13" s="3">
        <v>12</v>
      </c>
      <c r="C13" s="12">
        <v>0</v>
      </c>
      <c r="D13" s="5">
        <f t="shared" si="0"/>
        <v>0</v>
      </c>
    </row>
    <row r="14" spans="1:16" x14ac:dyDescent="0.2">
      <c r="A14" s="1" t="s">
        <v>40</v>
      </c>
      <c r="B14" s="3">
        <v>12</v>
      </c>
      <c r="C14" s="12">
        <v>0</v>
      </c>
      <c r="D14" s="5">
        <f t="shared" si="0"/>
        <v>0</v>
      </c>
    </row>
    <row r="15" spans="1:16" x14ac:dyDescent="0.2">
      <c r="A15" s="1" t="s">
        <v>41</v>
      </c>
      <c r="B15" s="3">
        <v>50</v>
      </c>
      <c r="C15" s="12">
        <v>0</v>
      </c>
      <c r="D15" s="5">
        <f t="shared" si="0"/>
        <v>0</v>
      </c>
    </row>
    <row r="16" spans="1:16" x14ac:dyDescent="0.2">
      <c r="A16" s="1" t="s">
        <v>42</v>
      </c>
      <c r="B16" s="3">
        <v>42</v>
      </c>
      <c r="C16" s="12">
        <v>0</v>
      </c>
      <c r="D16" s="5">
        <f t="shared" si="0"/>
        <v>0</v>
      </c>
    </row>
    <row r="17" spans="1:4" x14ac:dyDescent="0.2">
      <c r="A17" s="1" t="s">
        <v>43</v>
      </c>
      <c r="B17" s="3">
        <v>196</v>
      </c>
      <c r="C17" s="12">
        <v>0</v>
      </c>
      <c r="D17" s="5">
        <f t="shared" si="0"/>
        <v>0</v>
      </c>
    </row>
    <row r="18" spans="1:4" x14ac:dyDescent="0.2">
      <c r="A18" s="1" t="s">
        <v>44</v>
      </c>
      <c r="B18" s="3">
        <v>30</v>
      </c>
      <c r="C18" s="12">
        <v>0</v>
      </c>
      <c r="D18" s="5">
        <f t="shared" si="0"/>
        <v>0</v>
      </c>
    </row>
    <row r="19" spans="1:4" x14ac:dyDescent="0.2">
      <c r="A19" s="1" t="s">
        <v>45</v>
      </c>
      <c r="B19" s="3">
        <v>72</v>
      </c>
      <c r="C19" s="12">
        <v>0</v>
      </c>
      <c r="D19" s="5">
        <f t="shared" si="0"/>
        <v>0</v>
      </c>
    </row>
    <row r="20" spans="1:4" x14ac:dyDescent="0.2">
      <c r="A20" s="1" t="s">
        <v>46</v>
      </c>
      <c r="B20" s="3">
        <v>12</v>
      </c>
      <c r="C20" s="12">
        <v>0</v>
      </c>
      <c r="D20" s="5">
        <f t="shared" si="0"/>
        <v>0</v>
      </c>
    </row>
    <row r="22" spans="1:4" ht="27" customHeight="1" x14ac:dyDescent="0.2">
      <c r="A22" s="20" t="s">
        <v>29</v>
      </c>
      <c r="B22" s="21"/>
      <c r="C22" s="22"/>
      <c r="D22" s="9">
        <f>SUM(D3:D20)</f>
        <v>0</v>
      </c>
    </row>
  </sheetData>
  <sheetProtection algorithmName="SHA-512" hashValue="xDd30jEiDQRb1hWlMLFjPl9M7mZg7eGtoxkTYU5RVsyGMqJKvz7Xs8A+Hv+OpEDxexLMZTxfpnwSmsXIh1EdgQ==" saltValue="DKz91DCuic+jP4gn3TPkrQ==" spinCount="100000" sheet="1" objects="1" scenarios="1"/>
  <mergeCells count="3">
    <mergeCell ref="A22:C22"/>
    <mergeCell ref="F3:P3"/>
    <mergeCell ref="F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D6EC-63B3-44CA-990A-CACFA1DB04E6}">
  <dimension ref="A1:P52"/>
  <sheetViews>
    <sheetView showGridLines="0" workbookViewId="0">
      <selection activeCell="G23" sqref="G23"/>
    </sheetView>
  </sheetViews>
  <sheetFormatPr defaultRowHeight="12.75" x14ac:dyDescent="0.2"/>
  <cols>
    <col min="1" max="1" width="88.140625" bestFit="1" customWidth="1"/>
    <col min="2" max="2" width="22.85546875" customWidth="1"/>
    <col min="3" max="3" width="27.85546875" bestFit="1" customWidth="1"/>
    <col min="4" max="4" width="30.7109375" customWidth="1"/>
    <col min="5" max="5" width="5.42578125" customWidth="1"/>
  </cols>
  <sheetData>
    <row r="1" spans="1:16" ht="21.75" customHeight="1" x14ac:dyDescent="0.2">
      <c r="A1" s="4" t="s">
        <v>47</v>
      </c>
      <c r="C1" t="s">
        <v>12</v>
      </c>
      <c r="D1" t="s">
        <v>12</v>
      </c>
    </row>
    <row r="2" spans="1:16" s="4" customFormat="1" ht="25.5" x14ac:dyDescent="0.2">
      <c r="A2" s="2" t="s">
        <v>110</v>
      </c>
      <c r="B2" s="8" t="s">
        <v>101</v>
      </c>
      <c r="C2" s="8" t="s">
        <v>98</v>
      </c>
      <c r="D2" s="8" t="s">
        <v>99</v>
      </c>
    </row>
    <row r="3" spans="1:16" x14ac:dyDescent="0.2">
      <c r="A3" s="1" t="s">
        <v>48</v>
      </c>
      <c r="B3" s="1">
        <v>150</v>
      </c>
      <c r="C3" s="12">
        <v>0</v>
      </c>
      <c r="D3" s="5">
        <f>B3*C3</f>
        <v>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2">
      <c r="A4" s="1" t="s">
        <v>49</v>
      </c>
      <c r="B4" s="1">
        <v>15</v>
      </c>
      <c r="C4" s="12">
        <v>0</v>
      </c>
      <c r="D4" s="5">
        <f t="shared" ref="D4:D50" si="0">B4*C4</f>
        <v>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x14ac:dyDescent="0.2">
      <c r="A5" s="1" t="s">
        <v>50</v>
      </c>
      <c r="B5" s="1">
        <v>1</v>
      </c>
      <c r="C5" s="12">
        <v>0</v>
      </c>
      <c r="D5" s="5">
        <f t="shared" si="0"/>
        <v>0</v>
      </c>
    </row>
    <row r="6" spans="1:16" x14ac:dyDescent="0.2">
      <c r="A6" s="1" t="s">
        <v>51</v>
      </c>
      <c r="B6" s="1">
        <v>279</v>
      </c>
      <c r="C6" s="12">
        <v>0</v>
      </c>
      <c r="D6" s="5">
        <f t="shared" si="0"/>
        <v>0</v>
      </c>
    </row>
    <row r="7" spans="1:16" x14ac:dyDescent="0.2">
      <c r="A7" s="1" t="s">
        <v>52</v>
      </c>
      <c r="B7" s="1">
        <v>10</v>
      </c>
      <c r="C7" s="12">
        <v>0</v>
      </c>
      <c r="D7" s="5">
        <f t="shared" si="0"/>
        <v>0</v>
      </c>
    </row>
    <row r="8" spans="1:16" x14ac:dyDescent="0.2">
      <c r="A8" s="1" t="s">
        <v>53</v>
      </c>
      <c r="B8" s="1">
        <v>140</v>
      </c>
      <c r="C8" s="12">
        <v>0</v>
      </c>
      <c r="D8" s="5">
        <f t="shared" si="0"/>
        <v>0</v>
      </c>
    </row>
    <row r="9" spans="1:16" x14ac:dyDescent="0.2">
      <c r="A9" s="1" t="s">
        <v>54</v>
      </c>
      <c r="B9" s="1">
        <v>84</v>
      </c>
      <c r="C9" s="12">
        <v>0</v>
      </c>
      <c r="D9" s="5">
        <f t="shared" si="0"/>
        <v>0</v>
      </c>
    </row>
    <row r="10" spans="1:16" x14ac:dyDescent="0.2">
      <c r="A10" s="1" t="s">
        <v>55</v>
      </c>
      <c r="B10" s="1">
        <v>310</v>
      </c>
      <c r="C10" s="12">
        <v>0</v>
      </c>
      <c r="D10" s="5">
        <f t="shared" si="0"/>
        <v>0</v>
      </c>
    </row>
    <row r="11" spans="1:16" x14ac:dyDescent="0.2">
      <c r="A11" s="1" t="s">
        <v>56</v>
      </c>
      <c r="B11" s="1">
        <v>40</v>
      </c>
      <c r="C11" s="12">
        <v>0</v>
      </c>
      <c r="D11" s="5">
        <f t="shared" si="0"/>
        <v>0</v>
      </c>
    </row>
    <row r="12" spans="1:16" x14ac:dyDescent="0.2">
      <c r="A12" s="1" t="s">
        <v>57</v>
      </c>
      <c r="B12" s="1">
        <v>2</v>
      </c>
      <c r="C12" s="12">
        <v>0</v>
      </c>
      <c r="D12" s="5">
        <f t="shared" si="0"/>
        <v>0</v>
      </c>
    </row>
    <row r="13" spans="1:16" x14ac:dyDescent="0.2">
      <c r="A13" s="1" t="s">
        <v>58</v>
      </c>
      <c r="B13" s="1">
        <v>150</v>
      </c>
      <c r="C13" s="12">
        <v>0</v>
      </c>
      <c r="D13" s="5">
        <f t="shared" si="0"/>
        <v>0</v>
      </c>
    </row>
    <row r="14" spans="1:16" x14ac:dyDescent="0.2">
      <c r="A14" s="1" t="s">
        <v>59</v>
      </c>
      <c r="B14" s="1">
        <v>6</v>
      </c>
      <c r="C14" s="12">
        <v>0</v>
      </c>
      <c r="D14" s="5">
        <f t="shared" si="0"/>
        <v>0</v>
      </c>
    </row>
    <row r="15" spans="1:16" x14ac:dyDescent="0.2">
      <c r="A15" s="1" t="s">
        <v>60</v>
      </c>
      <c r="B15" s="1">
        <v>23</v>
      </c>
      <c r="C15" s="12">
        <v>0</v>
      </c>
      <c r="D15" s="5">
        <f t="shared" si="0"/>
        <v>0</v>
      </c>
    </row>
    <row r="16" spans="1:16" x14ac:dyDescent="0.2">
      <c r="A16" s="1" t="s">
        <v>61</v>
      </c>
      <c r="B16" s="1">
        <v>5</v>
      </c>
      <c r="C16" s="12">
        <v>0</v>
      </c>
      <c r="D16" s="5">
        <f t="shared" si="0"/>
        <v>0</v>
      </c>
    </row>
    <row r="17" spans="1:4" x14ac:dyDescent="0.2">
      <c r="A17" s="1" t="s">
        <v>62</v>
      </c>
      <c r="B17" s="1">
        <v>2</v>
      </c>
      <c r="C17" s="12">
        <v>0</v>
      </c>
      <c r="D17" s="5">
        <f t="shared" si="0"/>
        <v>0</v>
      </c>
    </row>
    <row r="18" spans="1:4" x14ac:dyDescent="0.2">
      <c r="A18" s="1" t="s">
        <v>63</v>
      </c>
      <c r="B18" s="1">
        <v>30</v>
      </c>
      <c r="C18" s="12">
        <v>0</v>
      </c>
      <c r="D18" s="5">
        <f t="shared" si="0"/>
        <v>0</v>
      </c>
    </row>
    <row r="19" spans="1:4" x14ac:dyDescent="0.2">
      <c r="A19" s="1" t="s">
        <v>64</v>
      </c>
      <c r="B19" s="1">
        <v>8</v>
      </c>
      <c r="C19" s="12">
        <v>0</v>
      </c>
      <c r="D19" s="5">
        <f t="shared" si="0"/>
        <v>0</v>
      </c>
    </row>
    <row r="20" spans="1:4" x14ac:dyDescent="0.2">
      <c r="A20" s="1" t="s">
        <v>65</v>
      </c>
      <c r="B20" s="1">
        <v>8</v>
      </c>
      <c r="C20" s="12">
        <v>0</v>
      </c>
      <c r="D20" s="5">
        <f t="shared" si="0"/>
        <v>0</v>
      </c>
    </row>
    <row r="21" spans="1:4" x14ac:dyDescent="0.2">
      <c r="A21" s="1" t="s">
        <v>66</v>
      </c>
      <c r="B21" s="1">
        <v>29</v>
      </c>
      <c r="C21" s="12">
        <v>0</v>
      </c>
      <c r="D21" s="5">
        <f t="shared" si="0"/>
        <v>0</v>
      </c>
    </row>
    <row r="22" spans="1:4" x14ac:dyDescent="0.2">
      <c r="A22" s="1" t="s">
        <v>67</v>
      </c>
      <c r="B22" s="1">
        <v>12</v>
      </c>
      <c r="C22" s="12">
        <v>0</v>
      </c>
      <c r="D22" s="5">
        <f t="shared" si="0"/>
        <v>0</v>
      </c>
    </row>
    <row r="23" spans="1:4" x14ac:dyDescent="0.2">
      <c r="A23" s="1" t="s">
        <v>68</v>
      </c>
      <c r="B23" s="1">
        <v>170</v>
      </c>
      <c r="C23" s="12">
        <v>0</v>
      </c>
      <c r="D23" s="5">
        <f t="shared" si="0"/>
        <v>0</v>
      </c>
    </row>
    <row r="24" spans="1:4" x14ac:dyDescent="0.2">
      <c r="A24" s="1" t="s">
        <v>69</v>
      </c>
      <c r="B24" s="1">
        <v>25</v>
      </c>
      <c r="C24" s="12">
        <v>0</v>
      </c>
      <c r="D24" s="5">
        <f t="shared" si="0"/>
        <v>0</v>
      </c>
    </row>
    <row r="25" spans="1:4" x14ac:dyDescent="0.2">
      <c r="A25" s="1" t="s">
        <v>70</v>
      </c>
      <c r="B25" s="1">
        <v>40</v>
      </c>
      <c r="C25" s="12">
        <v>0</v>
      </c>
      <c r="D25" s="5">
        <f t="shared" si="0"/>
        <v>0</v>
      </c>
    </row>
    <row r="26" spans="1:4" x14ac:dyDescent="0.2">
      <c r="A26" s="1" t="s">
        <v>103</v>
      </c>
      <c r="B26" s="1">
        <v>30</v>
      </c>
      <c r="C26" s="12">
        <v>0</v>
      </c>
      <c r="D26" s="5">
        <f t="shared" si="0"/>
        <v>0</v>
      </c>
    </row>
    <row r="27" spans="1:4" x14ac:dyDescent="0.2">
      <c r="A27" s="1" t="s">
        <v>71</v>
      </c>
      <c r="B27" s="1">
        <v>80</v>
      </c>
      <c r="C27" s="12">
        <v>0</v>
      </c>
      <c r="D27" s="5">
        <f t="shared" si="0"/>
        <v>0</v>
      </c>
    </row>
    <row r="28" spans="1:4" x14ac:dyDescent="0.2">
      <c r="A28" s="1" t="s">
        <v>72</v>
      </c>
      <c r="B28" s="1">
        <v>35</v>
      </c>
      <c r="C28" s="12">
        <v>0</v>
      </c>
      <c r="D28" s="5">
        <f t="shared" si="0"/>
        <v>0</v>
      </c>
    </row>
    <row r="29" spans="1:4" x14ac:dyDescent="0.2">
      <c r="A29" s="1" t="s">
        <v>73</v>
      </c>
      <c r="B29" s="1">
        <v>22</v>
      </c>
      <c r="C29" s="12">
        <v>0</v>
      </c>
      <c r="D29" s="5">
        <f t="shared" si="0"/>
        <v>0</v>
      </c>
    </row>
    <row r="30" spans="1:4" x14ac:dyDescent="0.2">
      <c r="A30" s="1" t="s">
        <v>74</v>
      </c>
      <c r="B30" s="1">
        <v>1</v>
      </c>
      <c r="C30" s="12">
        <v>0</v>
      </c>
      <c r="D30" s="5">
        <f t="shared" si="0"/>
        <v>0</v>
      </c>
    </row>
    <row r="31" spans="1:4" x14ac:dyDescent="0.2">
      <c r="A31" s="1" t="s">
        <v>75</v>
      </c>
      <c r="B31" s="1">
        <v>6</v>
      </c>
      <c r="C31" s="12">
        <v>0</v>
      </c>
      <c r="D31" s="5">
        <f t="shared" si="0"/>
        <v>0</v>
      </c>
    </row>
    <row r="32" spans="1:4" x14ac:dyDescent="0.2">
      <c r="A32" s="1" t="s">
        <v>76</v>
      </c>
      <c r="B32" s="1">
        <v>6</v>
      </c>
      <c r="C32" s="12">
        <v>0</v>
      </c>
      <c r="D32" s="5">
        <f t="shared" si="0"/>
        <v>0</v>
      </c>
    </row>
    <row r="33" spans="1:4" x14ac:dyDescent="0.2">
      <c r="A33" s="1" t="s">
        <v>77</v>
      </c>
      <c r="B33" s="1">
        <v>2</v>
      </c>
      <c r="C33" s="12">
        <v>0</v>
      </c>
      <c r="D33" s="5">
        <f t="shared" si="0"/>
        <v>0</v>
      </c>
    </row>
    <row r="34" spans="1:4" x14ac:dyDescent="0.2">
      <c r="A34" s="1" t="s">
        <v>78</v>
      </c>
      <c r="B34" s="1">
        <v>80</v>
      </c>
      <c r="C34" s="12">
        <v>0</v>
      </c>
      <c r="D34" s="5">
        <f t="shared" si="0"/>
        <v>0</v>
      </c>
    </row>
    <row r="35" spans="1:4" x14ac:dyDescent="0.2">
      <c r="A35" s="1" t="s">
        <v>79</v>
      </c>
      <c r="B35" s="1">
        <v>6</v>
      </c>
      <c r="C35" s="12">
        <v>0</v>
      </c>
      <c r="D35" s="5">
        <f t="shared" si="0"/>
        <v>0</v>
      </c>
    </row>
    <row r="36" spans="1:4" x14ac:dyDescent="0.2">
      <c r="A36" s="1" t="s">
        <v>80</v>
      </c>
      <c r="B36" s="1">
        <v>10</v>
      </c>
      <c r="C36" s="12">
        <v>0</v>
      </c>
      <c r="D36" s="5">
        <f t="shared" si="0"/>
        <v>0</v>
      </c>
    </row>
    <row r="37" spans="1:4" x14ac:dyDescent="0.2">
      <c r="A37" s="1" t="s">
        <v>81</v>
      </c>
      <c r="B37" s="1">
        <v>10</v>
      </c>
      <c r="C37" s="12">
        <v>0</v>
      </c>
      <c r="D37" s="5">
        <f t="shared" si="0"/>
        <v>0</v>
      </c>
    </row>
    <row r="38" spans="1:4" x14ac:dyDescent="0.2">
      <c r="A38" s="1" t="s">
        <v>82</v>
      </c>
      <c r="B38" s="1">
        <v>222</v>
      </c>
      <c r="C38" s="12">
        <v>0</v>
      </c>
      <c r="D38" s="5">
        <f t="shared" si="0"/>
        <v>0</v>
      </c>
    </row>
    <row r="39" spans="1:4" x14ac:dyDescent="0.2">
      <c r="A39" s="1" t="s">
        <v>83</v>
      </c>
      <c r="B39" s="1">
        <v>10</v>
      </c>
      <c r="C39" s="12">
        <v>0</v>
      </c>
      <c r="D39" s="5">
        <f t="shared" si="0"/>
        <v>0</v>
      </c>
    </row>
    <row r="40" spans="1:4" x14ac:dyDescent="0.2">
      <c r="A40" s="1" t="s">
        <v>84</v>
      </c>
      <c r="B40" s="1">
        <v>10</v>
      </c>
      <c r="C40" s="12">
        <v>0</v>
      </c>
      <c r="D40" s="5">
        <f t="shared" si="0"/>
        <v>0</v>
      </c>
    </row>
    <row r="41" spans="1:4" x14ac:dyDescent="0.2">
      <c r="A41" s="1" t="s">
        <v>85</v>
      </c>
      <c r="B41" s="1">
        <v>90</v>
      </c>
      <c r="C41" s="12">
        <v>0</v>
      </c>
      <c r="D41" s="5">
        <f t="shared" si="0"/>
        <v>0</v>
      </c>
    </row>
    <row r="42" spans="1:4" x14ac:dyDescent="0.2">
      <c r="A42" s="1" t="s">
        <v>86</v>
      </c>
      <c r="B42" s="1">
        <v>1</v>
      </c>
      <c r="C42" s="12">
        <v>0</v>
      </c>
      <c r="D42" s="5">
        <f t="shared" si="0"/>
        <v>0</v>
      </c>
    </row>
    <row r="43" spans="1:4" x14ac:dyDescent="0.2">
      <c r="A43" s="1" t="s">
        <v>87</v>
      </c>
      <c r="B43" s="1">
        <v>175</v>
      </c>
      <c r="C43" s="12">
        <v>0</v>
      </c>
      <c r="D43" s="5">
        <f t="shared" si="0"/>
        <v>0</v>
      </c>
    </row>
    <row r="44" spans="1:4" x14ac:dyDescent="0.2">
      <c r="A44" s="1" t="s">
        <v>88</v>
      </c>
      <c r="B44" s="1">
        <v>135</v>
      </c>
      <c r="C44" s="12">
        <v>0</v>
      </c>
      <c r="D44" s="5">
        <f t="shared" si="0"/>
        <v>0</v>
      </c>
    </row>
    <row r="45" spans="1:4" x14ac:dyDescent="0.2">
      <c r="A45" s="1" t="s">
        <v>89</v>
      </c>
      <c r="B45" s="1">
        <v>285</v>
      </c>
      <c r="C45" s="12">
        <v>0</v>
      </c>
      <c r="D45" s="5">
        <f t="shared" si="0"/>
        <v>0</v>
      </c>
    </row>
    <row r="46" spans="1:4" x14ac:dyDescent="0.2">
      <c r="A46" s="1" t="s">
        <v>104</v>
      </c>
      <c r="B46" s="1">
        <v>30</v>
      </c>
      <c r="C46" s="12">
        <v>0</v>
      </c>
      <c r="D46" s="5">
        <f t="shared" si="0"/>
        <v>0</v>
      </c>
    </row>
    <row r="47" spans="1:4" x14ac:dyDescent="0.2">
      <c r="A47" s="1" t="s">
        <v>90</v>
      </c>
      <c r="B47" s="1">
        <v>12</v>
      </c>
      <c r="C47" s="12">
        <v>0</v>
      </c>
      <c r="D47" s="5">
        <f t="shared" si="0"/>
        <v>0</v>
      </c>
    </row>
    <row r="48" spans="1:4" x14ac:dyDescent="0.2">
      <c r="A48" s="1" t="s">
        <v>91</v>
      </c>
      <c r="B48" s="1">
        <v>8</v>
      </c>
      <c r="C48" s="12">
        <v>0</v>
      </c>
      <c r="D48" s="5">
        <f t="shared" si="0"/>
        <v>0</v>
      </c>
    </row>
    <row r="49" spans="1:4" x14ac:dyDescent="0.2">
      <c r="A49" s="1" t="s">
        <v>92</v>
      </c>
      <c r="B49" s="1">
        <v>1</v>
      </c>
      <c r="C49" s="12">
        <v>0</v>
      </c>
      <c r="D49" s="5">
        <f t="shared" si="0"/>
        <v>0</v>
      </c>
    </row>
    <row r="50" spans="1:4" x14ac:dyDescent="0.2">
      <c r="A50" s="1" t="s">
        <v>93</v>
      </c>
      <c r="B50" s="1">
        <v>1</v>
      </c>
      <c r="C50" s="12">
        <v>0</v>
      </c>
      <c r="D50" s="5">
        <f t="shared" si="0"/>
        <v>0</v>
      </c>
    </row>
    <row r="52" spans="1:4" ht="27.75" customHeight="1" x14ac:dyDescent="0.2">
      <c r="A52" s="20" t="s">
        <v>29</v>
      </c>
      <c r="B52" s="21"/>
      <c r="C52" s="22"/>
      <c r="D52" s="9">
        <f>SUM(D3:D50)</f>
        <v>0</v>
      </c>
    </row>
  </sheetData>
  <sheetProtection algorithmName="SHA-512" hashValue="TdtfsHKugfq/5JAR0sHPBjh7gfPJpXBr5GoqQgNkkaGw/qppoi5w9Sow12hxJQbKmB8wNbjj7rbd/Cgh3lJd7g==" saltValue="8P3X4S6xx+y4TUJC/oez0g==" spinCount="100000" sheet="1" objects="1" scenarios="1"/>
  <mergeCells count="3">
    <mergeCell ref="A52:C52"/>
    <mergeCell ref="F3:P3"/>
    <mergeCell ref="F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01" PreviousValue="tru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Land xmlns="c41d040b-1f23-46d8-95f8-73c4343eacb6">Nederland</KlantLand>
    <KlantAdres xmlns="c41d040b-1f23-46d8-95f8-73c4343eacb6" xsi:nil="true"/>
    <KlantVestigingsnummer xmlns="c41d040b-1f23-46d8-95f8-73c4343eacb6" xsi:nil="true"/>
    <IdentificatiekenmerkTMLO xmlns="c41d040b-1f23-46d8-95f8-73c4343eacb6">Waterschap Limburg</IdentificatiekenmerkTMLO>
    <ZaakId xmlns="c41d040b-1f23-46d8-95f8-73c4343eacb6">132924</ZaakId>
    <SoortAanbesteding xmlns="9729beee-8231-416b-840d-ac6e112eeed3">Maak uw keuze</SoortAanbesteding>
    <KlantNaam xmlns="c41d040b-1f23-46d8-95f8-73c4343eacb6" xsi:nil="true"/>
    <Zaaknummer xmlns="c41d040b-1f23-46d8-95f8-73c4343eacb6">2022-Z503</Zaaknummer>
    <Documentsortering1 xmlns="c41d040b-1f23-46d8-95f8-73c4343eacb6" xsi:nil="true"/>
    <ContactTelefoon xmlns="c41d040b-1f23-46d8-95f8-73c4343eacb6" xsi:nil="true"/>
    <Verzenddatum xmlns="c41d040b-1f23-46d8-95f8-73c4343eacb6" xsi:nil="true"/>
    <Zaakbehandelaar xmlns="c41d040b-1f23-46d8-95f8-73c4343eacb6" xsi:nil="true"/>
    <DocumentSetDescription xmlns="http://schemas.microsoft.com/sharepoint/v3">Raamovereenkomst Laboratoriumdiensten</DocumentSetDescription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Gunningscriterium xmlns="9729beee-8231-416b-840d-ac6e112eeed3">Maak uw keuze</Gunningscriterium>
    <KlantPlaats xmlns="c41d040b-1f23-46d8-95f8-73c4343eacb6" xsi:nil="true"/>
    <Bestandsgrootte xmlns="9729beee-8231-416b-840d-ac6e112eeed3" xsi:nil="true"/>
    <Inkoopcategorie xmlns="9729beee-8231-416b-840d-ac6e112eeed3">Maak uw keuze</Inkoopcategorie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Documentomschrijving xmlns="c41d040b-1f23-46d8-95f8-73c4343eacb6">Rekenblad WL</Documentomschrijving>
    <ContactNaam xmlns="c41d040b-1f23-46d8-95f8-73c4343eacb6" xsi:nil="true"/>
    <KlantPostcode xmlns="c41d040b-1f23-46d8-95f8-73c4343eacb6" xsi:nil="true"/>
    <ContactPlaats xmlns="c41d040b-1f23-46d8-95f8-73c4343eacb6" xsi:nil="true"/>
    <DatumVervanging xmlns="c41d040b-1f23-46d8-95f8-73c4343eacb6" xsi:nil="true"/>
    <Documentnummer xmlns="c41d040b-1f23-46d8-95f8-73c4343eacb6" xsi:nil="true"/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lcf76f155ced4ddcb4097134ff3c332f xmlns="dfc62a55-fff3-4b8d-9937-2b197328c51d">
      <Terms xmlns="http://schemas.microsoft.com/office/infopath/2007/PartnerControls"/>
    </lcf76f155ced4ddcb4097134ff3c332f>
    <ContactEmail xmlns="c41d040b-1f23-46d8-95f8-73c4343eacb6" xsi:nil="true"/>
    <_dlc_DocId xmlns="9729beee-8231-416b-840d-ac6e112eeed3">WLDOC-1187088822-149025</_dlc_DocId>
    <_dlc_DocIdUrl xmlns="9729beee-8231-416b-840d-ac6e112eeed3">
      <Url>https://waterschaplimburg.sharepoint.com/sites/Inkoop/_layouts/15/DocIdRedir.aspx?ID=WLDOC-1187088822-149025</Url>
      <Description>WLDOC-1187088822-149025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185" ma:contentTypeDescription="document WL" ma:contentTypeScope="" ma:versionID="cd532db27b35fe2e79ad13fa9d2c51f0">
  <xsd:schema xmlns:xsd="http://www.w3.org/2001/XMLSchema" xmlns:xs="http://www.w3.org/2001/XMLSchema" xmlns:p="http://schemas.microsoft.com/office/2006/metadata/properties" xmlns:ns1="http://schemas.microsoft.com/sharepoint/v3" xmlns:ns2="c41d040b-1f23-46d8-95f8-73c4343eacb6" xmlns:ns4="9729beee-8231-416b-840d-ac6e112eeed3" xmlns:ns5="dfc62a55-fff3-4b8d-9937-2b197328c51d" targetNamespace="http://schemas.microsoft.com/office/2006/metadata/properties" ma:root="true" ma:fieldsID="be5d51b9481ea0715919493c80a8a8e7" ns1:_="" ns2:_="" ns4:_="" ns5:_="">
    <xsd:import namespace="http://schemas.microsoft.com/sharepoint/v3"/>
    <xsd:import namespace="c41d040b-1f23-46d8-95f8-73c4343eacb6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Documentsortering1" minOccurs="0"/>
                <xsd:element ref="ns2:Documentsortering2" minOccurs="0"/>
                <xsd:element ref="ns2:UwKenmerk" minOccurs="0"/>
                <xsd:element ref="ns2:ContactNaam" minOccurs="0"/>
                <xsd:element ref="ns2:ContactAdres" minOccurs="0"/>
                <xsd:element ref="ns2:ContactPostcode" minOccurs="0"/>
                <xsd:element ref="ns2:ContactPlaats" minOccurs="0"/>
                <xsd:element ref="ns2:ContactLand" minOccurs="0"/>
                <xsd:element ref="ns2:ContactTelefoon" minOccurs="0"/>
                <xsd:element ref="ns2:ContactEmail" minOccurs="0"/>
                <xsd:element ref="ns2:DatumDocument" minOccurs="0"/>
                <xsd:element ref="ns2:Verzenddatum" minOccurs="0"/>
                <xsd:element ref="ns2:DatumVervanging" minOccurs="0"/>
                <xsd:element ref="ns2:DocumentcreatieXML" minOccurs="0"/>
                <xsd:element ref="ns2:Documentnummer" minOccurs="0"/>
                <xsd:element ref="ns2:IdentificatiekenmerkTMLO" minOccurs="0"/>
                <xsd:element ref="ns2:KlantPlaats" minOccurs="0"/>
                <xsd:element ref="ns2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2:KlantNaam" minOccurs="0"/>
                <xsd:element ref="ns1:DocumentSetDescription" minOccurs="0"/>
                <xsd:element ref="ns2:KlantLand" minOccurs="0"/>
                <xsd:element ref="ns2:KlantPostcode" minOccurs="0"/>
                <xsd:element ref="ns2:KlantAdres" minOccurs="0"/>
                <xsd:element ref="ns2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2:KlantVestigingsnummer" minOccurs="0"/>
                <xsd:element ref="ns2:Zaakbehandelaar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2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3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5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ContactNaam" ma:index="6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Adres" ma:index="7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ContactPostcode" ma:index="8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  <xsd:element name="ContactPlaats" ma:index="9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Land" ma:index="10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Telefoon" ma:index="11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Email" ma:index="12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DatumDocument" ma:index="13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14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15" nillable="true" ma:displayName="Datum vervanging" ma:format="DateOnly" ma:internalName="DatumVervanging" ma:readOnly="false">
      <xsd:simpleType>
        <xsd:restriction base="dms:DateTime"/>
      </xsd:simpleType>
    </xsd:element>
    <xsd:element name="DocumentcreatieXML" ma:index="17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Documentnummer" ma:index="18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4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eur"/>
        <xsd:element ref="dcterms:created" minOccurs="0" maxOccurs="1"/>
        <xsd:element ref="dc:identifier" minOccurs="0" maxOccurs="1"/>
        <xsd:element name="contentType" minOccurs="0" maxOccurs="1" type="xsd:string" ma:index="24" ma:displayName="Inhoudstype"/>
        <xsd:element ref="dc:title" minOccurs="0" maxOccurs="1" ma:index="16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87027-B849-459D-BD8D-8A63298C7DA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D0A37CD-F8D2-4891-960C-9A3DEE89A08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ABA025D-5931-43A1-8BE4-56840DEF56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48132D-77CF-4858-B235-9BBB904DC253}">
  <ds:schemaRefs>
    <ds:schemaRef ds:uri="http://purl.org/dc/dcmitype/"/>
    <ds:schemaRef ds:uri="9729beee-8231-416b-840d-ac6e112eeed3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metadata/properties"/>
    <ds:schemaRef ds:uri="c41d040b-1f23-46d8-95f8-73c4343eacb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fc62a55-fff3-4b8d-9937-2b197328c51d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F2F9D266-0564-4F08-A5AB-3D0EBA064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d040b-1f23-46d8-95f8-73c4343eacb6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 prijs Waterschap Limburg</vt:lpstr>
      <vt:lpstr>Kosten bemonstering</vt:lpstr>
      <vt:lpstr>Kosten analyse meetnet</vt:lpstr>
      <vt:lpstr>Kosten analyse Toezicht en HH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Gerits</dc:creator>
  <cp:keywords/>
  <dc:description/>
  <cp:lastModifiedBy>Guido van Rijnsbergen</cp:lastModifiedBy>
  <cp:revision/>
  <dcterms:created xsi:type="dcterms:W3CDTF">2022-09-21T13:59:15Z</dcterms:created>
  <dcterms:modified xsi:type="dcterms:W3CDTF">2023-01-12T21:20:23Z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_dlc_DocIdItemGuid">
    <vt:lpwstr>7c1d5c98-c769-4d77-b506-e89e90622431</vt:lpwstr>
  </property>
  <property fmtid="{D5CDD505-2E9C-101B-9397-08002B2CF9AE}" pid="4" name="MediaServiceImageTags">
    <vt:lpwstr/>
  </property>
  <property fmtid="{D5CDD505-2E9C-101B-9397-08002B2CF9AE}" pid="5" name="TaxCatchAll">
    <vt:lpwstr/>
  </property>
</Properties>
</file>