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m\swb\werkgroep-inkoop\Aanbestedingen\81. Inhuur materieel\Inhuur veegmachine capaciteit (Europees)\01. Voorbereidingsfase\EMVI stukken\"/>
    </mc:Choice>
  </mc:AlternateContent>
  <bookViews>
    <workbookView xWindow="0" yWindow="0" windowWidth="21600" windowHeight="9135"/>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4" i="1" l="1"/>
  <c r="E32" i="1"/>
  <c r="E31" i="1"/>
  <c r="E29" i="1"/>
  <c r="E28" i="1"/>
  <c r="E27" i="1"/>
  <c r="E21" i="1"/>
  <c r="E20" i="1"/>
  <c r="E19" i="1"/>
  <c r="E18" i="1"/>
  <c r="E16" i="1"/>
  <c r="E14" i="1"/>
  <c r="E35" i="1" l="1"/>
  <c r="E23" i="1"/>
  <c r="E37" i="1" l="1"/>
</calcChain>
</file>

<file path=xl/sharedStrings.xml><?xml version="1.0" encoding="utf-8"?>
<sst xmlns="http://schemas.openxmlformats.org/spreadsheetml/2006/main" count="45" uniqueCount="40">
  <si>
    <t>Beoordeling gunningscriterium kwaliteit.</t>
  </si>
  <si>
    <t>Toelichting:</t>
  </si>
  <si>
    <t>Voor beide subcriteria zijn een aantal vragen geformuleerd, die hieronder staan vermeld.</t>
  </si>
  <si>
    <t>Subcriterium "Service":</t>
  </si>
  <si>
    <t>1.</t>
  </si>
  <si>
    <t>2.</t>
  </si>
  <si>
    <t>3.</t>
  </si>
  <si>
    <t>4.</t>
  </si>
  <si>
    <t xml:space="preserve">Subcriterium "Schade en schadeafhandeling": </t>
  </si>
  <si>
    <t xml:space="preserve">1. </t>
  </si>
  <si>
    <t>EMVI formulier inhuur veegwagens</t>
  </si>
  <si>
    <t>TOTAAL:</t>
  </si>
  <si>
    <t xml:space="preserve">Deze vragen dienen beantwoord te worden met ja of nee (groene kolom).  </t>
  </si>
  <si>
    <t xml:space="preserve">4. </t>
  </si>
  <si>
    <t xml:space="preserve">Het gunningscriterium "Kwaliteit" is onderverdeeld in de twee subcriteria "Service" en "Schade en schadeafhandeling". </t>
  </si>
  <si>
    <t>De maximale score per subcriterium is 25 punten. Voor het totale gunningscriterium kwaliteit kunnen derhalve 50 punten verdiend worden.</t>
  </si>
  <si>
    <t>Binnen 24 - 48 uur</t>
  </si>
  <si>
    <t>Binnen 48 - 72 uur</t>
  </si>
  <si>
    <t>Binnen   0 - 24 uur</t>
  </si>
  <si>
    <t>Zegt u toe ons te adviseren over de meest optimale wijze van vegen, wanneer wij daar vragen over hebben?</t>
  </si>
  <si>
    <t xml:space="preserve">Bied u aan om onze machinisten 1 x per jaar, kosteloos en op locatie bij opdrachtgever, een training te geven om zo efficient mogelijk te vegen? </t>
  </si>
  <si>
    <t xml:space="preserve">Ter info: Om zo efficient mogelijk te kunnen vegen is het belangrijk dat onze machinisten, buiten de noodzakelijke kennis over de basis veegtechnieken, ook getraind worden in het maximaal benutten van de functionaliteiten van de machines. </t>
  </si>
  <si>
    <t xml:space="preserve">Binnen welke termijn kan bij (iedere vorm van) uitval een vervangende machine geleverd worden? </t>
  </si>
  <si>
    <t>Indien bij uitval een veegmachine moet worden omgewisseld voor een werkend exemplaar, zijn dan de transportkosten voor rekening van Opdrachtnemer?</t>
  </si>
  <si>
    <t>Aantal punten in geval van "ja"</t>
  </si>
  <si>
    <t>invullen ja of nee</t>
  </si>
  <si>
    <t>Behaalde aantal punten</t>
  </si>
  <si>
    <t>Er dient door verhuurder WA/Casco verzekering/Eigen gebrek verzekering afgesloten te worden. Wat is de hoogte van het eigen risico per schadegeval?</t>
  </si>
  <si>
    <t>Tussen € 250 en € 500</t>
  </si>
  <si>
    <t>Tussen € 500 en € 750</t>
  </si>
  <si>
    <t>Hoger dan € 750</t>
  </si>
  <si>
    <t>Wordt gevolgschade  gedekt door de aangeboden WA/Casco verzekering?</t>
  </si>
  <si>
    <t>Ter info: schade zoals de kosten voor het opruimen van olie op de weg als gevolg van een lek in het hydraulisch systeem.</t>
  </si>
  <si>
    <t>Subtotaal "Service":</t>
  </si>
  <si>
    <t>Subtotaal: "Schade en schadeafhandeling"</t>
  </si>
  <si>
    <t xml:space="preserve">Wordt bij schadebedragen lager dan het eigen risico het lagere schadebedrag aangehouden? </t>
  </si>
  <si>
    <t xml:space="preserve">Kleinere schades, zoals gebruikssporen, hebben vaak een schadebedrag dat veel lager is dan het eigen risico. Er hoeft alleen te worden betaald voor de werkelijke kosten voor herstel. Bijvoorbeeld na het retourneren van het verhuurde.  (Gebruiks)schades worden door/namens verhuurder hersteld maar de in rekening gebrachte kosten zijn vaak in geen verhouding tot de werkelijke herstelkosten. U rekent met ons de werkelijke herstelkosten af wanneer deze lager zijn dan het aantal schadegevallen vermenigvuldigd met het eigen risicobedrag per geval. </t>
  </si>
  <si>
    <t xml:space="preserve">Is schade aan objecten veroorzaakt door veegmachine gedekt? </t>
  </si>
  <si>
    <t xml:space="preserve">Ter info: De machines worden ingezet voor het vegen van straatvuil en voor onkruidbeheersing, zowel binnen als buiten de bebouwde kom. Dit vergt een goede afstelling van de machines en de correcte keuze van de bijbehorende borstels. </t>
  </si>
  <si>
    <t>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</si>
</sst>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theme="1"/>
      <name val="Verdana"/>
      <family val="2"/>
    </font>
    <font>
      <sz val="12"/>
      <color theme="1"/>
      <name val="Verdana"/>
      <family val="2"/>
    </font>
    <font>
      <i/>
      <sz val="10"/>
      <color theme="1"/>
      <name val="Verdana"/>
      <family val="2"/>
    </font>
    <font>
      <b/>
      <sz val="10"/>
      <color theme="1"/>
      <name val="Verdana"/>
      <family val="2"/>
    </font>
    <font>
      <b/>
      <sz val="14"/>
      <color theme="1"/>
      <name val="Verdana"/>
      <family val="2"/>
    </font>
    <font>
      <sz val="20"/>
      <color theme="1"/>
      <name val="Verdana"/>
      <family val="2"/>
    </font>
    <font>
      <b/>
      <sz val="11"/>
      <color theme="1"/>
      <name val="Verdana"/>
      <family val="2"/>
    </font>
    <font>
      <b/>
      <sz val="12"/>
      <color theme="1"/>
      <name val="Verdana"/>
      <family val="2"/>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41">
    <xf numFmtId="0" fontId="0" fillId="0" borderId="0" xfId="0"/>
    <xf numFmtId="0" fontId="1" fillId="0" borderId="0" xfId="0" applyFont="1"/>
    <xf numFmtId="0" fontId="0" fillId="0" borderId="4" xfId="0" applyBorder="1"/>
    <xf numFmtId="0" fontId="2" fillId="3" borderId="3" xfId="0" applyFont="1" applyFill="1" applyBorder="1"/>
    <xf numFmtId="0" fontId="2" fillId="3" borderId="6" xfId="0" applyFont="1" applyFill="1" applyBorder="1"/>
    <xf numFmtId="0" fontId="0" fillId="3" borderId="7" xfId="0" applyFill="1" applyBorder="1"/>
    <xf numFmtId="0" fontId="2" fillId="3" borderId="5" xfId="0" applyFont="1" applyFill="1" applyBorder="1"/>
    <xf numFmtId="0" fontId="2" fillId="3" borderId="0" xfId="0" applyFont="1" applyFill="1" applyBorder="1"/>
    <xf numFmtId="0" fontId="0" fillId="3" borderId="8" xfId="0" applyFill="1" applyBorder="1"/>
    <xf numFmtId="0" fontId="2" fillId="3" borderId="4" xfId="0" applyFont="1" applyFill="1" applyBorder="1"/>
    <xf numFmtId="0" fontId="2" fillId="3" borderId="9" xfId="0" applyFont="1" applyFill="1" applyBorder="1"/>
    <xf numFmtId="0" fontId="0" fillId="3" borderId="10" xfId="0" applyFill="1" applyBorder="1"/>
    <xf numFmtId="0" fontId="0" fillId="0" borderId="0" xfId="0" applyBorder="1"/>
    <xf numFmtId="0" fontId="0" fillId="0" borderId="1" xfId="0" applyBorder="1" applyAlignment="1">
      <alignment horizontal="center"/>
    </xf>
    <xf numFmtId="0" fontId="0" fillId="0" borderId="5" xfId="0" applyBorder="1" applyAlignment="1">
      <alignment horizontal="center"/>
    </xf>
    <xf numFmtId="0" fontId="3" fillId="0" borderId="0" xfId="0" applyFont="1" applyBorder="1"/>
    <xf numFmtId="0" fontId="3" fillId="0" borderId="3" xfId="0" applyFont="1" applyBorder="1"/>
    <xf numFmtId="0" fontId="4" fillId="0" borderId="0" xfId="0" applyFont="1"/>
    <xf numFmtId="0" fontId="5" fillId="0" borderId="0" xfId="0" applyFont="1"/>
    <xf numFmtId="0" fontId="0" fillId="0" borderId="9" xfId="0" applyBorder="1"/>
    <xf numFmtId="0" fontId="3" fillId="0" borderId="12" xfId="0" applyFont="1" applyBorder="1"/>
    <xf numFmtId="0" fontId="1" fillId="4" borderId="0" xfId="0" applyFont="1" applyFill="1"/>
    <xf numFmtId="0" fontId="0" fillId="4" borderId="0" xfId="0" applyFill="1"/>
    <xf numFmtId="0" fontId="0" fillId="0" borderId="0" xfId="0" applyFill="1"/>
    <xf numFmtId="0" fontId="3" fillId="0" borderId="1" xfId="0" applyFont="1" applyBorder="1"/>
    <xf numFmtId="0" fontId="3" fillId="0" borderId="1" xfId="0" applyFont="1" applyBorder="1" applyAlignment="1">
      <alignment wrapText="1"/>
    </xf>
    <xf numFmtId="0" fontId="0" fillId="0" borderId="1" xfId="0" applyBorder="1"/>
    <xf numFmtId="0" fontId="2" fillId="0" borderId="1" xfId="0" applyFont="1" applyBorder="1" applyAlignment="1">
      <alignment wrapText="1"/>
    </xf>
    <xf numFmtId="0" fontId="0" fillId="0" borderId="1" xfId="0" applyFont="1" applyBorder="1"/>
    <xf numFmtId="0" fontId="0" fillId="0" borderId="0" xfId="0" applyAlignment="1">
      <alignment horizontal="center" wrapText="1"/>
    </xf>
    <xf numFmtId="0" fontId="0" fillId="5" borderId="1" xfId="0" applyFill="1" applyBorder="1" applyAlignment="1">
      <alignment horizontal="center"/>
    </xf>
    <xf numFmtId="0" fontId="0" fillId="0" borderId="1" xfId="0" applyFill="1" applyBorder="1" applyAlignment="1">
      <alignment horizontal="center"/>
    </xf>
    <xf numFmtId="0" fontId="0" fillId="0" borderId="1" xfId="0" applyFill="1" applyBorder="1"/>
    <xf numFmtId="0" fontId="6" fillId="2" borderId="13" xfId="0" applyFont="1" applyFill="1" applyBorder="1" applyAlignment="1">
      <alignment horizontal="center"/>
    </xf>
    <xf numFmtId="0" fontId="7" fillId="4" borderId="11" xfId="0" applyFont="1" applyFill="1" applyBorder="1"/>
    <xf numFmtId="0" fontId="0" fillId="0" borderId="9" xfId="0" applyBorder="1" applyAlignment="1">
      <alignment horizontal="right"/>
    </xf>
    <xf numFmtId="0" fontId="3" fillId="0" borderId="3" xfId="0" applyFont="1" applyFill="1" applyBorder="1"/>
    <xf numFmtId="0" fontId="0" fillId="0" borderId="5" xfId="0" applyFill="1" applyBorder="1"/>
    <xf numFmtId="0" fontId="6" fillId="2" borderId="13" xfId="0" applyFont="1" applyFill="1" applyBorder="1"/>
    <xf numFmtId="0" fontId="0" fillId="0" borderId="5" xfId="0" applyBorder="1" applyAlignment="1">
      <alignment horizontal="right"/>
    </xf>
    <xf numFmtId="0" fontId="0" fillId="5" borderId="2" xfId="0"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9"/>
  <sheetViews>
    <sheetView tabSelected="1" topLeftCell="A2" workbookViewId="0">
      <selection activeCell="H31" sqref="H31"/>
    </sheetView>
  </sheetViews>
  <sheetFormatPr defaultRowHeight="12.75" x14ac:dyDescent="0.2"/>
  <cols>
    <col min="1" max="1" width="3.5" customWidth="1"/>
    <col min="2" max="2" width="63.875" customWidth="1"/>
    <col min="3" max="3" width="14.5" customWidth="1"/>
    <col min="4" max="4" width="12.375" customWidth="1"/>
    <col min="5" max="5" width="13.875" customWidth="1"/>
  </cols>
  <sheetData>
    <row r="2" spans="1:9" ht="24.75" x14ac:dyDescent="0.3">
      <c r="A2" s="18" t="s">
        <v>10</v>
      </c>
    </row>
    <row r="4" spans="1:9" ht="15" x14ac:dyDescent="0.2">
      <c r="A4" s="1" t="s">
        <v>0</v>
      </c>
    </row>
    <row r="6" spans="1:9" x14ac:dyDescent="0.2">
      <c r="A6" s="3" t="s">
        <v>1</v>
      </c>
      <c r="B6" s="4"/>
      <c r="C6" s="4"/>
      <c r="D6" s="4"/>
      <c r="E6" s="4"/>
      <c r="F6" s="4"/>
      <c r="G6" s="4"/>
      <c r="H6" s="4"/>
      <c r="I6" s="5"/>
    </row>
    <row r="7" spans="1:9" x14ac:dyDescent="0.2">
      <c r="A7" s="6" t="s">
        <v>14</v>
      </c>
      <c r="B7" s="7"/>
      <c r="C7" s="7"/>
      <c r="D7" s="7"/>
      <c r="E7" s="7"/>
      <c r="F7" s="7"/>
      <c r="G7" s="7"/>
      <c r="H7" s="7"/>
      <c r="I7" s="8"/>
    </row>
    <row r="8" spans="1:9" x14ac:dyDescent="0.2">
      <c r="A8" s="6" t="s">
        <v>2</v>
      </c>
      <c r="B8" s="7"/>
      <c r="C8" s="7"/>
      <c r="D8" s="7"/>
      <c r="E8" s="7"/>
      <c r="F8" s="7"/>
      <c r="G8" s="7"/>
      <c r="H8" s="7"/>
      <c r="I8" s="8"/>
    </row>
    <row r="9" spans="1:9" x14ac:dyDescent="0.2">
      <c r="A9" s="6" t="s">
        <v>12</v>
      </c>
      <c r="B9" s="7"/>
      <c r="C9" s="7"/>
      <c r="D9" s="7"/>
      <c r="E9" s="7"/>
      <c r="F9" s="7"/>
      <c r="G9" s="7"/>
      <c r="H9" s="7"/>
      <c r="I9" s="8"/>
    </row>
    <row r="10" spans="1:9" x14ac:dyDescent="0.2">
      <c r="A10" s="9" t="s">
        <v>15</v>
      </c>
      <c r="B10" s="10"/>
      <c r="C10" s="10"/>
      <c r="D10" s="10"/>
      <c r="E10" s="10"/>
      <c r="F10" s="10"/>
      <c r="G10" s="10"/>
      <c r="H10" s="10"/>
      <c r="I10" s="11"/>
    </row>
    <row r="12" spans="1:9" ht="26.25" x14ac:dyDescent="0.25">
      <c r="A12" s="17" t="s">
        <v>3</v>
      </c>
      <c r="C12" s="29" t="s">
        <v>24</v>
      </c>
      <c r="D12" s="29" t="s">
        <v>25</v>
      </c>
      <c r="E12" s="29" t="s">
        <v>26</v>
      </c>
    </row>
    <row r="13" spans="1:9" ht="25.5" x14ac:dyDescent="0.2">
      <c r="A13" s="24" t="s">
        <v>4</v>
      </c>
      <c r="B13" s="25" t="s">
        <v>19</v>
      </c>
      <c r="C13" s="13"/>
      <c r="D13" s="31"/>
      <c r="E13" s="13"/>
    </row>
    <row r="14" spans="1:9" ht="51" x14ac:dyDescent="0.2">
      <c r="A14" s="26"/>
      <c r="B14" s="27" t="s">
        <v>38</v>
      </c>
      <c r="C14" s="13">
        <v>5</v>
      </c>
      <c r="D14" s="30"/>
      <c r="E14" s="13">
        <f>IF(D14="ja",5,0)</f>
        <v>0</v>
      </c>
    </row>
    <row r="15" spans="1:9" ht="38.25" x14ac:dyDescent="0.2">
      <c r="A15" s="24" t="s">
        <v>5</v>
      </c>
      <c r="B15" s="25" t="s">
        <v>20</v>
      </c>
      <c r="C15" s="13"/>
      <c r="D15" s="31"/>
      <c r="E15" s="13"/>
    </row>
    <row r="16" spans="1:9" ht="51" x14ac:dyDescent="0.2">
      <c r="A16" s="26"/>
      <c r="B16" s="27" t="s">
        <v>21</v>
      </c>
      <c r="C16" s="13">
        <v>5</v>
      </c>
      <c r="D16" s="30"/>
      <c r="E16" s="13">
        <f t="shared" ref="E16" si="0">IF(D16="ja",5,0)</f>
        <v>0</v>
      </c>
    </row>
    <row r="17" spans="1:5" ht="25.5" x14ac:dyDescent="0.2">
      <c r="A17" s="24" t="s">
        <v>6</v>
      </c>
      <c r="B17" s="25" t="s">
        <v>22</v>
      </c>
      <c r="C17" s="13"/>
      <c r="D17" s="31"/>
      <c r="E17" s="13"/>
    </row>
    <row r="18" spans="1:5" x14ac:dyDescent="0.2">
      <c r="A18" s="24"/>
      <c r="B18" s="28" t="s">
        <v>18</v>
      </c>
      <c r="C18" s="13">
        <v>9</v>
      </c>
      <c r="D18" s="30"/>
      <c r="E18" s="13">
        <f>IF(D18="ja",9,0)</f>
        <v>0</v>
      </c>
    </row>
    <row r="19" spans="1:5" x14ac:dyDescent="0.2">
      <c r="A19" s="24"/>
      <c r="B19" s="28" t="s">
        <v>16</v>
      </c>
      <c r="C19" s="13">
        <v>4</v>
      </c>
      <c r="D19" s="30"/>
      <c r="E19" s="13">
        <f>IF(D19="ja",4,0)</f>
        <v>0</v>
      </c>
    </row>
    <row r="20" spans="1:5" x14ac:dyDescent="0.2">
      <c r="A20" s="24"/>
      <c r="B20" s="28" t="s">
        <v>17</v>
      </c>
      <c r="C20" s="13">
        <v>1</v>
      </c>
      <c r="D20" s="30"/>
      <c r="E20" s="13">
        <f>IF(D20="ja",1,0)</f>
        <v>0</v>
      </c>
    </row>
    <row r="21" spans="1:5" ht="38.25" x14ac:dyDescent="0.2">
      <c r="A21" s="24" t="s">
        <v>13</v>
      </c>
      <c r="B21" s="25" t="s">
        <v>23</v>
      </c>
      <c r="C21" s="13">
        <v>6</v>
      </c>
      <c r="D21" s="30"/>
      <c r="E21" s="13">
        <f>IF(D21="ja",6,0)</f>
        <v>0</v>
      </c>
    </row>
    <row r="22" spans="1:5" x14ac:dyDescent="0.2">
      <c r="A22" s="24"/>
      <c r="B22" s="24"/>
      <c r="C22" s="13"/>
      <c r="D22" s="32"/>
      <c r="E22" s="26"/>
    </row>
    <row r="23" spans="1:5" ht="15" thickBot="1" x14ac:dyDescent="0.25">
      <c r="A23" s="2"/>
      <c r="B23" s="35"/>
      <c r="C23" s="19"/>
      <c r="D23" s="35" t="s">
        <v>33</v>
      </c>
      <c r="E23" s="33">
        <f>SUM(E13:E21)</f>
        <v>0</v>
      </c>
    </row>
    <row r="24" spans="1:5" x14ac:dyDescent="0.2">
      <c r="D24" s="12"/>
      <c r="E24" s="12"/>
    </row>
    <row r="25" spans="1:5" ht="26.25" x14ac:dyDescent="0.25">
      <c r="A25" s="17" t="s">
        <v>8</v>
      </c>
      <c r="B25" s="17"/>
      <c r="C25" s="29" t="s">
        <v>24</v>
      </c>
      <c r="D25" s="29" t="s">
        <v>25</v>
      </c>
      <c r="E25" s="29" t="s">
        <v>26</v>
      </c>
    </row>
    <row r="26" spans="1:5" ht="38.25" x14ac:dyDescent="0.2">
      <c r="A26" s="24" t="s">
        <v>9</v>
      </c>
      <c r="B26" s="25" t="s">
        <v>27</v>
      </c>
      <c r="C26" s="26"/>
      <c r="D26" s="32"/>
      <c r="E26" s="26"/>
    </row>
    <row r="27" spans="1:5" x14ac:dyDescent="0.2">
      <c r="A27" s="26"/>
      <c r="B27" s="26" t="s">
        <v>28</v>
      </c>
      <c r="C27" s="13">
        <v>11</v>
      </c>
      <c r="D27" s="30"/>
      <c r="E27" s="26">
        <f>IF(D27="ja",11,0)</f>
        <v>0</v>
      </c>
    </row>
    <row r="28" spans="1:5" x14ac:dyDescent="0.2">
      <c r="A28" s="26"/>
      <c r="B28" s="26" t="s">
        <v>29</v>
      </c>
      <c r="C28" s="13">
        <v>7</v>
      </c>
      <c r="D28" s="30"/>
      <c r="E28" s="26">
        <f>IF(D28="ja",7,0)</f>
        <v>0</v>
      </c>
    </row>
    <row r="29" spans="1:5" x14ac:dyDescent="0.2">
      <c r="A29" s="26"/>
      <c r="B29" s="26" t="s">
        <v>30</v>
      </c>
      <c r="C29" s="13">
        <v>1</v>
      </c>
      <c r="D29" s="30"/>
      <c r="E29" s="26">
        <f>IF(D29="ja",1,0)</f>
        <v>0</v>
      </c>
    </row>
    <row r="30" spans="1:5" ht="25.5" x14ac:dyDescent="0.2">
      <c r="A30" s="36" t="s">
        <v>5</v>
      </c>
      <c r="B30" s="25" t="s">
        <v>35</v>
      </c>
      <c r="C30" s="13"/>
      <c r="D30" s="31"/>
      <c r="E30" s="26"/>
    </row>
    <row r="31" spans="1:5" ht="102" x14ac:dyDescent="0.2">
      <c r="A31" s="37"/>
      <c r="B31" s="27" t="s">
        <v>36</v>
      </c>
      <c r="C31" s="13">
        <v>8</v>
      </c>
      <c r="D31" s="30"/>
      <c r="E31" s="26">
        <f>IF(D31="ja",8,0)</f>
        <v>0</v>
      </c>
    </row>
    <row r="32" spans="1:5" x14ac:dyDescent="0.2">
      <c r="A32" s="16" t="s">
        <v>6</v>
      </c>
      <c r="B32" s="15" t="s">
        <v>37</v>
      </c>
      <c r="C32" s="14">
        <v>3</v>
      </c>
      <c r="D32" s="40"/>
      <c r="E32" s="26">
        <f>IF(D32="ja",3,0)</f>
        <v>0</v>
      </c>
    </row>
    <row r="33" spans="1:5" ht="25.5" x14ac:dyDescent="0.2">
      <c r="A33" s="20" t="s">
        <v>7</v>
      </c>
      <c r="B33" s="25" t="s">
        <v>31</v>
      </c>
      <c r="C33" s="13"/>
      <c r="D33" s="31"/>
      <c r="E33" s="26"/>
    </row>
    <row r="34" spans="1:5" ht="25.5" x14ac:dyDescent="0.2">
      <c r="B34" s="27" t="s">
        <v>32</v>
      </c>
      <c r="C34" s="13">
        <v>3</v>
      </c>
      <c r="D34" s="30"/>
      <c r="E34" s="26">
        <f>IF(D34="ja",3,0)</f>
        <v>0</v>
      </c>
    </row>
    <row r="35" spans="1:5" ht="15" thickBot="1" x14ac:dyDescent="0.25">
      <c r="D35" s="39" t="s">
        <v>34</v>
      </c>
      <c r="E35" s="38">
        <f>SUM(E27:E34)</f>
        <v>0</v>
      </c>
    </row>
    <row r="36" spans="1:5" ht="13.5" thickBot="1" x14ac:dyDescent="0.25">
      <c r="D36" s="12"/>
    </row>
    <row r="37" spans="1:5" ht="15.75" thickBot="1" x14ac:dyDescent="0.25">
      <c r="A37" s="21" t="s">
        <v>11</v>
      </c>
      <c r="B37" s="22"/>
      <c r="C37" s="23"/>
      <c r="D37" s="23"/>
      <c r="E37" s="34">
        <f>E23+E35</f>
        <v>0</v>
      </c>
    </row>
    <row r="39" spans="1:5" x14ac:dyDescent="0.2">
      <c r="A39" t="s">
        <v>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cctg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Jager, Hans</dc:creator>
  <cp:lastModifiedBy>Langedijk, Wouter</cp:lastModifiedBy>
  <dcterms:created xsi:type="dcterms:W3CDTF">2022-01-19T11:44:30Z</dcterms:created>
  <dcterms:modified xsi:type="dcterms:W3CDTF">2022-02-17T15:15:22Z</dcterms:modified>
</cp:coreProperties>
</file>