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nkoop\Projecten\04. Sociaal Domein\1 WMO\2022 Wmo hulpmiddelen I220200014\02 Specificatie\02 NvI\02 Concept\"/>
    </mc:Choice>
  </mc:AlternateContent>
  <xr:revisionPtr revIDLastSave="0" documentId="8_{DB4E24A3-C021-48A8-A1C5-CF9DB31A3289}" xr6:coauthVersionLast="47" xr6:coauthVersionMax="47" xr10:uidLastSave="{00000000-0000-0000-0000-000000000000}"/>
  <bookViews>
    <workbookView xWindow="-120" yWindow="-120" windowWidth="29040" windowHeight="15840" xr2:uid="{B74DC3D3-4AC9-4B1F-AF21-FF436024CD57}"/>
  </bookViews>
  <sheets>
    <sheet name="Blad1" sheetId="1" r:id="rId1"/>
  </sheets>
  <definedNames>
    <definedName name="_xlnm.Print_Area" localSheetId="0">Blad1!$A$1:$K$67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1" l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8" i="1"/>
  <c r="J49" i="1"/>
  <c r="J50" i="1"/>
  <c r="J8" i="1"/>
  <c r="J56" i="1" l="1"/>
  <c r="J57" i="1" s="1"/>
  <c r="J55" i="1" a="1"/>
  <c r="J55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<sst xmlns="http://schemas.openxmlformats.org/spreadsheetml/2006/main" count="163" uniqueCount="96">
  <si>
    <t>Oude categorie</t>
  </si>
  <si>
    <t>Nieuwe categorie aanbesteding 2022</t>
  </si>
  <si>
    <t>uitstaand per augustus 2022</t>
  </si>
  <si>
    <t>Prijsformulier Wmo hulpmiddelen</t>
  </si>
  <si>
    <t>zaaknummer I220200014</t>
  </si>
  <si>
    <t xml:space="preserve">INVULLEN </t>
  </si>
  <si>
    <t>a</t>
  </si>
  <si>
    <t>c</t>
  </si>
  <si>
    <t>b</t>
  </si>
  <si>
    <t>rolstoelfiets</t>
  </si>
  <si>
    <t>f</t>
  </si>
  <si>
    <t>d</t>
  </si>
  <si>
    <t>d1</t>
  </si>
  <si>
    <t>d2</t>
  </si>
  <si>
    <t>d3</t>
  </si>
  <si>
    <t>handbewogen rolstoel voor incidenteel/kortdurend gebruik</t>
  </si>
  <si>
    <t>handbewogen rolstoel voor (semi) permanent/algemeen gebruik</t>
  </si>
  <si>
    <t>handbewogen rolstoel voor actief gebruik</t>
  </si>
  <si>
    <t>handbewogen rolstoel voor actief gebruik (vastframe)</t>
  </si>
  <si>
    <t>duwwandelwagen voor continue gebruik (kantelverstelling)</t>
  </si>
  <si>
    <t>duwwandelwagen voor continu gebruik (met kantelverstelling) en hulpmotor</t>
  </si>
  <si>
    <t>elektrische rolstoel voor (semi) permanent gebruik in huis</t>
  </si>
  <si>
    <t>elektrische rolstoelen voor (semi-) permanent gebruik, in en om het huis</t>
  </si>
  <si>
    <t>elektrische rolstoelen voor (semi) permanent gebruik, buiten/binnen</t>
  </si>
  <si>
    <t>electrische aandrijfsystemen</t>
  </si>
  <si>
    <t>scootmobielen voor gebruik in de woonomgeving en buiten</t>
  </si>
  <si>
    <t>scootmobielen voor buiten en intensief gebruik (grotere actieradius)</t>
  </si>
  <si>
    <t>driewielfiets, kind en volwassen</t>
  </si>
  <si>
    <t>driewielfiets, electrisch/motorisch</t>
  </si>
  <si>
    <t>driewielfiets, lig</t>
  </si>
  <si>
    <t>driewielfiets, lig, electrisch</t>
  </si>
  <si>
    <t>tweewieltandem/duofiets (ouder-kind)</t>
  </si>
  <si>
    <t>tweewielfiets, electrisch/motorisch</t>
  </si>
  <si>
    <t>driewieltandem/duofiets</t>
  </si>
  <si>
    <t>gemotoriseerde vervoersvoorzieningen laag btw</t>
  </si>
  <si>
    <t>gemotoriseerde vervoersvoorziening laag btw</t>
  </si>
  <si>
    <t>aakoppelbaar fietsdeel</t>
  </si>
  <si>
    <t>buggy’s</t>
  </si>
  <si>
    <t>kinder duwwandelwagen</t>
  </si>
  <si>
    <t>kinderolstoel handbewogen</t>
  </si>
  <si>
    <t>kinderrolstoel met kantelverstelling</t>
  </si>
  <si>
    <t>rolstoelonderstel kinderen</t>
  </si>
  <si>
    <t>kinderrolstoel electrisch</t>
  </si>
  <si>
    <t>complexe voorzieningen hoog btw &gt; €500</t>
  </si>
  <si>
    <t>tillift passief</t>
  </si>
  <si>
    <t>tillift actief</t>
  </si>
  <si>
    <t>douche toiletmiddel &lt; €500 (hoog en laag btw)</t>
  </si>
  <si>
    <t>d/t middel €500- €649 (laag btw)</t>
  </si>
  <si>
    <t xml:space="preserve">d/t middel €500- €649 (hoog btw) </t>
  </si>
  <si>
    <t>d/t middel €650-€1499</t>
  </si>
  <si>
    <t>douche toiletmiddel €650- €1499</t>
  </si>
  <si>
    <t>douche toiletmiddel &gt; €1500</t>
  </si>
  <si>
    <t>nr</t>
  </si>
  <si>
    <t>e</t>
  </si>
  <si>
    <t>handbewogen rolstoel voor actief gebruik (vouwframe)</t>
  </si>
  <si>
    <t>duwwandelwagen voor continue gebruik (kantelverstelling</t>
  </si>
  <si>
    <t>electrische duwondsteuning tbv rolstoel</t>
  </si>
  <si>
    <t>electrische aandrijfsystemen tbv rolstoel</t>
  </si>
  <si>
    <t>driewielfietsen (volwassenen en kinderen)</t>
  </si>
  <si>
    <t>driewielfiets, volwassenen en kinderen electrisch</t>
  </si>
  <si>
    <t>ouder-kind tandem</t>
  </si>
  <si>
    <t>ouder-kind tandem: electrisch</t>
  </si>
  <si>
    <t>driewieltandem/ouder-kind tandem</t>
  </si>
  <si>
    <t>driewieltandem/ouder-kind tandem, electrisch</t>
  </si>
  <si>
    <t>speciale tweewielfiets</t>
  </si>
  <si>
    <t>speciale tweewielfiets: electrisch</t>
  </si>
  <si>
    <t>rolstoelfiets electrisch</t>
  </si>
  <si>
    <t>aankoppelbaar fietsdeel</t>
  </si>
  <si>
    <t>aankoppelbaar fietsdeel, electrisch</t>
  </si>
  <si>
    <t>kinderrolstoel handbewogen</t>
  </si>
  <si>
    <t>rolstoel onderstel kinderen</t>
  </si>
  <si>
    <t>autostoeltje (kind)</t>
  </si>
  <si>
    <t>tilliften passief</t>
  </si>
  <si>
    <t>tilliften actief</t>
  </si>
  <si>
    <t>(douche-) toiletstoel, niet verrijdbaar</t>
  </si>
  <si>
    <t>douche en/of toiletstoel, verrijdbaar</t>
  </si>
  <si>
    <t>douche en/of toiletstoel, zelfrijder</t>
  </si>
  <si>
    <t>douche en/of toiletstoel met hoog-laag en/of kantel verstelling</t>
  </si>
  <si>
    <t>douchebrancard</t>
  </si>
  <si>
    <t>overige rolstoelen</t>
  </si>
  <si>
    <t>overige vervoersvoorzieningen</t>
  </si>
  <si>
    <t>overige woonvoorzieningen</t>
  </si>
  <si>
    <t xml:space="preserve">All-in tarief excl btw per categorie  </t>
  </si>
  <si>
    <t xml:space="preserve">Totaalprijs per maand per categorie </t>
  </si>
  <si>
    <t xml:space="preserve">Gemiddelde categorieprijs </t>
  </si>
  <si>
    <t xml:space="preserve">Totaal per maand </t>
  </si>
  <si>
    <t>ab</t>
  </si>
  <si>
    <t xml:space="preserve">Totaal per jaar </t>
  </si>
  <si>
    <t xml:space="preserve">Ondertekening </t>
  </si>
  <si>
    <t xml:space="preserve">Naam: </t>
  </si>
  <si>
    <t xml:space="preserve">Functie: </t>
  </si>
  <si>
    <t xml:space="preserve">Handtekening: </t>
  </si>
  <si>
    <t xml:space="preserve">Naam leverancier: </t>
  </si>
  <si>
    <t>nvt</t>
  </si>
  <si>
    <t>Totaal uitstaande middelen exclusief categorie 23, 24, en 25</t>
  </si>
  <si>
    <t>Let op: Gemiddelde categorieprijs (gemiddelde prijs voor de hulpmiddelen per maand) mag niet hoger zijn dan €70,-.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</si>
</sst>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0" xfId="0" applyFont="1" applyBorder="1"/>
    <xf numFmtId="0" fontId="1" fillId="0" borderId="8" xfId="0" applyFont="1" applyBorder="1"/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20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 applyAlignment="1">
      <alignment horizontal="right"/>
    </xf>
    <xf numFmtId="0" fontId="1" fillId="0" borderId="25" xfId="0" applyFont="1" applyBorder="1"/>
    <xf numFmtId="0" fontId="1" fillId="0" borderId="1" xfId="0" applyFont="1" applyBorder="1"/>
    <xf numFmtId="0" fontId="1" fillId="0" borderId="25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26" xfId="0" applyFont="1" applyBorder="1" applyAlignment="1">
      <alignment wrapText="1"/>
    </xf>
    <xf numFmtId="0" fontId="1" fillId="0" borderId="24" xfId="0" applyFont="1" applyBorder="1"/>
    <xf numFmtId="0" fontId="1" fillId="2" borderId="7" xfId="0" applyFont="1" applyFill="1" applyBorder="1"/>
    <xf numFmtId="164" fontId="1" fillId="2" borderId="22" xfId="0" applyNumberFormat="1" applyFont="1" applyFill="1" applyBorder="1"/>
    <xf numFmtId="164" fontId="1" fillId="0" borderId="23" xfId="0" applyNumberFormat="1" applyFont="1" applyBorder="1"/>
    <xf numFmtId="164" fontId="1" fillId="2" borderId="17" xfId="0" applyNumberFormat="1" applyFont="1" applyFill="1" applyBorder="1"/>
    <xf numFmtId="0" fontId="1" fillId="0" borderId="27" xfId="0" applyFont="1" applyBorder="1" applyAlignment="1">
      <alignment horizontal="left" vertical="top"/>
    </xf>
    <xf numFmtId="0" fontId="1" fillId="0" borderId="19" xfId="0" applyFont="1" applyBorder="1"/>
    <xf numFmtId="0" fontId="1" fillId="0" borderId="17" xfId="0" applyFont="1" applyBorder="1" applyAlignment="1">
      <alignment vertical="top"/>
    </xf>
    <xf numFmtId="0" fontId="1" fillId="0" borderId="9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27" xfId="0" applyFont="1" applyBorder="1" applyAlignment="1">
      <alignment horizontal="right" vertical="top"/>
    </xf>
    <xf numFmtId="164" fontId="1" fillId="2" borderId="27" xfId="0" applyNumberFormat="1" applyFont="1" applyFill="1" applyBorder="1" applyAlignment="1">
      <alignment horizontal="right" vertical="top"/>
    </xf>
    <xf numFmtId="164" fontId="1" fillId="0" borderId="27" xfId="0" applyNumberFormat="1" applyFont="1" applyBorder="1" applyAlignment="1">
      <alignment horizontal="right" vertical="top"/>
    </xf>
    <xf numFmtId="164" fontId="1" fillId="0" borderId="26" xfId="0" applyNumberFormat="1" applyFont="1" applyBorder="1"/>
    <xf numFmtId="0" fontId="1" fillId="2" borderId="1" xfId="0" applyFont="1" applyFill="1" applyBorder="1"/>
    <xf numFmtId="0" fontId="1" fillId="2" borderId="6" xfId="0" applyFont="1" applyFill="1" applyBorder="1"/>
    <xf numFmtId="0" fontId="1" fillId="2" borderId="5" xfId="0" applyFont="1" applyFill="1" applyBorder="1"/>
    <xf numFmtId="164" fontId="1" fillId="0" borderId="17" xfId="0" applyNumberFormat="1" applyFont="1" applyFill="1" applyBorder="1" applyAlignment="1">
      <alignment horizontal="right"/>
    </xf>
    <xf numFmtId="164" fontId="1" fillId="0" borderId="23" xfId="0" applyNumberFormat="1" applyFont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Border="1"/>
    <xf numFmtId="0" fontId="1" fillId="0" borderId="30" xfId="0" applyFont="1" applyBorder="1"/>
    <xf numFmtId="164" fontId="1" fillId="0" borderId="25" xfId="0" applyNumberFormat="1" applyFont="1" applyBorder="1"/>
    <xf numFmtId="0" fontId="1" fillId="0" borderId="26" xfId="0" applyFont="1" applyBorder="1"/>
    <xf numFmtId="0" fontId="2" fillId="3" borderId="5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164" fontId="1" fillId="0" borderId="27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22" xfId="0" applyNumberFormat="1" applyFont="1" applyBorder="1" applyAlignment="1">
      <alignment horizontal="right" vertical="top"/>
    </xf>
    <xf numFmtId="0" fontId="1" fillId="0" borderId="28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7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1" fillId="0" borderId="22" xfId="0" applyFont="1" applyBorder="1" applyAlignment="1">
      <alignment horizontal="right" vertical="top"/>
    </xf>
    <xf numFmtId="164" fontId="1" fillId="2" borderId="27" xfId="0" applyNumberFormat="1" applyFont="1" applyFill="1" applyBorder="1" applyAlignment="1">
      <alignment horizontal="right" vertical="top"/>
    </xf>
    <xf numFmtId="164" fontId="1" fillId="2" borderId="6" xfId="0" applyNumberFormat="1" applyFont="1" applyFill="1" applyBorder="1" applyAlignment="1">
      <alignment horizontal="right" vertical="top"/>
    </xf>
    <xf numFmtId="164" fontId="1" fillId="2" borderId="22" xfId="0" applyNumberFormat="1" applyFont="1" applyFill="1" applyBorder="1" applyAlignment="1">
      <alignment horizontal="right" vertical="top"/>
    </xf>
  </cellXfs>
  <cellStyles count="1">
    <cellStyle name="Standa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9901A-1808-4366-913F-8655B2F441AD}">
  <sheetPr>
    <tabColor theme="0"/>
    <pageSetUpPr fitToPage="1"/>
  </sheetPr>
  <dimension ref="B1:J66"/>
  <sheetViews>
    <sheetView tabSelected="1" topLeftCell="A10" zoomScale="85" zoomScaleNormal="85" workbookViewId="0">
      <selection activeCell="I39" sqref="I39"/>
    </sheetView>
  </sheetViews>
  <sheetFormatPr defaultRowHeight="12.75" x14ac:dyDescent="0.2"/>
  <cols>
    <col min="1" max="1" width="3.28515625" style="4" customWidth="1"/>
    <col min="2" max="2" width="3.28515625" style="5" bestFit="1" customWidth="1"/>
    <col min="3" max="3" width="3.140625" style="4" bestFit="1" customWidth="1"/>
    <col min="4" max="4" width="71.5703125" style="4" bestFit="1" customWidth="1"/>
    <col min="5" max="5" width="3" style="4" bestFit="1" customWidth="1"/>
    <col min="6" max="6" width="2" style="4" bestFit="1" customWidth="1"/>
    <col min="7" max="7" width="74.5703125" style="4" bestFit="1" customWidth="1"/>
    <col min="8" max="9" width="12.85546875" style="4" customWidth="1"/>
    <col min="10" max="10" width="16.85546875" style="4" bestFit="1" customWidth="1"/>
    <col min="11" max="11" width="3.28515625" style="4" customWidth="1"/>
    <col min="12" max="16384" width="9.140625" style="4"/>
  </cols>
  <sheetData>
    <row r="1" spans="2:10" ht="13.5" thickBot="1" x14ac:dyDescent="0.25"/>
    <row r="2" spans="2:10" ht="13.5" thickBot="1" x14ac:dyDescent="0.25">
      <c r="D2" s="3" t="s">
        <v>3</v>
      </c>
    </row>
    <row r="3" spans="2:10" ht="13.5" thickBot="1" x14ac:dyDescent="0.25">
      <c r="D3" s="21" t="s">
        <v>4</v>
      </c>
    </row>
    <row r="4" spans="2:10" ht="13.5" thickBot="1" x14ac:dyDescent="0.25">
      <c r="D4" s="39" t="s">
        <v>92</v>
      </c>
    </row>
    <row r="5" spans="2:10" ht="13.5" thickBot="1" x14ac:dyDescent="0.25">
      <c r="D5" s="26" t="s">
        <v>5</v>
      </c>
    </row>
    <row r="6" spans="2:10" ht="13.5" thickBot="1" x14ac:dyDescent="0.25"/>
    <row r="7" spans="2:10" ht="39" thickBot="1" x14ac:dyDescent="0.25">
      <c r="B7" s="19" t="s">
        <v>52</v>
      </c>
      <c r="C7" s="20"/>
      <c r="D7" s="21" t="s">
        <v>0</v>
      </c>
      <c r="E7" s="20" t="s">
        <v>52</v>
      </c>
      <c r="F7" s="20"/>
      <c r="G7" s="21" t="s">
        <v>1</v>
      </c>
      <c r="H7" s="22" t="s">
        <v>2</v>
      </c>
      <c r="I7" s="23" t="s">
        <v>82</v>
      </c>
      <c r="J7" s="24" t="s">
        <v>83</v>
      </c>
    </row>
    <row r="8" spans="2:10" x14ac:dyDescent="0.2">
      <c r="B8" s="8">
        <v>2</v>
      </c>
      <c r="C8" s="31"/>
      <c r="D8" s="13" t="s">
        <v>15</v>
      </c>
      <c r="E8" s="4">
        <v>1</v>
      </c>
      <c r="F8" s="6"/>
      <c r="G8" s="17" t="s">
        <v>15</v>
      </c>
      <c r="H8" s="6">
        <v>348</v>
      </c>
      <c r="I8" s="27"/>
      <c r="J8" s="28">
        <f>SUM(H8*I8)</f>
        <v>0</v>
      </c>
    </row>
    <row r="9" spans="2:10" x14ac:dyDescent="0.2">
      <c r="B9" s="9">
        <v>3</v>
      </c>
      <c r="C9" s="16"/>
      <c r="D9" s="14" t="s">
        <v>16</v>
      </c>
      <c r="E9" s="7">
        <v>2</v>
      </c>
      <c r="F9" s="7"/>
      <c r="G9" s="14" t="s">
        <v>16</v>
      </c>
      <c r="H9" s="7">
        <v>124</v>
      </c>
      <c r="I9" s="29"/>
      <c r="J9" s="28">
        <f t="shared" ref="J9:J50" si="0">SUM(H9*I9)</f>
        <v>0</v>
      </c>
    </row>
    <row r="10" spans="2:10" x14ac:dyDescent="0.2">
      <c r="B10" s="9">
        <v>4</v>
      </c>
      <c r="C10" s="1"/>
      <c r="D10" s="14" t="s">
        <v>17</v>
      </c>
      <c r="E10" s="4">
        <v>3</v>
      </c>
      <c r="F10" s="7"/>
      <c r="G10" s="14" t="s">
        <v>54</v>
      </c>
      <c r="H10" s="7">
        <v>105</v>
      </c>
      <c r="I10" s="29"/>
      <c r="J10" s="28">
        <f t="shared" si="0"/>
        <v>0</v>
      </c>
    </row>
    <row r="11" spans="2:10" x14ac:dyDescent="0.2">
      <c r="B11" s="9">
        <v>20</v>
      </c>
      <c r="C11" s="16"/>
      <c r="D11" s="14" t="s">
        <v>18</v>
      </c>
      <c r="E11" s="7">
        <v>4</v>
      </c>
      <c r="F11" s="7"/>
      <c r="G11" s="14" t="s">
        <v>18</v>
      </c>
      <c r="H11" s="7">
        <v>87</v>
      </c>
      <c r="I11" s="29"/>
      <c r="J11" s="28">
        <f t="shared" si="0"/>
        <v>0</v>
      </c>
    </row>
    <row r="12" spans="2:10" x14ac:dyDescent="0.2">
      <c r="B12" s="9">
        <v>1</v>
      </c>
      <c r="C12" s="16"/>
      <c r="D12" s="14" t="s">
        <v>19</v>
      </c>
      <c r="E12" s="4">
        <v>5</v>
      </c>
      <c r="F12" s="7"/>
      <c r="G12" s="14" t="s">
        <v>55</v>
      </c>
      <c r="H12" s="7">
        <v>28</v>
      </c>
      <c r="I12" s="29"/>
      <c r="J12" s="28">
        <f t="shared" si="0"/>
        <v>0</v>
      </c>
    </row>
    <row r="13" spans="2:10" x14ac:dyDescent="0.2">
      <c r="B13" s="9">
        <v>5</v>
      </c>
      <c r="C13" s="16" t="s">
        <v>6</v>
      </c>
      <c r="D13" s="14" t="s">
        <v>20</v>
      </c>
      <c r="E13" s="7">
        <v>6</v>
      </c>
      <c r="F13" s="7" t="s">
        <v>6</v>
      </c>
      <c r="G13" s="14" t="s">
        <v>20</v>
      </c>
      <c r="H13" s="7">
        <v>10</v>
      </c>
      <c r="I13" s="29"/>
      <c r="J13" s="28">
        <f t="shared" si="0"/>
        <v>0</v>
      </c>
    </row>
    <row r="14" spans="2:10" x14ac:dyDescent="0.2">
      <c r="B14" s="9">
        <v>5</v>
      </c>
      <c r="C14" s="16" t="s">
        <v>7</v>
      </c>
      <c r="D14" s="14" t="s">
        <v>21</v>
      </c>
      <c r="E14" s="4">
        <v>6</v>
      </c>
      <c r="F14" s="7" t="s">
        <v>8</v>
      </c>
      <c r="G14" s="14" t="s">
        <v>21</v>
      </c>
      <c r="H14" s="7">
        <v>1</v>
      </c>
      <c r="I14" s="29"/>
      <c r="J14" s="28">
        <f t="shared" si="0"/>
        <v>0</v>
      </c>
    </row>
    <row r="15" spans="2:10" x14ac:dyDescent="0.2">
      <c r="B15" s="9">
        <v>5</v>
      </c>
      <c r="C15" s="1" t="s">
        <v>8</v>
      </c>
      <c r="D15" s="14" t="s">
        <v>22</v>
      </c>
      <c r="E15" s="7">
        <v>6</v>
      </c>
      <c r="F15" s="7" t="s">
        <v>7</v>
      </c>
      <c r="G15" s="14" t="s">
        <v>22</v>
      </c>
      <c r="H15" s="7">
        <v>37</v>
      </c>
      <c r="I15" s="29"/>
      <c r="J15" s="28">
        <f t="shared" si="0"/>
        <v>0</v>
      </c>
    </row>
    <row r="16" spans="2:10" x14ac:dyDescent="0.2">
      <c r="B16" s="9">
        <v>6</v>
      </c>
      <c r="C16" s="16"/>
      <c r="D16" s="14" t="s">
        <v>23</v>
      </c>
      <c r="E16" s="4">
        <v>6</v>
      </c>
      <c r="F16" s="7" t="s">
        <v>11</v>
      </c>
      <c r="G16" s="14" t="s">
        <v>23</v>
      </c>
      <c r="H16" s="7">
        <v>58</v>
      </c>
      <c r="I16" s="29"/>
      <c r="J16" s="28">
        <f t="shared" si="0"/>
        <v>0</v>
      </c>
    </row>
    <row r="17" spans="2:10" x14ac:dyDescent="0.2">
      <c r="B17" s="9">
        <v>25</v>
      </c>
      <c r="C17" s="16"/>
      <c r="D17" s="14" t="s">
        <v>24</v>
      </c>
      <c r="E17" s="7">
        <v>6</v>
      </c>
      <c r="F17" s="7" t="s">
        <v>53</v>
      </c>
      <c r="G17" s="14" t="s">
        <v>56</v>
      </c>
      <c r="H17" s="7">
        <v>23</v>
      </c>
      <c r="I17" s="29"/>
      <c r="J17" s="28">
        <f t="shared" si="0"/>
        <v>0</v>
      </c>
    </row>
    <row r="18" spans="2:10" x14ac:dyDescent="0.2">
      <c r="B18" s="9">
        <v>25</v>
      </c>
      <c r="C18" s="1"/>
      <c r="D18" s="14" t="s">
        <v>24</v>
      </c>
      <c r="E18" s="4">
        <v>6</v>
      </c>
      <c r="F18" s="7" t="s">
        <v>10</v>
      </c>
      <c r="G18" s="14" t="s">
        <v>57</v>
      </c>
      <c r="H18" s="7">
        <v>45</v>
      </c>
      <c r="I18" s="29"/>
      <c r="J18" s="28">
        <f t="shared" si="0"/>
        <v>0</v>
      </c>
    </row>
    <row r="19" spans="2:10" x14ac:dyDescent="0.2">
      <c r="B19" s="9">
        <v>7</v>
      </c>
      <c r="C19" s="16" t="s">
        <v>6</v>
      </c>
      <c r="D19" s="14" t="s">
        <v>25</v>
      </c>
      <c r="E19" s="7">
        <v>7</v>
      </c>
      <c r="F19" s="7" t="s">
        <v>6</v>
      </c>
      <c r="G19" s="14" t="s">
        <v>25</v>
      </c>
      <c r="H19" s="7">
        <v>64</v>
      </c>
      <c r="I19" s="29"/>
      <c r="J19" s="28">
        <f t="shared" si="0"/>
        <v>0</v>
      </c>
    </row>
    <row r="20" spans="2:10" x14ac:dyDescent="0.2">
      <c r="B20" s="9">
        <v>7</v>
      </c>
      <c r="C20" s="1" t="s">
        <v>8</v>
      </c>
      <c r="D20" s="14" t="s">
        <v>26</v>
      </c>
      <c r="E20" s="4">
        <v>7</v>
      </c>
      <c r="F20" s="7" t="s">
        <v>8</v>
      </c>
      <c r="G20" s="14" t="s">
        <v>26</v>
      </c>
      <c r="H20" s="7">
        <v>506</v>
      </c>
      <c r="I20" s="29"/>
      <c r="J20" s="28">
        <f t="shared" si="0"/>
        <v>0</v>
      </c>
    </row>
    <row r="21" spans="2:10" x14ac:dyDescent="0.2">
      <c r="B21" s="9">
        <v>8</v>
      </c>
      <c r="C21" s="16" t="s">
        <v>6</v>
      </c>
      <c r="D21" s="14" t="s">
        <v>27</v>
      </c>
      <c r="E21" s="7">
        <v>8</v>
      </c>
      <c r="F21" s="7" t="s">
        <v>6</v>
      </c>
      <c r="G21" s="14" t="s">
        <v>58</v>
      </c>
      <c r="H21" s="7">
        <v>56</v>
      </c>
      <c r="I21" s="29"/>
      <c r="J21" s="28">
        <f t="shared" si="0"/>
        <v>0</v>
      </c>
    </row>
    <row r="22" spans="2:10" x14ac:dyDescent="0.2">
      <c r="B22" s="9">
        <v>11</v>
      </c>
      <c r="C22" s="1"/>
      <c r="D22" s="14" t="s">
        <v>28</v>
      </c>
      <c r="E22" s="4">
        <v>8</v>
      </c>
      <c r="F22" s="7" t="s">
        <v>8</v>
      </c>
      <c r="G22" s="14" t="s">
        <v>59</v>
      </c>
      <c r="H22" s="7">
        <v>47</v>
      </c>
      <c r="I22" s="29"/>
      <c r="J22" s="28">
        <f t="shared" si="0"/>
        <v>0</v>
      </c>
    </row>
    <row r="23" spans="2:10" x14ac:dyDescent="0.2">
      <c r="B23" s="9">
        <v>8</v>
      </c>
      <c r="C23" s="16" t="s">
        <v>8</v>
      </c>
      <c r="D23" s="14" t="s">
        <v>29</v>
      </c>
      <c r="E23" s="7">
        <v>8</v>
      </c>
      <c r="F23" s="7" t="s">
        <v>7</v>
      </c>
      <c r="G23" s="14" t="s">
        <v>29</v>
      </c>
      <c r="H23" s="7">
        <v>4</v>
      </c>
      <c r="I23" s="29"/>
      <c r="J23" s="28">
        <f t="shared" si="0"/>
        <v>0</v>
      </c>
    </row>
    <row r="24" spans="2:10" x14ac:dyDescent="0.2">
      <c r="B24" s="9">
        <v>11</v>
      </c>
      <c r="C24" s="16"/>
      <c r="D24" s="14" t="s">
        <v>30</v>
      </c>
      <c r="E24" s="4">
        <v>8</v>
      </c>
      <c r="F24" s="7" t="s">
        <v>11</v>
      </c>
      <c r="G24" s="14" t="s">
        <v>30</v>
      </c>
      <c r="H24" s="7">
        <v>62</v>
      </c>
      <c r="I24" s="29"/>
      <c r="J24" s="28">
        <f t="shared" si="0"/>
        <v>0</v>
      </c>
    </row>
    <row r="25" spans="2:10" x14ac:dyDescent="0.2">
      <c r="B25" s="9">
        <v>10</v>
      </c>
      <c r="C25" s="1" t="s">
        <v>6</v>
      </c>
      <c r="D25" s="14" t="s">
        <v>31</v>
      </c>
      <c r="E25" s="7">
        <v>9</v>
      </c>
      <c r="F25" s="7" t="s">
        <v>6</v>
      </c>
      <c r="G25" s="14" t="s">
        <v>60</v>
      </c>
      <c r="H25" s="7">
        <v>16</v>
      </c>
      <c r="I25" s="29"/>
      <c r="J25" s="28">
        <f t="shared" si="0"/>
        <v>0</v>
      </c>
    </row>
    <row r="26" spans="2:10" x14ac:dyDescent="0.2">
      <c r="B26" s="9">
        <v>26</v>
      </c>
      <c r="C26" s="16"/>
      <c r="D26" s="14" t="s">
        <v>32</v>
      </c>
      <c r="E26" s="4">
        <v>9</v>
      </c>
      <c r="F26" s="7" t="s">
        <v>8</v>
      </c>
      <c r="G26" s="14" t="s">
        <v>61</v>
      </c>
      <c r="H26" s="7">
        <v>22</v>
      </c>
      <c r="I26" s="29"/>
      <c r="J26" s="28">
        <f t="shared" si="0"/>
        <v>0</v>
      </c>
    </row>
    <row r="27" spans="2:10" x14ac:dyDescent="0.2">
      <c r="B27" s="9">
        <v>10</v>
      </c>
      <c r="C27" s="1" t="s">
        <v>8</v>
      </c>
      <c r="D27" s="14" t="s">
        <v>33</v>
      </c>
      <c r="E27" s="7">
        <v>9</v>
      </c>
      <c r="F27" s="7" t="s">
        <v>7</v>
      </c>
      <c r="G27" s="14" t="s">
        <v>62</v>
      </c>
      <c r="H27" s="7">
        <v>1</v>
      </c>
      <c r="I27" s="29"/>
      <c r="J27" s="28">
        <f t="shared" si="0"/>
        <v>0</v>
      </c>
    </row>
    <row r="28" spans="2:10" x14ac:dyDescent="0.2">
      <c r="B28" s="9">
        <v>99</v>
      </c>
      <c r="C28" s="16" t="s">
        <v>7</v>
      </c>
      <c r="D28" s="14" t="s">
        <v>34</v>
      </c>
      <c r="E28" s="4">
        <v>9</v>
      </c>
      <c r="F28" s="7" t="s">
        <v>11</v>
      </c>
      <c r="G28" s="14" t="s">
        <v>63</v>
      </c>
      <c r="H28" s="7">
        <v>1</v>
      </c>
      <c r="I28" s="29"/>
      <c r="J28" s="28">
        <f t="shared" si="0"/>
        <v>0</v>
      </c>
    </row>
    <row r="29" spans="2:10" x14ac:dyDescent="0.2">
      <c r="B29" s="9"/>
      <c r="C29" s="1"/>
      <c r="D29" s="14"/>
      <c r="E29" s="7">
        <v>10</v>
      </c>
      <c r="F29" s="7" t="s">
        <v>6</v>
      </c>
      <c r="G29" s="14" t="s">
        <v>64</v>
      </c>
      <c r="H29" s="7">
        <v>1</v>
      </c>
      <c r="I29" s="29"/>
      <c r="J29" s="28">
        <f t="shared" si="0"/>
        <v>0</v>
      </c>
    </row>
    <row r="30" spans="2:10" x14ac:dyDescent="0.2">
      <c r="B30" s="9">
        <v>26</v>
      </c>
      <c r="C30" s="16"/>
      <c r="D30" s="14" t="s">
        <v>32</v>
      </c>
      <c r="E30" s="4">
        <v>10</v>
      </c>
      <c r="F30" s="7" t="s">
        <v>8</v>
      </c>
      <c r="G30" s="14" t="s">
        <v>65</v>
      </c>
      <c r="H30" s="7">
        <v>10</v>
      </c>
      <c r="I30" s="29"/>
      <c r="J30" s="28">
        <f t="shared" si="0"/>
        <v>0</v>
      </c>
    </row>
    <row r="31" spans="2:10" x14ac:dyDescent="0.2">
      <c r="B31" s="9">
        <v>19</v>
      </c>
      <c r="C31" s="1"/>
      <c r="D31" s="14" t="s">
        <v>9</v>
      </c>
      <c r="E31" s="7">
        <v>11</v>
      </c>
      <c r="F31" s="7" t="s">
        <v>6</v>
      </c>
      <c r="G31" s="14" t="s">
        <v>9</v>
      </c>
      <c r="H31" s="7">
        <v>3</v>
      </c>
      <c r="I31" s="29"/>
      <c r="J31" s="28">
        <f t="shared" si="0"/>
        <v>0</v>
      </c>
    </row>
    <row r="32" spans="2:10" x14ac:dyDescent="0.2">
      <c r="B32" s="9">
        <v>99</v>
      </c>
      <c r="C32" s="16" t="s">
        <v>7</v>
      </c>
      <c r="D32" s="14" t="s">
        <v>35</v>
      </c>
      <c r="E32" s="4">
        <v>11</v>
      </c>
      <c r="F32" s="7" t="s">
        <v>8</v>
      </c>
      <c r="G32" s="14" t="s">
        <v>66</v>
      </c>
      <c r="H32" s="7">
        <v>7</v>
      </c>
      <c r="I32" s="29"/>
      <c r="J32" s="28">
        <f t="shared" si="0"/>
        <v>0</v>
      </c>
    </row>
    <row r="33" spans="2:10" x14ac:dyDescent="0.2">
      <c r="B33" s="9">
        <v>13</v>
      </c>
      <c r="C33" s="1"/>
      <c r="D33" s="14" t="s">
        <v>36</v>
      </c>
      <c r="E33" s="7">
        <v>12</v>
      </c>
      <c r="F33" s="7" t="s">
        <v>6</v>
      </c>
      <c r="G33" s="14" t="s">
        <v>67</v>
      </c>
      <c r="H33" s="7">
        <v>10</v>
      </c>
      <c r="I33" s="29"/>
      <c r="J33" s="28">
        <f t="shared" si="0"/>
        <v>0</v>
      </c>
    </row>
    <row r="34" spans="2:10" x14ac:dyDescent="0.2">
      <c r="B34" s="9">
        <v>99</v>
      </c>
      <c r="C34" s="16" t="s">
        <v>7</v>
      </c>
      <c r="D34" s="14" t="s">
        <v>35</v>
      </c>
      <c r="E34" s="4">
        <v>12</v>
      </c>
      <c r="F34" s="7" t="s">
        <v>8</v>
      </c>
      <c r="G34" s="14" t="s">
        <v>68</v>
      </c>
      <c r="H34" s="7">
        <v>17</v>
      </c>
      <c r="I34" s="29"/>
      <c r="J34" s="28">
        <f t="shared" si="0"/>
        <v>0</v>
      </c>
    </row>
    <row r="35" spans="2:10" x14ac:dyDescent="0.2">
      <c r="B35" s="9">
        <v>14</v>
      </c>
      <c r="C35" s="1"/>
      <c r="D35" s="14" t="s">
        <v>37</v>
      </c>
      <c r="E35" s="7">
        <v>14</v>
      </c>
      <c r="F35" s="7"/>
      <c r="G35" s="14" t="s">
        <v>37</v>
      </c>
      <c r="H35" s="7">
        <v>14</v>
      </c>
      <c r="I35" s="29"/>
      <c r="J35" s="28">
        <f t="shared" si="0"/>
        <v>0</v>
      </c>
    </row>
    <row r="36" spans="2:10" x14ac:dyDescent="0.2">
      <c r="B36" s="9">
        <v>15</v>
      </c>
      <c r="C36" s="16" t="s">
        <v>6</v>
      </c>
      <c r="D36" s="14" t="s">
        <v>38</v>
      </c>
      <c r="E36" s="4">
        <v>15</v>
      </c>
      <c r="F36" s="7"/>
      <c r="G36" s="14" t="s">
        <v>38</v>
      </c>
      <c r="H36" s="7">
        <v>12</v>
      </c>
      <c r="I36" s="29"/>
      <c r="J36" s="28">
        <f t="shared" si="0"/>
        <v>0</v>
      </c>
    </row>
    <row r="37" spans="2:10" x14ac:dyDescent="0.2">
      <c r="B37" s="9">
        <v>17</v>
      </c>
      <c r="C37" s="1"/>
      <c r="D37" s="14" t="s">
        <v>39</v>
      </c>
      <c r="E37" s="7">
        <v>16</v>
      </c>
      <c r="F37" s="7"/>
      <c r="G37" s="14" t="s">
        <v>69</v>
      </c>
      <c r="H37" s="7">
        <v>39</v>
      </c>
      <c r="I37" s="29"/>
      <c r="J37" s="28">
        <f t="shared" si="0"/>
        <v>0</v>
      </c>
    </row>
    <row r="38" spans="2:10" x14ac:dyDescent="0.2">
      <c r="B38" s="9">
        <v>18</v>
      </c>
      <c r="C38" s="16"/>
      <c r="D38" s="14" t="s">
        <v>40</v>
      </c>
      <c r="E38" s="4">
        <v>17</v>
      </c>
      <c r="F38" s="7"/>
      <c r="G38" s="14" t="s">
        <v>40</v>
      </c>
      <c r="H38" s="7">
        <v>11</v>
      </c>
      <c r="I38" s="29"/>
      <c r="J38" s="28">
        <f t="shared" si="0"/>
        <v>0</v>
      </c>
    </row>
    <row r="39" spans="2:10" x14ac:dyDescent="0.2">
      <c r="B39" s="9">
        <v>15</v>
      </c>
      <c r="C39" s="1" t="s">
        <v>8</v>
      </c>
      <c r="D39" s="14" t="s">
        <v>41</v>
      </c>
      <c r="E39" s="7">
        <v>18</v>
      </c>
      <c r="F39" s="7"/>
      <c r="G39" s="14" t="s">
        <v>70</v>
      </c>
      <c r="H39" s="7">
        <v>1</v>
      </c>
      <c r="I39" s="29"/>
      <c r="J39" s="28">
        <f t="shared" si="0"/>
        <v>0</v>
      </c>
    </row>
    <row r="40" spans="2:10" x14ac:dyDescent="0.2">
      <c r="B40" s="9">
        <v>16</v>
      </c>
      <c r="C40" s="16"/>
      <c r="D40" s="14" t="s">
        <v>42</v>
      </c>
      <c r="E40" s="4">
        <v>19</v>
      </c>
      <c r="F40" s="7"/>
      <c r="G40" s="14" t="s">
        <v>42</v>
      </c>
      <c r="H40" s="7">
        <v>3</v>
      </c>
      <c r="I40" s="29"/>
      <c r="J40" s="28">
        <f t="shared" si="0"/>
        <v>0</v>
      </c>
    </row>
    <row r="41" spans="2:10" x14ac:dyDescent="0.2">
      <c r="B41" s="9">
        <v>99</v>
      </c>
      <c r="C41" s="1" t="s">
        <v>10</v>
      </c>
      <c r="D41" s="14" t="s">
        <v>43</v>
      </c>
      <c r="E41" s="7">
        <v>20</v>
      </c>
      <c r="F41" s="7"/>
      <c r="G41" s="14" t="s">
        <v>71</v>
      </c>
      <c r="H41" s="7">
        <v>16</v>
      </c>
      <c r="I41" s="29"/>
      <c r="J41" s="28">
        <f t="shared" si="0"/>
        <v>0</v>
      </c>
    </row>
    <row r="42" spans="2:10" x14ac:dyDescent="0.2">
      <c r="B42" s="9">
        <v>22</v>
      </c>
      <c r="C42" s="16"/>
      <c r="D42" s="14" t="s">
        <v>44</v>
      </c>
      <c r="E42" s="4">
        <v>21</v>
      </c>
      <c r="F42" s="7" t="s">
        <v>6</v>
      </c>
      <c r="G42" s="14" t="s">
        <v>72</v>
      </c>
      <c r="H42" s="7">
        <v>46</v>
      </c>
      <c r="I42" s="29"/>
      <c r="J42" s="28">
        <f t="shared" si="0"/>
        <v>0</v>
      </c>
    </row>
    <row r="43" spans="2:10" x14ac:dyDescent="0.2">
      <c r="B43" s="9">
        <v>23</v>
      </c>
      <c r="C43" s="1"/>
      <c r="D43" s="14" t="s">
        <v>45</v>
      </c>
      <c r="E43" s="7">
        <v>21</v>
      </c>
      <c r="F43" s="7" t="s">
        <v>8</v>
      </c>
      <c r="G43" s="14" t="s">
        <v>73</v>
      </c>
      <c r="H43" s="7">
        <v>11</v>
      </c>
      <c r="I43" s="29"/>
      <c r="J43" s="28">
        <f t="shared" si="0"/>
        <v>0</v>
      </c>
    </row>
    <row r="44" spans="2:10" x14ac:dyDescent="0.2">
      <c r="B44" s="9">
        <v>24</v>
      </c>
      <c r="C44" s="16" t="s">
        <v>86</v>
      </c>
      <c r="D44" s="32" t="s">
        <v>46</v>
      </c>
      <c r="E44" s="33">
        <v>22</v>
      </c>
      <c r="F44" s="34" t="s">
        <v>6</v>
      </c>
      <c r="G44" s="30" t="s">
        <v>74</v>
      </c>
      <c r="H44" s="35">
        <v>95</v>
      </c>
      <c r="I44" s="36"/>
      <c r="J44" s="37">
        <f t="shared" si="0"/>
        <v>0</v>
      </c>
    </row>
    <row r="45" spans="2:10" x14ac:dyDescent="0.2">
      <c r="B45" s="9">
        <v>24</v>
      </c>
      <c r="C45" s="16" t="s">
        <v>11</v>
      </c>
      <c r="D45" s="14" t="s">
        <v>48</v>
      </c>
      <c r="E45" s="55">
        <v>22</v>
      </c>
      <c r="F45" s="58" t="s">
        <v>8</v>
      </c>
      <c r="G45" s="61" t="s">
        <v>75</v>
      </c>
      <c r="H45" s="64">
        <v>25</v>
      </c>
      <c r="I45" s="67"/>
      <c r="J45" s="52">
        <f t="shared" si="0"/>
        <v>0</v>
      </c>
    </row>
    <row r="46" spans="2:10" x14ac:dyDescent="0.2">
      <c r="B46" s="9">
        <v>24</v>
      </c>
      <c r="C46" s="1" t="s">
        <v>12</v>
      </c>
      <c r="D46" s="14" t="s">
        <v>47</v>
      </c>
      <c r="E46" s="56"/>
      <c r="F46" s="59"/>
      <c r="G46" s="62"/>
      <c r="H46" s="65"/>
      <c r="I46" s="68"/>
      <c r="J46" s="53"/>
    </row>
    <row r="47" spans="2:10" x14ac:dyDescent="0.2">
      <c r="B47" s="9">
        <v>24</v>
      </c>
      <c r="C47" s="16" t="s">
        <v>13</v>
      </c>
      <c r="D47" s="14" t="s">
        <v>49</v>
      </c>
      <c r="E47" s="57"/>
      <c r="F47" s="60"/>
      <c r="G47" s="63"/>
      <c r="H47" s="66"/>
      <c r="I47" s="69"/>
      <c r="J47" s="54"/>
    </row>
    <row r="48" spans="2:10" x14ac:dyDescent="0.2">
      <c r="B48" s="9">
        <v>24</v>
      </c>
      <c r="C48" s="1" t="s">
        <v>13</v>
      </c>
      <c r="D48" s="14" t="s">
        <v>50</v>
      </c>
      <c r="E48" s="7">
        <v>22</v>
      </c>
      <c r="F48" s="7" t="s">
        <v>7</v>
      </c>
      <c r="G48" s="14" t="s">
        <v>76</v>
      </c>
      <c r="H48" s="7">
        <v>10</v>
      </c>
      <c r="I48" s="29"/>
      <c r="J48" s="28">
        <f t="shared" si="0"/>
        <v>0</v>
      </c>
    </row>
    <row r="49" spans="2:10" x14ac:dyDescent="0.2">
      <c r="B49" s="9">
        <v>24</v>
      </c>
      <c r="C49" s="16" t="s">
        <v>14</v>
      </c>
      <c r="D49" s="14" t="s">
        <v>51</v>
      </c>
      <c r="E49" s="4">
        <v>22</v>
      </c>
      <c r="F49" s="7" t="s">
        <v>11</v>
      </c>
      <c r="G49" s="14" t="s">
        <v>77</v>
      </c>
      <c r="H49" s="7">
        <v>70</v>
      </c>
      <c r="I49" s="29"/>
      <c r="J49" s="28">
        <f t="shared" si="0"/>
        <v>0</v>
      </c>
    </row>
    <row r="50" spans="2:10" x14ac:dyDescent="0.2">
      <c r="B50" s="9">
        <v>24</v>
      </c>
      <c r="C50" s="1" t="s">
        <v>14</v>
      </c>
      <c r="D50" s="14" t="s">
        <v>51</v>
      </c>
      <c r="E50" s="7">
        <v>22</v>
      </c>
      <c r="F50" s="7" t="s">
        <v>53</v>
      </c>
      <c r="G50" s="14" t="s">
        <v>78</v>
      </c>
      <c r="H50" s="7">
        <v>12</v>
      </c>
      <c r="I50" s="29"/>
      <c r="J50" s="28">
        <f t="shared" si="0"/>
        <v>0</v>
      </c>
    </row>
    <row r="51" spans="2:10" x14ac:dyDescent="0.2">
      <c r="B51" s="9"/>
      <c r="C51" s="16"/>
      <c r="D51" s="14"/>
      <c r="E51" s="4">
        <v>23</v>
      </c>
      <c r="F51" s="7"/>
      <c r="G51" s="14" t="s">
        <v>79</v>
      </c>
      <c r="H51" s="7">
        <v>8</v>
      </c>
      <c r="I51" s="42" t="s">
        <v>93</v>
      </c>
      <c r="J51" s="43" t="s">
        <v>93</v>
      </c>
    </row>
    <row r="52" spans="2:10" x14ac:dyDescent="0.2">
      <c r="B52" s="9"/>
      <c r="C52" s="18"/>
      <c r="D52" s="14"/>
      <c r="E52" s="7">
        <v>24</v>
      </c>
      <c r="F52" s="7"/>
      <c r="G52" s="14" t="s">
        <v>80</v>
      </c>
      <c r="H52" s="7">
        <v>15</v>
      </c>
      <c r="I52" s="42" t="s">
        <v>93</v>
      </c>
      <c r="J52" s="43" t="s">
        <v>93</v>
      </c>
    </row>
    <row r="53" spans="2:10" ht="13.5" thickBot="1" x14ac:dyDescent="0.25">
      <c r="B53" s="10"/>
      <c r="C53" s="2"/>
      <c r="D53" s="15"/>
      <c r="E53" s="12">
        <v>25</v>
      </c>
      <c r="F53" s="11"/>
      <c r="G53" s="15" t="s">
        <v>81</v>
      </c>
      <c r="H53" s="11">
        <v>6</v>
      </c>
      <c r="I53" s="44" t="s">
        <v>93</v>
      </c>
      <c r="J53" s="43" t="s">
        <v>93</v>
      </c>
    </row>
    <row r="54" spans="2:10" ht="13.5" thickBot="1" x14ac:dyDescent="0.25">
      <c r="G54" s="25" t="s">
        <v>94</v>
      </c>
      <c r="H54" s="48">
        <f>SUM(H8:H50)</f>
        <v>2058</v>
      </c>
    </row>
    <row r="55" spans="2:10" ht="13.5" thickBot="1" x14ac:dyDescent="0.25">
      <c r="D55" s="49" t="s">
        <v>95</v>
      </c>
      <c r="G55" s="25" t="s">
        <v>84</v>
      </c>
      <c r="H55" s="20"/>
      <c r="I55" s="47"/>
      <c r="J55" s="38" cm="1">
        <f t="array" ref="J55">SUM((J8:J50)/H54)</f>
        <v>0</v>
      </c>
    </row>
    <row r="56" spans="2:10" ht="13.5" thickBot="1" x14ac:dyDescent="0.25">
      <c r="D56" s="50"/>
      <c r="G56" s="46" t="s">
        <v>85</v>
      </c>
      <c r="H56" s="12"/>
      <c r="I56" s="12"/>
      <c r="J56" s="45">
        <f>SUM(J8:J50)</f>
        <v>0</v>
      </c>
    </row>
    <row r="57" spans="2:10" ht="13.5" thickBot="1" x14ac:dyDescent="0.25">
      <c r="D57" s="51"/>
      <c r="G57" s="25" t="s">
        <v>87</v>
      </c>
      <c r="H57" s="20"/>
      <c r="I57" s="20"/>
      <c r="J57" s="38">
        <f>SUM(J56)*12</f>
        <v>0</v>
      </c>
    </row>
    <row r="58" spans="2:10" ht="13.5" thickBot="1" x14ac:dyDescent="0.25"/>
    <row r="59" spans="2:10" ht="13.5" thickBot="1" x14ac:dyDescent="0.25">
      <c r="G59" s="3" t="s">
        <v>88</v>
      </c>
    </row>
    <row r="60" spans="2:10" ht="13.5" thickBot="1" x14ac:dyDescent="0.25">
      <c r="G60" s="39" t="s">
        <v>89</v>
      </c>
    </row>
    <row r="61" spans="2:10" ht="13.5" thickBot="1" x14ac:dyDescent="0.25">
      <c r="G61" s="40" t="s">
        <v>90</v>
      </c>
    </row>
    <row r="62" spans="2:10" x14ac:dyDescent="0.2">
      <c r="G62" s="41" t="s">
        <v>91</v>
      </c>
    </row>
    <row r="63" spans="2:10" x14ac:dyDescent="0.2">
      <c r="G63" s="40"/>
    </row>
    <row r="64" spans="2:10" x14ac:dyDescent="0.2">
      <c r="G64" s="40"/>
    </row>
    <row r="65" spans="7:7" x14ac:dyDescent="0.2">
      <c r="G65" s="40"/>
    </row>
    <row r="66" spans="7:7" ht="13.5" thickBot="1" x14ac:dyDescent="0.25">
      <c r="G66" s="26"/>
    </row>
  </sheetData>
  <sheetProtection algorithmName="SHA-512" hashValue="48Mr2Rk54xdD8NSDjt/SG7oeIEu+oYH6Le0zwmtASajMsjAkbMH0Z/EI4ZD8aNBszN7cyVf0K4tehSnY6v8bug==" saltValue="Uf3DaAZBkKVf6rxtoorQ7Q==" spinCount="100000" sheet="1" formatCells="0" formatColumns="0" formatRows="0" insertColumns="0" insertRows="0" insertHyperlinks="0" deleteColumns="0" deleteRows="0" sort="0" autoFilter="0" pivotTables="0"/>
  <protectedRanges>
    <protectedRange sqref="D59 D4:D5 I8:I50 G60:G66" name="Bereik1"/>
  </protectedRanges>
  <mergeCells count="7">
    <mergeCell ref="D55:D57"/>
    <mergeCell ref="J45:J47"/>
    <mergeCell ref="E45:E47"/>
    <mergeCell ref="F45:F47"/>
    <mergeCell ref="G45:G47"/>
    <mergeCell ref="H45:H47"/>
    <mergeCell ref="I45:I47"/>
  </mergeCells>
  <conditionalFormatting sqref="I55">
    <cfRule type="cellIs" dxfId="0" priority="1" operator="greaterThan">
      <formula>65</formula>
    </cfRule>
  </conditionalFormatting>
  <pageMargins left="0.7" right="0.7" top="0.75" bottom="0.75" header="0.3" footer="0.3"/>
  <pageSetup paperSize="8" scale="85" orientation="landscape" r:id="rId1"/>
  <ignoredErrors>
    <ignoredError sqref="H5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Teunissen-van den Ham, Jeanine</dc:creator>
  <cp:lastModifiedBy>Teunissen-van den Ham, Jeanine</cp:lastModifiedBy>
  <cp:lastPrinted>2022-09-30T08:17:44Z</cp:lastPrinted>
  <dcterms:created xsi:type="dcterms:W3CDTF">2022-09-29T14:12:40Z</dcterms:created>
  <dcterms:modified xsi:type="dcterms:W3CDTF">2022-11-21T09:04:19Z</dcterms:modified>
</cp:coreProperties>
</file>