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roject\Aanbesteding_Papier\6. Bijlagen\Definitief\"/>
    </mc:Choice>
  </mc:AlternateContent>
  <xr:revisionPtr revIDLastSave="0" documentId="13_ncr:1_{2F1F6777-F5B0-42DF-948E-4AB42E869316}" xr6:coauthVersionLast="47" xr6:coauthVersionMax="47" xr10:uidLastSave="{00000000-0000-0000-0000-000000000000}"/>
  <bookViews>
    <workbookView xWindow="-108" yWindow="-108" windowWidth="23256" windowHeight="12576" xr2:uid="{82AD35B2-A392-4E2D-B083-5815E5689183}"/>
  </bookViews>
  <sheets>
    <sheet name="Prijzenblad" sheetId="1" r:id="rId1"/>
  </sheets>
  <definedNames>
    <definedName name="_xlnm.Print_Area" localSheetId="0">Prijzenblad!$B$2:$O$119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7" i="1" l="1"/>
  <c r="K114" i="1"/>
  <c r="K111" i="1"/>
  <c r="K108" i="1"/>
  <c r="K105" i="1"/>
  <c r="K102" i="1"/>
  <c r="K99" i="1"/>
  <c r="K96" i="1"/>
  <c r="K93" i="1"/>
  <c r="K90" i="1"/>
  <c r="K87" i="1"/>
  <c r="K84" i="1"/>
  <c r="K81" i="1"/>
  <c r="K78" i="1"/>
  <c r="K75" i="1"/>
  <c r="K72" i="1"/>
  <c r="K69" i="1"/>
  <c r="K66" i="1"/>
  <c r="K63" i="1"/>
  <c r="K60" i="1"/>
  <c r="K57" i="1"/>
  <c r="K54" i="1"/>
  <c r="K51" i="1"/>
  <c r="K48" i="1"/>
  <c r="K45" i="1"/>
  <c r="K42" i="1"/>
  <c r="K39" i="1"/>
  <c r="K36" i="1"/>
  <c r="K15" i="1" s="1"/>
  <c r="K28" i="1"/>
  <c r="K25" i="1"/>
  <c r="K13" i="1" s="1"/>
  <c r="K18" i="1" l="1"/>
</calcChain>
</file>

<file path=xl/sharedStrings.xml><?xml version="1.0" encoding="utf-8"?>
<sst xmlns="http://schemas.openxmlformats.org/spreadsheetml/2006/main" count="87" uniqueCount="37">
  <si>
    <t>Toelichting</t>
  </si>
  <si>
    <t>Vul van de gevraagde formaten papier de prijs in in de gele velden.</t>
  </si>
  <si>
    <t>Per formaat papier worden de prijzen vermenigvuldigd met het voor dat formaat geschatte verbruiksaantal per jaar in kolom G. De geschatte verbruiksaantallen zijn rekenvolumes waaraan geen rechten kunnen worden ontleend.</t>
  </si>
  <si>
    <t>Geef in kolom N aan welk merk/type papier u specifiek aanbiedt</t>
  </si>
  <si>
    <t>Bedrag ter beoordeling prijs</t>
  </si>
  <si>
    <t>Papiersoort A - Bulkpapier</t>
  </si>
  <si>
    <t>Papiersoort B - Speciaal papier</t>
  </si>
  <si>
    <t>Totaal</t>
  </si>
  <si>
    <t>Formaat</t>
  </si>
  <si>
    <t>Kleur</t>
  </si>
  <si>
    <t>Geschat verbruik per jaar</t>
  </si>
  <si>
    <t>Prijs</t>
  </si>
  <si>
    <t>Totalen</t>
  </si>
  <si>
    <t>Aangeboden merk/type papier</t>
  </si>
  <si>
    <t>Prijs per 2.500 vel oningeriemd in doos</t>
  </si>
  <si>
    <t>A4</t>
  </si>
  <si>
    <t>wit</t>
  </si>
  <si>
    <t>Prijs per 500 vel geriemd</t>
  </si>
  <si>
    <t>A3</t>
  </si>
  <si>
    <t>Variant</t>
  </si>
  <si>
    <t>gr/m2</t>
  </si>
  <si>
    <t>prijs</t>
  </si>
  <si>
    <t>Variant 1</t>
  </si>
  <si>
    <t>Prijs per 250 vel geriemd</t>
  </si>
  <si>
    <t>SRA3</t>
  </si>
  <si>
    <t>Prijs per 125 vel geriemd</t>
  </si>
  <si>
    <t>Variant 2</t>
  </si>
  <si>
    <t>21 diverse kleuren</t>
  </si>
  <si>
    <t>160 t/m 170</t>
  </si>
  <si>
    <t>210 t/m 240</t>
  </si>
  <si>
    <t>Variant 3</t>
  </si>
  <si>
    <t>Variant 4</t>
  </si>
  <si>
    <t>Natuurwit</t>
  </si>
  <si>
    <t>SRA2</t>
  </si>
  <si>
    <t>170/160</t>
  </si>
  <si>
    <t xml:space="preserve"> N.B. Alle prijzen zijn all-in prijzen (DDP), vermeld in Euro’s, exclusief BTW. 
Uitzondering hierop vormen de bijdragen voor het Afvalfonds Verpakkingen en voor de Stichting Verwijderfonds. </t>
  </si>
  <si>
    <t>Bijlage 6 -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</si>
</sst>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9C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99D7"/>
        <bgColor indexed="64"/>
      </patternFill>
    </fill>
  </fills>
  <borders count="32">
    <border>
      <left/>
      <right/>
      <top/>
      <bottom/>
      <diagonal/>
    </border>
    <border>
      <left style="thick">
        <color rgb="FF0089CF"/>
      </left>
      <right/>
      <top style="thick">
        <color rgb="FF0089CF"/>
      </top>
      <bottom style="thick">
        <color rgb="FF0089CF"/>
      </bottom>
      <diagonal/>
    </border>
    <border>
      <left/>
      <right/>
      <top style="thick">
        <color rgb="FF0089CF"/>
      </top>
      <bottom style="thick">
        <color rgb="FF0089CF"/>
      </bottom>
      <diagonal/>
    </border>
    <border>
      <left/>
      <right style="thick">
        <color rgb="FF0089CF"/>
      </right>
      <top style="thick">
        <color rgb="FF0089CF"/>
      </top>
      <bottom style="thick">
        <color rgb="FF0089CF"/>
      </bottom>
      <diagonal/>
    </border>
    <border>
      <left style="thick">
        <color rgb="FF0089CF"/>
      </left>
      <right/>
      <top style="thick">
        <color rgb="FF0089CF"/>
      </top>
      <bottom/>
      <diagonal/>
    </border>
    <border>
      <left/>
      <right/>
      <top style="thick">
        <color rgb="FF0089CF"/>
      </top>
      <bottom/>
      <diagonal/>
    </border>
    <border>
      <left/>
      <right style="thick">
        <color rgb="FF0089CF"/>
      </right>
      <top style="thick">
        <color rgb="FF0089CF"/>
      </top>
      <bottom/>
      <diagonal/>
    </border>
    <border>
      <left style="thick">
        <color rgb="FF0089CF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thick">
        <color rgb="FF0089CF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ck">
        <color rgb="FF0089CF"/>
      </left>
      <right/>
      <top/>
      <bottom style="thick">
        <color rgb="FF0089CF"/>
      </bottom>
      <diagonal/>
    </border>
    <border>
      <left/>
      <right/>
      <top/>
      <bottom style="thick">
        <color rgb="FF0089CF"/>
      </bottom>
      <diagonal/>
    </border>
    <border>
      <left/>
      <right style="thick">
        <color rgb="FF0089CF"/>
      </right>
      <top/>
      <bottom style="thick">
        <color rgb="FF0089CF"/>
      </bottom>
      <diagonal/>
    </border>
    <border>
      <left style="thin">
        <color rgb="FF0099D7"/>
      </left>
      <right/>
      <top style="thin">
        <color rgb="FF0099D7"/>
      </top>
      <bottom style="thin">
        <color rgb="FF0099D7"/>
      </bottom>
      <diagonal/>
    </border>
    <border>
      <left/>
      <right/>
      <top style="thin">
        <color rgb="FF0099D7"/>
      </top>
      <bottom style="thin">
        <color rgb="FF0099D7"/>
      </bottom>
      <diagonal/>
    </border>
    <border>
      <left/>
      <right style="thin">
        <color rgb="FF0099D7"/>
      </right>
      <top style="thin">
        <color rgb="FF0099D7"/>
      </top>
      <bottom style="thin">
        <color rgb="FF0099D7"/>
      </bottom>
      <diagonal/>
    </border>
    <border>
      <left style="thin">
        <color rgb="FF0099D7"/>
      </left>
      <right style="thin">
        <color rgb="FF0099D7"/>
      </right>
      <top style="thin">
        <color rgb="FF0099D7"/>
      </top>
      <bottom style="thin">
        <color rgb="FF0099D7"/>
      </bottom>
      <diagonal/>
    </border>
    <border>
      <left style="thin">
        <color rgb="FF0099D7"/>
      </left>
      <right/>
      <top style="thin">
        <color rgb="FF0099D7"/>
      </top>
      <bottom/>
      <diagonal/>
    </border>
    <border>
      <left/>
      <right/>
      <top style="thin">
        <color rgb="FF0099D7"/>
      </top>
      <bottom/>
      <diagonal/>
    </border>
    <border>
      <left/>
      <right style="thin">
        <color rgb="FF0099D7"/>
      </right>
      <top style="thin">
        <color rgb="FF0099D7"/>
      </top>
      <bottom/>
      <diagonal/>
    </border>
    <border>
      <left style="thin">
        <color rgb="FF0099D7"/>
      </left>
      <right style="thin">
        <color rgb="FF0099D7"/>
      </right>
      <top style="thin">
        <color rgb="FF0099D7"/>
      </top>
      <bottom/>
      <diagonal/>
    </border>
    <border>
      <left style="thin">
        <color rgb="FF0099D7"/>
      </left>
      <right/>
      <top/>
      <bottom/>
      <diagonal/>
    </border>
    <border>
      <left/>
      <right style="thin">
        <color rgb="FF0099D7"/>
      </right>
      <top/>
      <bottom/>
      <diagonal/>
    </border>
    <border>
      <left style="thin">
        <color rgb="FF0099D7"/>
      </left>
      <right style="thin">
        <color rgb="FF0099D7"/>
      </right>
      <top/>
      <bottom/>
      <diagonal/>
    </border>
    <border>
      <left style="thin">
        <color rgb="FF0099D7"/>
      </left>
      <right/>
      <top/>
      <bottom style="thin">
        <color rgb="FF0099D7"/>
      </bottom>
      <diagonal/>
    </border>
    <border>
      <left/>
      <right/>
      <top/>
      <bottom style="thin">
        <color rgb="FF0099D7"/>
      </bottom>
      <diagonal/>
    </border>
    <border>
      <left/>
      <right style="thin">
        <color rgb="FF0099D7"/>
      </right>
      <top/>
      <bottom style="thin">
        <color rgb="FF0099D7"/>
      </bottom>
      <diagonal/>
    </border>
    <border>
      <left style="thin">
        <color rgb="FF0099D7"/>
      </left>
      <right style="thin">
        <color rgb="FF0099D7"/>
      </right>
      <top/>
      <bottom style="thin">
        <color rgb="FF0099D7"/>
      </bottom>
      <diagonal/>
    </border>
    <border>
      <left style="thin">
        <color rgb="FF0099D7"/>
      </left>
      <right style="thin">
        <color rgb="FF0099D7"/>
      </right>
      <top style="thin">
        <color theme="4"/>
      </top>
      <bottom/>
      <diagonal/>
    </border>
    <border>
      <left style="thin">
        <color rgb="FF0099D7"/>
      </left>
      <right style="thin">
        <color rgb="FF0099D7"/>
      </right>
      <top/>
      <bottom style="thin">
        <color theme="4"/>
      </bottom>
      <diagonal/>
    </border>
  </borders>
  <cellStyleXfs count="1">
    <xf numFmtId="0" fontId="0" fillId="0" borderId="0"/>
  </cellStyleXfs>
  <cellXfs count="90">
    <xf numFmtId="0" fontId="0" fillId="0" borderId="0" xfId="0"/>
    <xf numFmtId="164" fontId="0" fillId="5" borderId="8" xfId="0" applyNumberFormat="1" applyFill="1" applyBorder="1" applyAlignment="1" applyProtection="1">
      <alignment horizontal="left" vertical="top"/>
      <protection locked="0"/>
    </xf>
    <xf numFmtId="0" fontId="0" fillId="5" borderId="22" xfId="0" applyFill="1" applyBorder="1" applyAlignment="1" applyProtection="1">
      <alignment horizontal="left" vertical="top"/>
      <protection locked="0"/>
    </xf>
    <xf numFmtId="0" fontId="0" fillId="5" borderId="25" xfId="0" applyFill="1" applyBorder="1" applyAlignment="1" applyProtection="1">
      <alignment horizontal="left" vertical="top"/>
      <protection locked="0"/>
    </xf>
    <xf numFmtId="0" fontId="0" fillId="5" borderId="29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hidden="1"/>
    </xf>
    <xf numFmtId="3" fontId="0" fillId="2" borderId="0" xfId="0" applyNumberFormat="1" applyFill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4" fillId="3" borderId="0" xfId="0" applyFont="1" applyFill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0" fillId="0" borderId="0" xfId="0" applyProtection="1">
      <protection hidden="1"/>
    </xf>
    <xf numFmtId="0" fontId="2" fillId="2" borderId="0" xfId="0" applyFont="1" applyFill="1" applyAlignment="1" applyProtection="1">
      <alignment horizontal="left" vertical="top" wrapText="1"/>
      <protection hidden="1"/>
    </xf>
    <xf numFmtId="0" fontId="2" fillId="2" borderId="0" xfId="0" applyFont="1" applyFill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0" fillId="2" borderId="0" xfId="0" applyFill="1" applyAlignment="1" applyProtection="1">
      <alignment horizontal="left" vertical="top"/>
      <protection hidden="1"/>
    </xf>
    <xf numFmtId="0" fontId="7" fillId="2" borderId="0" xfId="0" applyFont="1" applyFill="1" applyAlignment="1" applyProtection="1">
      <alignment horizontal="left" vertical="top"/>
      <protection hidden="1"/>
    </xf>
    <xf numFmtId="0" fontId="7" fillId="2" borderId="0" xfId="0" applyFont="1" applyFill="1" applyAlignment="1" applyProtection="1">
      <alignment horizontal="left" vertical="top" wrapText="1"/>
      <protection hidden="1"/>
    </xf>
    <xf numFmtId="0" fontId="7" fillId="0" borderId="0" xfId="0" applyFont="1" applyFill="1" applyAlignment="1" applyProtection="1">
      <alignment horizontal="left" vertical="top"/>
      <protection hidden="1"/>
    </xf>
    <xf numFmtId="0" fontId="5" fillId="2" borderId="0" xfId="0" applyFont="1" applyFill="1" applyAlignment="1" applyProtection="1">
      <alignment horizontal="left" vertical="top" wrapText="1"/>
      <protection hidden="1"/>
    </xf>
    <xf numFmtId="0" fontId="5" fillId="2" borderId="0" xfId="0" applyFont="1" applyFill="1" applyAlignment="1" applyProtection="1">
      <alignment horizontal="left" vertical="top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1" fillId="3" borderId="1" xfId="0" applyFont="1" applyFill="1" applyBorder="1" applyAlignment="1" applyProtection="1">
      <alignment horizontal="left" vertical="top"/>
      <protection hidden="1"/>
    </xf>
    <xf numFmtId="0" fontId="0" fillId="0" borderId="2" xfId="0" applyBorder="1" applyAlignment="1" applyProtection="1">
      <alignment horizontal="left" vertical="top"/>
      <protection hidden="1"/>
    </xf>
    <xf numFmtId="0" fontId="0" fillId="0" borderId="3" xfId="0" applyBorder="1" applyAlignment="1" applyProtection="1">
      <alignment horizontal="left" vertical="top"/>
      <protection hidden="1"/>
    </xf>
    <xf numFmtId="0" fontId="0" fillId="2" borderId="4" xfId="0" applyFill="1" applyBorder="1" applyAlignment="1" applyProtection="1">
      <alignment horizontal="left" vertical="top" wrapText="1"/>
      <protection hidden="1"/>
    </xf>
    <xf numFmtId="0" fontId="0" fillId="2" borderId="5" xfId="0" applyFill="1" applyBorder="1" applyAlignment="1" applyProtection="1">
      <alignment horizontal="left" vertical="top"/>
      <protection hidden="1"/>
    </xf>
    <xf numFmtId="3" fontId="0" fillId="2" borderId="5" xfId="0" applyNumberFormat="1" applyFill="1" applyBorder="1" applyAlignment="1" applyProtection="1">
      <alignment horizontal="left" vertical="top"/>
      <protection hidden="1"/>
    </xf>
    <xf numFmtId="0" fontId="0" fillId="2" borderId="6" xfId="0" applyFill="1" applyBorder="1" applyAlignment="1" applyProtection="1">
      <alignment horizontal="left" vertical="top"/>
      <protection hidden="1"/>
    </xf>
    <xf numFmtId="0" fontId="0" fillId="2" borderId="7" xfId="0" applyFill="1" applyBorder="1" applyAlignment="1" applyProtection="1">
      <alignment horizontal="left" vertical="top" wrapText="1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5" fillId="2" borderId="0" xfId="0" applyFont="1" applyFill="1" applyAlignment="1" applyProtection="1">
      <alignment horizontal="left" vertical="top"/>
      <protection hidden="1"/>
    </xf>
    <xf numFmtId="164" fontId="0" fillId="4" borderId="8" xfId="0" applyNumberFormat="1" applyFill="1" applyBorder="1" applyAlignment="1" applyProtection="1">
      <alignment horizontal="left" vertical="top"/>
      <protection hidden="1"/>
    </xf>
    <xf numFmtId="0" fontId="0" fillId="2" borderId="9" xfId="0" applyFill="1" applyBorder="1" applyAlignment="1" applyProtection="1">
      <alignment horizontal="left" vertical="top"/>
      <protection hidden="1"/>
    </xf>
    <xf numFmtId="0" fontId="0" fillId="2" borderId="7" xfId="0" applyFill="1" applyBorder="1" applyAlignment="1" applyProtection="1">
      <alignment horizontal="left" vertical="top"/>
      <protection hidden="1"/>
    </xf>
    <xf numFmtId="3" fontId="5" fillId="2" borderId="0" xfId="0" applyNumberFormat="1" applyFont="1" applyFill="1" applyAlignment="1" applyProtection="1">
      <alignment horizontal="left" vertical="top"/>
      <protection hidden="1"/>
    </xf>
    <xf numFmtId="0" fontId="5" fillId="2" borderId="0" xfId="0" applyFont="1" applyFill="1" applyAlignment="1" applyProtection="1">
      <alignment horizontal="right" vertical="top"/>
      <protection hidden="1"/>
    </xf>
    <xf numFmtId="0" fontId="0" fillId="2" borderId="10" xfId="0" applyFill="1" applyBorder="1" applyAlignment="1" applyProtection="1">
      <alignment horizontal="left" vertical="top"/>
      <protection hidden="1"/>
    </xf>
    <xf numFmtId="3" fontId="0" fillId="2" borderId="10" xfId="0" applyNumberFormat="1" applyFill="1" applyBorder="1" applyAlignment="1" applyProtection="1">
      <alignment horizontal="left" vertical="top"/>
      <protection hidden="1"/>
    </xf>
    <xf numFmtId="0" fontId="0" fillId="2" borderId="11" xfId="0" applyFill="1" applyBorder="1" applyAlignment="1" applyProtection="1">
      <alignment horizontal="left" vertical="top"/>
      <protection hidden="1"/>
    </xf>
    <xf numFmtId="0" fontId="0" fillId="2" borderId="12" xfId="0" applyFill="1" applyBorder="1" applyAlignment="1" applyProtection="1">
      <alignment horizontal="left" vertical="top"/>
      <protection hidden="1"/>
    </xf>
    <xf numFmtId="0" fontId="0" fillId="2" borderId="13" xfId="0" applyFill="1" applyBorder="1" applyAlignment="1" applyProtection="1">
      <alignment horizontal="left" vertical="top"/>
      <protection hidden="1"/>
    </xf>
    <xf numFmtId="3" fontId="0" fillId="2" borderId="13" xfId="0" applyNumberFormat="1" applyFill="1" applyBorder="1" applyAlignment="1" applyProtection="1">
      <alignment horizontal="left" vertical="top"/>
      <protection hidden="1"/>
    </xf>
    <xf numFmtId="0" fontId="0" fillId="2" borderId="14" xfId="0" applyFill="1" applyBorder="1" applyAlignment="1" applyProtection="1">
      <alignment horizontal="left" vertical="top"/>
      <protection hidden="1"/>
    </xf>
    <xf numFmtId="0" fontId="0" fillId="2" borderId="4" xfId="0" applyFill="1" applyBorder="1" applyAlignment="1" applyProtection="1">
      <alignment horizontal="left" vertical="top"/>
      <protection hidden="1"/>
    </xf>
    <xf numFmtId="0" fontId="3" fillId="6" borderId="15" xfId="0" applyFont="1" applyFill="1" applyBorder="1" applyAlignment="1" applyProtection="1">
      <alignment horizontal="center" vertical="center"/>
      <protection hidden="1"/>
    </xf>
    <xf numFmtId="0" fontId="3" fillId="6" borderId="16" xfId="0" applyFont="1" applyFill="1" applyBorder="1" applyAlignment="1" applyProtection="1">
      <alignment horizontal="center" vertical="center"/>
      <protection hidden="1"/>
    </xf>
    <xf numFmtId="3" fontId="3" fillId="6" borderId="16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17" xfId="0" applyFont="1" applyFill="1" applyBorder="1" applyAlignment="1" applyProtection="1">
      <alignment horizontal="center" vertical="center"/>
      <protection hidden="1"/>
    </xf>
    <xf numFmtId="0" fontId="3" fillId="6" borderId="1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0" fillId="2" borderId="19" xfId="0" applyFill="1" applyBorder="1" applyAlignment="1" applyProtection="1">
      <alignment horizontal="center" vertical="center"/>
      <protection hidden="1"/>
    </xf>
    <xf numFmtId="0" fontId="0" fillId="2" borderId="20" xfId="0" applyFill="1" applyBorder="1" applyAlignment="1" applyProtection="1">
      <alignment horizontal="center" vertical="center"/>
      <protection hidden="1"/>
    </xf>
    <xf numFmtId="0" fontId="0" fillId="2" borderId="20" xfId="0" applyFill="1" applyBorder="1" applyAlignment="1" applyProtection="1">
      <alignment horizontal="left" vertical="top"/>
      <protection hidden="1"/>
    </xf>
    <xf numFmtId="3" fontId="0" fillId="2" borderId="20" xfId="0" applyNumberFormat="1" applyFill="1" applyBorder="1" applyAlignment="1" applyProtection="1">
      <alignment horizontal="right" vertical="top"/>
      <protection hidden="1"/>
    </xf>
    <xf numFmtId="0" fontId="6" fillId="2" borderId="20" xfId="0" applyFont="1" applyFill="1" applyBorder="1" applyAlignment="1" applyProtection="1">
      <alignment horizontal="center" vertical="top" wrapText="1"/>
      <protection hidden="1"/>
    </xf>
    <xf numFmtId="0" fontId="6" fillId="2" borderId="20" xfId="0" applyFont="1" applyFill="1" applyBorder="1" applyAlignment="1" applyProtection="1">
      <alignment horizontal="left" vertical="top"/>
      <protection hidden="1"/>
    </xf>
    <xf numFmtId="0" fontId="0" fillId="2" borderId="21" xfId="0" applyFill="1" applyBorder="1" applyAlignment="1" applyProtection="1">
      <alignment horizontal="left" vertical="top"/>
      <protection hidden="1"/>
    </xf>
    <xf numFmtId="0" fontId="0" fillId="2" borderId="23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3" fontId="0" fillId="2" borderId="0" xfId="0" applyNumberFormat="1" applyFill="1" applyAlignment="1" applyProtection="1">
      <alignment horizontal="right" vertical="top"/>
      <protection hidden="1"/>
    </xf>
    <xf numFmtId="0" fontId="0" fillId="2" borderId="24" xfId="0" applyFill="1" applyBorder="1" applyAlignment="1" applyProtection="1">
      <alignment horizontal="left" vertical="top"/>
      <protection hidden="1"/>
    </xf>
    <xf numFmtId="0" fontId="0" fillId="2" borderId="26" xfId="0" applyFill="1" applyBorder="1" applyAlignment="1" applyProtection="1">
      <alignment horizontal="center" vertical="center"/>
      <protection hidden="1"/>
    </xf>
    <xf numFmtId="0" fontId="0" fillId="2" borderId="27" xfId="0" applyFill="1" applyBorder="1" applyAlignment="1" applyProtection="1">
      <alignment horizontal="center" vertical="center"/>
      <protection hidden="1"/>
    </xf>
    <xf numFmtId="0" fontId="0" fillId="2" borderId="27" xfId="0" applyFill="1" applyBorder="1" applyAlignment="1" applyProtection="1">
      <alignment horizontal="left" vertical="top"/>
      <protection hidden="1"/>
    </xf>
    <xf numFmtId="3" fontId="0" fillId="2" borderId="27" xfId="0" applyNumberFormat="1" applyFill="1" applyBorder="1" applyAlignment="1" applyProtection="1">
      <alignment horizontal="right" vertical="top"/>
      <protection hidden="1"/>
    </xf>
    <xf numFmtId="0" fontId="0" fillId="2" borderId="28" xfId="0" applyFill="1" applyBorder="1" applyAlignment="1" applyProtection="1">
      <alignment horizontal="left" vertical="top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2" borderId="22" xfId="0" applyFill="1" applyBorder="1" applyAlignment="1" applyProtection="1">
      <alignment horizontal="left" vertical="top"/>
      <protection hidden="1"/>
    </xf>
    <xf numFmtId="0" fontId="0" fillId="2" borderId="22" xfId="0" applyFill="1" applyBorder="1" applyAlignment="1" applyProtection="1">
      <alignment horizontal="center" vertical="center"/>
      <protection hidden="1"/>
    </xf>
    <xf numFmtId="0" fontId="6" fillId="2" borderId="20" xfId="0" applyFont="1" applyFill="1" applyBorder="1" applyAlignment="1" applyProtection="1">
      <alignment horizontal="center" vertical="top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2" borderId="25" xfId="0" applyFill="1" applyBorder="1" applyAlignment="1" applyProtection="1">
      <alignment horizontal="center" vertical="center"/>
      <protection hidden="1"/>
    </xf>
    <xf numFmtId="0" fontId="0" fillId="2" borderId="29" xfId="0" applyFill="1" applyBorder="1" applyAlignment="1" applyProtection="1">
      <alignment horizontal="left" vertical="top"/>
      <protection hidden="1"/>
    </xf>
    <xf numFmtId="0" fontId="0" fillId="2" borderId="29" xfId="0" applyFill="1" applyBorder="1" applyAlignment="1" applyProtection="1">
      <alignment horizontal="center" vertical="center"/>
      <protection hidden="1"/>
    </xf>
    <xf numFmtId="3" fontId="5" fillId="2" borderId="0" xfId="0" applyNumberFormat="1" applyFont="1" applyFill="1" applyAlignment="1" applyProtection="1">
      <alignment horizontal="right" vertical="top"/>
      <protection hidden="1"/>
    </xf>
    <xf numFmtId="3" fontId="5" fillId="2" borderId="27" xfId="0" applyNumberFormat="1" applyFont="1" applyFill="1" applyBorder="1" applyAlignment="1" applyProtection="1">
      <alignment horizontal="right" vertical="top"/>
      <protection hidden="1"/>
    </xf>
    <xf numFmtId="3" fontId="5" fillId="2" borderId="20" xfId="0" applyNumberFormat="1" applyFont="1" applyFill="1" applyBorder="1" applyAlignment="1" applyProtection="1">
      <alignment horizontal="right" vertical="top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 wrapText="1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left" vertical="top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0133F-CFCD-4D94-9232-BA8B8EF740FD}">
  <sheetPr>
    <pageSetUpPr fitToPage="1"/>
  </sheetPr>
  <dimension ref="A1:V120"/>
  <sheetViews>
    <sheetView tabSelected="1" zoomScaleNormal="100" workbookViewId="0">
      <selection activeCell="T121" sqref="T121"/>
    </sheetView>
  </sheetViews>
  <sheetFormatPr defaultColWidth="9.109375" defaultRowHeight="14.4" x14ac:dyDescent="0.3"/>
  <cols>
    <col min="1" max="2" width="2.6640625" style="7" customWidth="1"/>
    <col min="3" max="3" width="9.109375" style="7"/>
    <col min="4" max="4" width="8.33203125" style="7" bestFit="1" customWidth="1"/>
    <col min="5" max="5" width="10.6640625" style="7" customWidth="1"/>
    <col min="6" max="6" width="11.109375" style="7" bestFit="1" customWidth="1"/>
    <col min="7" max="7" width="15.6640625" style="89" customWidth="1"/>
    <col min="8" max="8" width="2.6640625" style="7" customWidth="1"/>
    <col min="9" max="9" width="17.6640625" style="7" customWidth="1"/>
    <col min="10" max="10" width="2.6640625" style="7" customWidth="1"/>
    <col min="11" max="11" width="17.6640625" style="7" customWidth="1"/>
    <col min="12" max="13" width="2.6640625" style="7" customWidth="1"/>
    <col min="14" max="14" width="25.6640625" style="7" customWidth="1"/>
    <col min="15" max="17" width="2.6640625" style="7" customWidth="1"/>
    <col min="18" max="16384" width="9.109375" style="7"/>
  </cols>
  <sheetData>
    <row r="1" spans="1:22" x14ac:dyDescent="0.3">
      <c r="A1" s="5"/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</row>
    <row r="2" spans="1:22" ht="21" x14ac:dyDescent="0.3">
      <c r="A2" s="5"/>
      <c r="B2" s="8" t="s">
        <v>36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5"/>
      <c r="S2" s="10"/>
      <c r="T2" s="10"/>
      <c r="U2" s="10"/>
      <c r="V2" s="10"/>
    </row>
    <row r="3" spans="1:22" x14ac:dyDescent="0.3">
      <c r="A3" s="5"/>
      <c r="B3" s="5"/>
      <c r="C3" s="5"/>
      <c r="D3" s="5"/>
      <c r="E3" s="5"/>
      <c r="F3" s="5"/>
      <c r="G3" s="6"/>
      <c r="H3" s="5"/>
      <c r="I3" s="5"/>
      <c r="J3" s="5"/>
      <c r="K3" s="5"/>
      <c r="L3" s="5"/>
      <c r="M3" s="5"/>
      <c r="N3" s="5"/>
      <c r="O3" s="5"/>
      <c r="P3" s="5"/>
      <c r="S3" s="10"/>
      <c r="T3" s="10"/>
      <c r="U3" s="10"/>
      <c r="V3" s="10"/>
    </row>
    <row r="4" spans="1:22" x14ac:dyDescent="0.3">
      <c r="A4" s="5"/>
      <c r="B4" s="11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3"/>
      <c r="P4" s="5"/>
      <c r="S4" s="10"/>
      <c r="T4" s="10"/>
      <c r="U4" s="10"/>
      <c r="V4" s="10"/>
    </row>
    <row r="5" spans="1:22" ht="15" customHeight="1" x14ac:dyDescent="0.3">
      <c r="A5" s="5"/>
      <c r="B5" s="14" t="s">
        <v>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5"/>
    </row>
    <row r="6" spans="1:22" s="18" customFormat="1" x14ac:dyDescent="0.3">
      <c r="A6" s="16"/>
      <c r="B6" s="16"/>
      <c r="C6" s="17" t="s">
        <v>35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6"/>
      <c r="P6" s="16"/>
    </row>
    <row r="7" spans="1:22" x14ac:dyDescent="0.3">
      <c r="A7" s="5"/>
      <c r="B7" s="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5"/>
      <c r="P7" s="5"/>
    </row>
    <row r="8" spans="1:22" ht="30.75" customHeight="1" x14ac:dyDescent="0.3">
      <c r="A8" s="5"/>
      <c r="B8" s="14" t="s">
        <v>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5"/>
    </row>
    <row r="9" spans="1:22" x14ac:dyDescent="0.3">
      <c r="A9" s="5"/>
      <c r="B9" s="19" t="s">
        <v>3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5"/>
    </row>
    <row r="10" spans="1:22" ht="15" thickBot="1" x14ac:dyDescent="0.35">
      <c r="A10" s="5"/>
      <c r="B10" s="21"/>
      <c r="C10" s="5"/>
      <c r="D10" s="5"/>
      <c r="E10" s="5"/>
      <c r="F10" s="5"/>
      <c r="G10" s="6"/>
      <c r="H10" s="5"/>
      <c r="I10" s="5"/>
      <c r="J10" s="5"/>
      <c r="K10" s="5"/>
      <c r="L10" s="5"/>
      <c r="M10" s="5"/>
      <c r="N10" s="5"/>
      <c r="O10" s="5"/>
      <c r="P10" s="5"/>
    </row>
    <row r="11" spans="1:22" ht="15" customHeight="1" thickTop="1" thickBot="1" x14ac:dyDescent="0.35">
      <c r="A11" s="5"/>
      <c r="B11" s="22" t="s">
        <v>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4"/>
      <c r="P11" s="5"/>
    </row>
    <row r="12" spans="1:22" ht="15" thickTop="1" x14ac:dyDescent="0.3">
      <c r="A12" s="5"/>
      <c r="B12" s="25"/>
      <c r="C12" s="26"/>
      <c r="D12" s="26"/>
      <c r="E12" s="26"/>
      <c r="F12" s="26"/>
      <c r="G12" s="27"/>
      <c r="H12" s="26"/>
      <c r="I12" s="26"/>
      <c r="J12" s="26"/>
      <c r="K12" s="26"/>
      <c r="L12" s="26"/>
      <c r="M12" s="26"/>
      <c r="N12" s="26"/>
      <c r="O12" s="28"/>
      <c r="P12" s="5"/>
    </row>
    <row r="13" spans="1:22" x14ac:dyDescent="0.3">
      <c r="A13" s="5"/>
      <c r="B13" s="29"/>
      <c r="C13" s="30" t="s">
        <v>5</v>
      </c>
      <c r="D13" s="31"/>
      <c r="E13" s="31"/>
      <c r="F13" s="31"/>
      <c r="G13" s="31"/>
      <c r="H13" s="31"/>
      <c r="I13" s="31"/>
      <c r="J13" s="32"/>
      <c r="K13" s="33">
        <f>K25+K28</f>
        <v>0</v>
      </c>
      <c r="L13" s="5"/>
      <c r="M13" s="5"/>
      <c r="N13" s="5"/>
      <c r="O13" s="34"/>
      <c r="P13" s="5"/>
    </row>
    <row r="14" spans="1:22" x14ac:dyDescent="0.3">
      <c r="A14" s="5"/>
      <c r="B14" s="35"/>
      <c r="C14" s="32"/>
      <c r="D14" s="32"/>
      <c r="E14" s="32"/>
      <c r="F14" s="32"/>
      <c r="G14" s="36"/>
      <c r="H14" s="32"/>
      <c r="I14" s="37"/>
      <c r="J14" s="32"/>
      <c r="K14" s="5"/>
      <c r="L14" s="5"/>
      <c r="M14" s="5"/>
      <c r="N14" s="5"/>
      <c r="O14" s="34"/>
      <c r="P14" s="5"/>
    </row>
    <row r="15" spans="1:22" x14ac:dyDescent="0.3">
      <c r="A15" s="5"/>
      <c r="B15" s="35"/>
      <c r="C15" s="30" t="s">
        <v>6</v>
      </c>
      <c r="D15" s="31"/>
      <c r="E15" s="31"/>
      <c r="F15" s="31"/>
      <c r="G15" s="31"/>
      <c r="H15" s="31"/>
      <c r="I15" s="31"/>
      <c r="J15" s="32"/>
      <c r="K15" s="33">
        <f>SUM(K36:K117)</f>
        <v>0</v>
      </c>
      <c r="L15" s="5"/>
      <c r="M15" s="5"/>
      <c r="N15" s="5"/>
      <c r="O15" s="34"/>
      <c r="P15" s="5"/>
    </row>
    <row r="16" spans="1:22" ht="5.0999999999999996" customHeight="1" thickBot="1" x14ac:dyDescent="0.35">
      <c r="A16" s="5"/>
      <c r="B16" s="35"/>
      <c r="C16" s="38"/>
      <c r="D16" s="38"/>
      <c r="E16" s="38"/>
      <c r="F16" s="38"/>
      <c r="G16" s="39"/>
      <c r="H16" s="38"/>
      <c r="I16" s="38"/>
      <c r="J16" s="38"/>
      <c r="K16" s="40"/>
      <c r="L16" s="5"/>
      <c r="M16" s="5"/>
      <c r="N16" s="5"/>
      <c r="O16" s="34"/>
      <c r="P16" s="5"/>
    </row>
    <row r="17" spans="1:16" ht="5.0999999999999996" customHeight="1" thickTop="1" x14ac:dyDescent="0.3">
      <c r="A17" s="5"/>
      <c r="B17" s="35"/>
      <c r="C17" s="5"/>
      <c r="D17" s="5"/>
      <c r="E17" s="5"/>
      <c r="F17" s="5"/>
      <c r="G17" s="6"/>
      <c r="H17" s="5"/>
      <c r="I17" s="5"/>
      <c r="J17" s="5"/>
      <c r="K17" s="5"/>
      <c r="L17" s="5"/>
      <c r="M17" s="5"/>
      <c r="N17" s="5"/>
      <c r="O17" s="34"/>
      <c r="P17" s="5"/>
    </row>
    <row r="18" spans="1:16" x14ac:dyDescent="0.3">
      <c r="A18" s="5"/>
      <c r="B18" s="35"/>
      <c r="C18" s="5" t="s">
        <v>7</v>
      </c>
      <c r="D18" s="5"/>
      <c r="E18" s="5"/>
      <c r="F18" s="5"/>
      <c r="G18" s="6"/>
      <c r="H18" s="5"/>
      <c r="I18" s="5"/>
      <c r="J18" s="5"/>
      <c r="K18" s="33">
        <f>K13+K15</f>
        <v>0</v>
      </c>
      <c r="L18" s="5"/>
      <c r="M18" s="5"/>
      <c r="N18" s="5"/>
      <c r="O18" s="34"/>
      <c r="P18" s="5"/>
    </row>
    <row r="19" spans="1:16" ht="15" thickBot="1" x14ac:dyDescent="0.35">
      <c r="A19" s="5"/>
      <c r="B19" s="41"/>
      <c r="C19" s="42"/>
      <c r="D19" s="42"/>
      <c r="E19" s="42"/>
      <c r="F19" s="42"/>
      <c r="G19" s="43"/>
      <c r="H19" s="42"/>
      <c r="I19" s="42"/>
      <c r="J19" s="42"/>
      <c r="K19" s="42"/>
      <c r="L19" s="42"/>
      <c r="M19" s="42"/>
      <c r="N19" s="42"/>
      <c r="O19" s="44"/>
      <c r="P19" s="5"/>
    </row>
    <row r="20" spans="1:16" ht="15.6" thickTop="1" thickBot="1" x14ac:dyDescent="0.35">
      <c r="A20" s="5"/>
      <c r="B20" s="5"/>
      <c r="C20" s="5"/>
      <c r="D20" s="5"/>
      <c r="E20" s="5"/>
      <c r="F20" s="5"/>
      <c r="G20" s="6"/>
      <c r="H20" s="5"/>
      <c r="I20" s="5"/>
      <c r="J20" s="5"/>
      <c r="K20" s="5"/>
      <c r="L20" s="5"/>
      <c r="M20" s="5"/>
      <c r="N20" s="5"/>
      <c r="O20" s="5"/>
      <c r="P20" s="5"/>
    </row>
    <row r="21" spans="1:16" ht="15.6" thickTop="1" thickBot="1" x14ac:dyDescent="0.35">
      <c r="A21" s="5"/>
      <c r="B21" s="22" t="s">
        <v>5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4"/>
      <c r="P21" s="5"/>
    </row>
    <row r="22" spans="1:16" ht="15" thickTop="1" x14ac:dyDescent="0.3">
      <c r="A22" s="5"/>
      <c r="B22" s="45"/>
      <c r="C22" s="26"/>
      <c r="D22" s="26"/>
      <c r="E22" s="26"/>
      <c r="F22" s="26"/>
      <c r="G22" s="27"/>
      <c r="H22" s="26"/>
      <c r="I22" s="26"/>
      <c r="J22" s="26"/>
      <c r="K22" s="26"/>
      <c r="L22" s="26"/>
      <c r="M22" s="26"/>
      <c r="N22" s="26"/>
      <c r="O22" s="28"/>
      <c r="P22" s="5"/>
    </row>
    <row r="23" spans="1:16" ht="28.8" x14ac:dyDescent="0.3">
      <c r="A23" s="5"/>
      <c r="B23" s="35"/>
      <c r="C23" s="5"/>
      <c r="D23" s="46" t="s">
        <v>8</v>
      </c>
      <c r="E23" s="47" t="s">
        <v>9</v>
      </c>
      <c r="F23" s="47"/>
      <c r="G23" s="48" t="s">
        <v>10</v>
      </c>
      <c r="H23" s="47"/>
      <c r="I23" s="47" t="s">
        <v>11</v>
      </c>
      <c r="J23" s="47"/>
      <c r="K23" s="47" t="s">
        <v>12</v>
      </c>
      <c r="L23" s="49"/>
      <c r="M23" s="5"/>
      <c r="N23" s="50" t="s">
        <v>13</v>
      </c>
      <c r="O23" s="51"/>
      <c r="P23" s="52"/>
    </row>
    <row r="24" spans="1:16" ht="20.399999999999999" x14ac:dyDescent="0.3">
      <c r="A24" s="5"/>
      <c r="B24" s="35"/>
      <c r="C24" s="5"/>
      <c r="D24" s="53"/>
      <c r="E24" s="54"/>
      <c r="F24" s="55"/>
      <c r="G24" s="56"/>
      <c r="H24" s="55"/>
      <c r="I24" s="57" t="s">
        <v>14</v>
      </c>
      <c r="J24" s="58"/>
      <c r="K24" s="55"/>
      <c r="L24" s="59"/>
      <c r="M24" s="5"/>
      <c r="N24" s="2"/>
      <c r="O24" s="34"/>
      <c r="P24" s="5"/>
    </row>
    <row r="25" spans="1:16" x14ac:dyDescent="0.3">
      <c r="A25" s="5"/>
      <c r="B25" s="35"/>
      <c r="C25" s="5"/>
      <c r="D25" s="60" t="s">
        <v>15</v>
      </c>
      <c r="E25" s="61" t="s">
        <v>16</v>
      </c>
      <c r="F25" s="5"/>
      <c r="G25" s="62">
        <v>15200000</v>
      </c>
      <c r="H25" s="5"/>
      <c r="I25" s="1"/>
      <c r="J25" s="5"/>
      <c r="K25" s="33">
        <f>(G25/2500)*I25</f>
        <v>0</v>
      </c>
      <c r="L25" s="63"/>
      <c r="M25" s="5"/>
      <c r="N25" s="3"/>
      <c r="O25" s="34"/>
      <c r="P25" s="5"/>
    </row>
    <row r="26" spans="1:16" x14ac:dyDescent="0.3">
      <c r="A26" s="5"/>
      <c r="B26" s="35"/>
      <c r="C26" s="5"/>
      <c r="D26" s="64"/>
      <c r="E26" s="65"/>
      <c r="F26" s="66"/>
      <c r="G26" s="67"/>
      <c r="H26" s="66"/>
      <c r="I26" s="66"/>
      <c r="J26" s="66"/>
      <c r="K26" s="66"/>
      <c r="L26" s="68"/>
      <c r="M26" s="5"/>
      <c r="N26" s="4"/>
      <c r="O26" s="34"/>
      <c r="P26" s="5"/>
    </row>
    <row r="27" spans="1:16" x14ac:dyDescent="0.3">
      <c r="A27" s="5"/>
      <c r="B27" s="35"/>
      <c r="C27" s="5"/>
      <c r="D27" s="53"/>
      <c r="E27" s="54"/>
      <c r="F27" s="55"/>
      <c r="G27" s="56"/>
      <c r="H27" s="55"/>
      <c r="I27" s="57" t="s">
        <v>17</v>
      </c>
      <c r="J27" s="58"/>
      <c r="K27" s="55"/>
      <c r="L27" s="59"/>
      <c r="M27" s="5"/>
      <c r="N27" s="2"/>
      <c r="O27" s="34"/>
      <c r="P27" s="5"/>
    </row>
    <row r="28" spans="1:16" x14ac:dyDescent="0.3">
      <c r="A28" s="5"/>
      <c r="B28" s="35"/>
      <c r="C28" s="5"/>
      <c r="D28" s="60" t="s">
        <v>18</v>
      </c>
      <c r="E28" s="61" t="s">
        <v>16</v>
      </c>
      <c r="F28" s="5"/>
      <c r="G28" s="62">
        <v>220000</v>
      </c>
      <c r="H28" s="5"/>
      <c r="I28" s="1"/>
      <c r="J28" s="5"/>
      <c r="K28" s="33">
        <f>(G28/500)*I28</f>
        <v>0</v>
      </c>
      <c r="L28" s="63"/>
      <c r="M28" s="5"/>
      <c r="N28" s="3"/>
      <c r="O28" s="34"/>
      <c r="P28" s="5"/>
    </row>
    <row r="29" spans="1:16" x14ac:dyDescent="0.3">
      <c r="A29" s="5"/>
      <c r="B29" s="35"/>
      <c r="C29" s="5"/>
      <c r="D29" s="64"/>
      <c r="E29" s="65"/>
      <c r="F29" s="66"/>
      <c r="G29" s="67"/>
      <c r="H29" s="66"/>
      <c r="I29" s="66"/>
      <c r="J29" s="66"/>
      <c r="K29" s="66"/>
      <c r="L29" s="68"/>
      <c r="M29" s="5"/>
      <c r="N29" s="4"/>
      <c r="O29" s="34"/>
      <c r="P29" s="5"/>
    </row>
    <row r="30" spans="1:16" ht="15" thickBot="1" x14ac:dyDescent="0.35">
      <c r="A30" s="5"/>
      <c r="B30" s="41"/>
      <c r="C30" s="42"/>
      <c r="D30" s="42"/>
      <c r="E30" s="42"/>
      <c r="F30" s="42"/>
      <c r="G30" s="43"/>
      <c r="H30" s="42"/>
      <c r="I30" s="42"/>
      <c r="J30" s="42"/>
      <c r="K30" s="42"/>
      <c r="L30" s="42"/>
      <c r="M30" s="42"/>
      <c r="N30" s="42"/>
      <c r="O30" s="44"/>
      <c r="P30" s="5"/>
    </row>
    <row r="31" spans="1:16" ht="15.6" thickTop="1" thickBot="1" x14ac:dyDescent="0.35">
      <c r="A31" s="5"/>
      <c r="B31" s="5"/>
      <c r="C31" s="5"/>
      <c r="D31" s="5"/>
      <c r="E31" s="5"/>
      <c r="F31" s="5"/>
      <c r="G31" s="6"/>
      <c r="H31" s="5"/>
      <c r="I31" s="5"/>
      <c r="J31" s="5"/>
      <c r="K31" s="5"/>
      <c r="L31" s="5"/>
      <c r="M31" s="5"/>
      <c r="N31" s="5"/>
      <c r="O31" s="5"/>
      <c r="P31" s="5"/>
    </row>
    <row r="32" spans="1:16" ht="16.5" customHeight="1" thickTop="1" thickBot="1" x14ac:dyDescent="0.35">
      <c r="A32" s="5"/>
      <c r="B32" s="22" t="s">
        <v>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4"/>
      <c r="P32" s="5"/>
    </row>
    <row r="33" spans="1:16" ht="24" customHeight="1" thickTop="1" x14ac:dyDescent="0.3">
      <c r="A33" s="5"/>
      <c r="B33" s="45"/>
      <c r="C33" s="26"/>
      <c r="D33" s="26"/>
      <c r="E33" s="26"/>
      <c r="F33" s="26"/>
      <c r="G33" s="27"/>
      <c r="H33" s="26"/>
      <c r="I33" s="26"/>
      <c r="J33" s="26"/>
      <c r="K33" s="26"/>
      <c r="L33" s="26"/>
      <c r="M33" s="26"/>
      <c r="N33" s="26"/>
      <c r="O33" s="28"/>
      <c r="P33" s="5"/>
    </row>
    <row r="34" spans="1:16" ht="28.8" x14ac:dyDescent="0.3">
      <c r="A34" s="5"/>
      <c r="B34" s="35"/>
      <c r="C34" s="46" t="s">
        <v>19</v>
      </c>
      <c r="D34" s="47" t="s">
        <v>8</v>
      </c>
      <c r="E34" s="47" t="s">
        <v>9</v>
      </c>
      <c r="F34" s="47" t="s">
        <v>20</v>
      </c>
      <c r="G34" s="48" t="s">
        <v>10</v>
      </c>
      <c r="H34" s="47"/>
      <c r="I34" s="47" t="s">
        <v>21</v>
      </c>
      <c r="J34" s="47"/>
      <c r="K34" s="47" t="s">
        <v>12</v>
      </c>
      <c r="L34" s="49"/>
      <c r="M34" s="5"/>
      <c r="N34" s="50" t="s">
        <v>13</v>
      </c>
      <c r="O34" s="51"/>
      <c r="P34" s="52"/>
    </row>
    <row r="35" spans="1:16" x14ac:dyDescent="0.3">
      <c r="A35" s="5"/>
      <c r="B35" s="35"/>
      <c r="C35" s="69" t="s">
        <v>22</v>
      </c>
      <c r="D35" s="70"/>
      <c r="E35" s="70"/>
      <c r="F35" s="71"/>
      <c r="G35" s="56"/>
      <c r="H35" s="55"/>
      <c r="I35" s="72" t="s">
        <v>17</v>
      </c>
      <c r="J35" s="58"/>
      <c r="K35" s="55"/>
      <c r="L35" s="59"/>
      <c r="M35" s="5"/>
      <c r="N35" s="2"/>
      <c r="O35" s="34"/>
      <c r="P35" s="5"/>
    </row>
    <row r="36" spans="1:16" x14ac:dyDescent="0.3">
      <c r="A36" s="5"/>
      <c r="B36" s="35"/>
      <c r="C36" s="73"/>
      <c r="D36" s="74" t="s">
        <v>15</v>
      </c>
      <c r="E36" s="74" t="s">
        <v>16</v>
      </c>
      <c r="F36" s="74">
        <v>100</v>
      </c>
      <c r="G36" s="62">
        <v>250000</v>
      </c>
      <c r="H36" s="5"/>
      <c r="I36" s="1"/>
      <c r="J36" s="5"/>
      <c r="K36" s="33">
        <f>(G36/500)*I36</f>
        <v>0</v>
      </c>
      <c r="L36" s="63"/>
      <c r="M36" s="5"/>
      <c r="N36" s="3"/>
      <c r="O36" s="34"/>
      <c r="P36" s="5"/>
    </row>
    <row r="37" spans="1:16" x14ac:dyDescent="0.3">
      <c r="A37" s="5"/>
      <c r="B37" s="35"/>
      <c r="C37" s="73"/>
      <c r="D37" s="75"/>
      <c r="E37" s="75"/>
      <c r="F37" s="76"/>
      <c r="G37" s="67"/>
      <c r="H37" s="66"/>
      <c r="I37" s="66"/>
      <c r="J37" s="66"/>
      <c r="K37" s="66"/>
      <c r="L37" s="68"/>
      <c r="M37" s="5"/>
      <c r="N37" s="4"/>
      <c r="O37" s="34"/>
      <c r="P37" s="5"/>
    </row>
    <row r="38" spans="1:16" x14ac:dyDescent="0.3">
      <c r="A38" s="5"/>
      <c r="B38" s="35"/>
      <c r="C38" s="73"/>
      <c r="D38" s="70"/>
      <c r="E38" s="70"/>
      <c r="F38" s="71"/>
      <c r="G38" s="56"/>
      <c r="H38" s="55"/>
      <c r="I38" s="72" t="s">
        <v>17</v>
      </c>
      <c r="J38" s="58"/>
      <c r="K38" s="55"/>
      <c r="L38" s="59"/>
      <c r="M38" s="5"/>
      <c r="N38" s="2"/>
      <c r="O38" s="34"/>
      <c r="P38" s="5"/>
    </row>
    <row r="39" spans="1:16" x14ac:dyDescent="0.3">
      <c r="A39" s="5"/>
      <c r="B39" s="35"/>
      <c r="C39" s="73"/>
      <c r="D39" s="74" t="s">
        <v>18</v>
      </c>
      <c r="E39" s="74" t="s">
        <v>16</v>
      </c>
      <c r="F39" s="74">
        <v>100</v>
      </c>
      <c r="G39" s="62">
        <v>275000</v>
      </c>
      <c r="H39" s="5"/>
      <c r="I39" s="1"/>
      <c r="J39" s="5"/>
      <c r="K39" s="33">
        <f>(G39/500)*I39</f>
        <v>0</v>
      </c>
      <c r="L39" s="63"/>
      <c r="M39" s="5"/>
      <c r="N39" s="3"/>
      <c r="O39" s="34"/>
      <c r="P39" s="5"/>
    </row>
    <row r="40" spans="1:16" x14ac:dyDescent="0.3">
      <c r="A40" s="5"/>
      <c r="B40" s="35"/>
      <c r="C40" s="73"/>
      <c r="D40" s="75"/>
      <c r="E40" s="75"/>
      <c r="F40" s="76"/>
      <c r="G40" s="67"/>
      <c r="H40" s="66"/>
      <c r="I40" s="66"/>
      <c r="J40" s="66"/>
      <c r="K40" s="66"/>
      <c r="L40" s="68"/>
      <c r="M40" s="5"/>
      <c r="N40" s="4"/>
      <c r="O40" s="34"/>
      <c r="P40" s="5"/>
    </row>
    <row r="41" spans="1:16" x14ac:dyDescent="0.3">
      <c r="A41" s="5"/>
      <c r="B41" s="35"/>
      <c r="C41" s="73"/>
      <c r="D41" s="69" t="s">
        <v>24</v>
      </c>
      <c r="E41" s="69" t="s">
        <v>16</v>
      </c>
      <c r="F41" s="71"/>
      <c r="G41" s="56"/>
      <c r="H41" s="55"/>
      <c r="I41" s="72" t="s">
        <v>17</v>
      </c>
      <c r="J41" s="58"/>
      <c r="K41" s="55"/>
      <c r="L41" s="59"/>
      <c r="M41" s="5"/>
      <c r="N41" s="2"/>
      <c r="O41" s="34"/>
      <c r="P41" s="5"/>
    </row>
    <row r="42" spans="1:16" x14ac:dyDescent="0.3">
      <c r="A42" s="5"/>
      <c r="B42" s="35"/>
      <c r="C42" s="73"/>
      <c r="D42" s="73"/>
      <c r="E42" s="73"/>
      <c r="F42" s="74">
        <v>100</v>
      </c>
      <c r="G42" s="77">
        <v>180000</v>
      </c>
      <c r="H42" s="5"/>
      <c r="I42" s="1"/>
      <c r="J42" s="5"/>
      <c r="K42" s="33">
        <f>(G42/500)*I42</f>
        <v>0</v>
      </c>
      <c r="L42" s="63"/>
      <c r="M42" s="5"/>
      <c r="N42" s="3"/>
      <c r="O42" s="34"/>
      <c r="P42" s="5"/>
    </row>
    <row r="43" spans="1:16" x14ac:dyDescent="0.3">
      <c r="A43" s="5"/>
      <c r="B43" s="35"/>
      <c r="C43" s="73"/>
      <c r="D43" s="73"/>
      <c r="E43" s="73"/>
      <c r="F43" s="76"/>
      <c r="G43" s="78"/>
      <c r="H43" s="66"/>
      <c r="I43" s="66"/>
      <c r="J43" s="66"/>
      <c r="K43" s="66"/>
      <c r="L43" s="68"/>
      <c r="M43" s="5"/>
      <c r="N43" s="4"/>
      <c r="O43" s="34"/>
      <c r="P43" s="5"/>
    </row>
    <row r="44" spans="1:16" x14ac:dyDescent="0.3">
      <c r="A44" s="5"/>
      <c r="B44" s="35"/>
      <c r="C44" s="73"/>
      <c r="D44" s="73"/>
      <c r="E44" s="73"/>
      <c r="F44" s="71"/>
      <c r="G44" s="79"/>
      <c r="H44" s="55"/>
      <c r="I44" s="72" t="s">
        <v>23</v>
      </c>
      <c r="J44" s="58"/>
      <c r="K44" s="55"/>
      <c r="L44" s="59"/>
      <c r="M44" s="5"/>
      <c r="N44" s="2"/>
      <c r="O44" s="34"/>
      <c r="P44" s="5"/>
    </row>
    <row r="45" spans="1:16" x14ac:dyDescent="0.3">
      <c r="A45" s="5"/>
      <c r="B45" s="35"/>
      <c r="C45" s="73"/>
      <c r="D45" s="73"/>
      <c r="E45" s="73"/>
      <c r="F45" s="74">
        <v>120</v>
      </c>
      <c r="G45" s="77">
        <v>100000</v>
      </c>
      <c r="H45" s="5"/>
      <c r="I45" s="1"/>
      <c r="J45" s="5"/>
      <c r="K45" s="33">
        <f>(G45/250)*I45</f>
        <v>0</v>
      </c>
      <c r="L45" s="63"/>
      <c r="M45" s="5"/>
      <c r="N45" s="3"/>
      <c r="O45" s="34"/>
      <c r="P45" s="5"/>
    </row>
    <row r="46" spans="1:16" x14ac:dyDescent="0.3">
      <c r="A46" s="5"/>
      <c r="B46" s="35"/>
      <c r="C46" s="73"/>
      <c r="D46" s="73"/>
      <c r="E46" s="73"/>
      <c r="F46" s="76"/>
      <c r="G46" s="78"/>
      <c r="H46" s="66"/>
      <c r="I46" s="66"/>
      <c r="J46" s="66"/>
      <c r="K46" s="66"/>
      <c r="L46" s="68"/>
      <c r="M46" s="5"/>
      <c r="N46" s="4"/>
      <c r="O46" s="34"/>
      <c r="P46" s="5"/>
    </row>
    <row r="47" spans="1:16" x14ac:dyDescent="0.3">
      <c r="A47" s="5"/>
      <c r="B47" s="35"/>
      <c r="C47" s="73"/>
      <c r="D47" s="73"/>
      <c r="E47" s="73"/>
      <c r="F47" s="71"/>
      <c r="G47" s="79"/>
      <c r="H47" s="55"/>
      <c r="I47" s="72" t="s">
        <v>23</v>
      </c>
      <c r="J47" s="58"/>
      <c r="K47" s="55"/>
      <c r="L47" s="59"/>
      <c r="M47" s="5"/>
      <c r="N47" s="2"/>
      <c r="O47" s="34"/>
      <c r="P47" s="5"/>
    </row>
    <row r="48" spans="1:16" x14ac:dyDescent="0.3">
      <c r="A48" s="5"/>
      <c r="B48" s="35"/>
      <c r="C48" s="73"/>
      <c r="D48" s="73"/>
      <c r="E48" s="73"/>
      <c r="F48" s="74">
        <v>160</v>
      </c>
      <c r="G48" s="77">
        <v>100000</v>
      </c>
      <c r="H48" s="5"/>
      <c r="I48" s="1"/>
      <c r="J48" s="5"/>
      <c r="K48" s="33">
        <f>(G48/250)*I48</f>
        <v>0</v>
      </c>
      <c r="L48" s="63"/>
      <c r="M48" s="5"/>
      <c r="N48" s="3"/>
      <c r="O48" s="34"/>
      <c r="P48" s="5"/>
    </row>
    <row r="49" spans="1:16" x14ac:dyDescent="0.3">
      <c r="A49" s="5"/>
      <c r="B49" s="35"/>
      <c r="C49" s="73"/>
      <c r="D49" s="73"/>
      <c r="E49" s="73"/>
      <c r="F49" s="76"/>
      <c r="G49" s="78"/>
      <c r="H49" s="66"/>
      <c r="I49" s="66"/>
      <c r="J49" s="66"/>
      <c r="K49" s="66"/>
      <c r="L49" s="68"/>
      <c r="M49" s="5"/>
      <c r="N49" s="4"/>
      <c r="O49" s="34"/>
      <c r="P49" s="5"/>
    </row>
    <row r="50" spans="1:16" x14ac:dyDescent="0.3">
      <c r="A50" s="5"/>
      <c r="B50" s="35"/>
      <c r="C50" s="73"/>
      <c r="D50" s="73"/>
      <c r="E50" s="73"/>
      <c r="F50" s="71"/>
      <c r="G50" s="79"/>
      <c r="H50" s="55"/>
      <c r="I50" s="72" t="s">
        <v>23</v>
      </c>
      <c r="J50" s="58"/>
      <c r="K50" s="55"/>
      <c r="L50" s="59"/>
      <c r="M50" s="5"/>
      <c r="N50" s="2"/>
      <c r="O50" s="34"/>
      <c r="P50" s="5"/>
    </row>
    <row r="51" spans="1:16" x14ac:dyDescent="0.3">
      <c r="A51" s="5"/>
      <c r="B51" s="35"/>
      <c r="C51" s="73"/>
      <c r="D51" s="73"/>
      <c r="E51" s="73"/>
      <c r="F51" s="74">
        <v>200</v>
      </c>
      <c r="G51" s="77">
        <v>105000</v>
      </c>
      <c r="H51" s="5"/>
      <c r="I51" s="1"/>
      <c r="J51" s="5"/>
      <c r="K51" s="33">
        <f>(G51/250)*I51</f>
        <v>0</v>
      </c>
      <c r="L51" s="63"/>
      <c r="M51" s="5"/>
      <c r="N51" s="3"/>
      <c r="O51" s="34"/>
      <c r="P51" s="5"/>
    </row>
    <row r="52" spans="1:16" x14ac:dyDescent="0.3">
      <c r="A52" s="5"/>
      <c r="B52" s="35"/>
      <c r="C52" s="73"/>
      <c r="D52" s="73"/>
      <c r="E52" s="73"/>
      <c r="F52" s="76"/>
      <c r="G52" s="78"/>
      <c r="H52" s="66"/>
      <c r="I52" s="66"/>
      <c r="J52" s="66"/>
      <c r="K52" s="66"/>
      <c r="L52" s="68"/>
      <c r="M52" s="5"/>
      <c r="N52" s="4"/>
      <c r="O52" s="34"/>
      <c r="P52" s="5"/>
    </row>
    <row r="53" spans="1:16" x14ac:dyDescent="0.3">
      <c r="A53" s="5"/>
      <c r="B53" s="35"/>
      <c r="C53" s="73"/>
      <c r="D53" s="73"/>
      <c r="E53" s="73"/>
      <c r="F53" s="71"/>
      <c r="G53" s="79"/>
      <c r="H53" s="55"/>
      <c r="I53" s="72" t="s">
        <v>25</v>
      </c>
      <c r="J53" s="58"/>
      <c r="K53" s="55"/>
      <c r="L53" s="59"/>
      <c r="M53" s="5"/>
      <c r="N53" s="2"/>
      <c r="O53" s="34"/>
      <c r="P53" s="5"/>
    </row>
    <row r="54" spans="1:16" x14ac:dyDescent="0.3">
      <c r="A54" s="5"/>
      <c r="B54" s="35"/>
      <c r="C54" s="73"/>
      <c r="D54" s="73"/>
      <c r="E54" s="73"/>
      <c r="F54" s="74">
        <v>250</v>
      </c>
      <c r="G54" s="77">
        <v>1500</v>
      </c>
      <c r="H54" s="5"/>
      <c r="I54" s="1"/>
      <c r="J54" s="5"/>
      <c r="K54" s="33">
        <f>(G54/125)*I54</f>
        <v>0</v>
      </c>
      <c r="L54" s="63"/>
      <c r="M54" s="5"/>
      <c r="N54" s="3"/>
      <c r="O54" s="34"/>
      <c r="P54" s="5"/>
    </row>
    <row r="55" spans="1:16" x14ac:dyDescent="0.3">
      <c r="A55" s="5"/>
      <c r="B55" s="35"/>
      <c r="C55" s="73"/>
      <c r="D55" s="73"/>
      <c r="E55" s="73"/>
      <c r="F55" s="76"/>
      <c r="G55" s="78"/>
      <c r="H55" s="66"/>
      <c r="I55" s="66"/>
      <c r="J55" s="66"/>
      <c r="K55" s="66"/>
      <c r="L55" s="68"/>
      <c r="M55" s="5"/>
      <c r="N55" s="4"/>
      <c r="O55" s="34"/>
      <c r="P55" s="5"/>
    </row>
    <row r="56" spans="1:16" x14ac:dyDescent="0.3">
      <c r="A56" s="5"/>
      <c r="B56" s="35"/>
      <c r="C56" s="73"/>
      <c r="D56" s="73"/>
      <c r="E56" s="73"/>
      <c r="F56" s="71"/>
      <c r="G56" s="79"/>
      <c r="H56" s="55"/>
      <c r="I56" s="72" t="s">
        <v>25</v>
      </c>
      <c r="J56" s="58"/>
      <c r="K56" s="55"/>
      <c r="L56" s="59"/>
      <c r="M56" s="5"/>
      <c r="N56" s="2"/>
      <c r="O56" s="34"/>
      <c r="P56" s="5"/>
    </row>
    <row r="57" spans="1:16" x14ac:dyDescent="0.3">
      <c r="A57" s="5"/>
      <c r="B57" s="35"/>
      <c r="C57" s="73"/>
      <c r="D57" s="73"/>
      <c r="E57" s="73"/>
      <c r="F57" s="74">
        <v>300</v>
      </c>
      <c r="G57" s="77">
        <v>40000</v>
      </c>
      <c r="H57" s="5"/>
      <c r="I57" s="1"/>
      <c r="J57" s="5"/>
      <c r="K57" s="33">
        <f>(G57/125)*I57</f>
        <v>0</v>
      </c>
      <c r="L57" s="63"/>
      <c r="M57" s="5"/>
      <c r="N57" s="3"/>
      <c r="O57" s="34"/>
      <c r="P57" s="5"/>
    </row>
    <row r="58" spans="1:16" x14ac:dyDescent="0.3">
      <c r="A58" s="5"/>
      <c r="B58" s="35"/>
      <c r="C58" s="73"/>
      <c r="D58" s="73"/>
      <c r="E58" s="73"/>
      <c r="F58" s="76"/>
      <c r="G58" s="78"/>
      <c r="H58" s="66"/>
      <c r="I58" s="66"/>
      <c r="J58" s="66"/>
      <c r="K58" s="66"/>
      <c r="L58" s="68"/>
      <c r="M58" s="5"/>
      <c r="N58" s="4"/>
      <c r="O58" s="34"/>
      <c r="P58" s="5"/>
    </row>
    <row r="59" spans="1:16" x14ac:dyDescent="0.3">
      <c r="A59" s="5"/>
      <c r="B59" s="35"/>
      <c r="C59" s="73"/>
      <c r="D59" s="73"/>
      <c r="E59" s="73"/>
      <c r="F59" s="71"/>
      <c r="G59" s="79"/>
      <c r="H59" s="55"/>
      <c r="I59" s="72" t="s">
        <v>25</v>
      </c>
      <c r="J59" s="58"/>
      <c r="K59" s="55"/>
      <c r="L59" s="59"/>
      <c r="M59" s="5"/>
      <c r="N59" s="2"/>
      <c r="O59" s="34"/>
      <c r="P59" s="5"/>
    </row>
    <row r="60" spans="1:16" x14ac:dyDescent="0.3">
      <c r="A60" s="5"/>
      <c r="B60" s="35"/>
      <c r="C60" s="73"/>
      <c r="D60" s="73"/>
      <c r="E60" s="73"/>
      <c r="F60" s="74">
        <v>350</v>
      </c>
      <c r="G60" s="77">
        <v>30000</v>
      </c>
      <c r="H60" s="5"/>
      <c r="I60" s="1"/>
      <c r="J60" s="5"/>
      <c r="K60" s="33">
        <f>(G60/125)*I60</f>
        <v>0</v>
      </c>
      <c r="L60" s="63"/>
      <c r="M60" s="5"/>
      <c r="N60" s="3"/>
      <c r="O60" s="34"/>
      <c r="P60" s="5"/>
    </row>
    <row r="61" spans="1:16" x14ac:dyDescent="0.3">
      <c r="A61" s="5"/>
      <c r="B61" s="35"/>
      <c r="C61" s="73"/>
      <c r="D61" s="80"/>
      <c r="E61" s="80"/>
      <c r="F61" s="74"/>
      <c r="G61" s="77"/>
      <c r="H61" s="5"/>
      <c r="I61" s="5"/>
      <c r="J61" s="5"/>
      <c r="K61" s="5"/>
      <c r="L61" s="63"/>
      <c r="M61" s="5"/>
      <c r="N61" s="4"/>
      <c r="O61" s="34"/>
      <c r="P61" s="5"/>
    </row>
    <row r="62" spans="1:16" x14ac:dyDescent="0.3">
      <c r="A62" s="5"/>
      <c r="B62" s="35"/>
      <c r="C62" s="73"/>
      <c r="D62" s="81" t="s">
        <v>33</v>
      </c>
      <c r="E62" s="81" t="s">
        <v>16</v>
      </c>
      <c r="F62" s="71"/>
      <c r="G62" s="56"/>
      <c r="H62" s="55"/>
      <c r="I62" s="72" t="s">
        <v>23</v>
      </c>
      <c r="J62" s="58"/>
      <c r="K62" s="55"/>
      <c r="L62" s="59"/>
      <c r="M62" s="5"/>
      <c r="N62" s="2"/>
      <c r="O62" s="34"/>
      <c r="P62" s="5"/>
    </row>
    <row r="63" spans="1:16" x14ac:dyDescent="0.3">
      <c r="A63" s="5"/>
      <c r="B63" s="35"/>
      <c r="C63" s="73"/>
      <c r="D63" s="73"/>
      <c r="E63" s="73"/>
      <c r="F63" s="74">
        <v>200</v>
      </c>
      <c r="G63" s="77">
        <v>2500</v>
      </c>
      <c r="H63" s="5"/>
      <c r="I63" s="1"/>
      <c r="J63" s="5"/>
      <c r="K63" s="33">
        <f>(G63/250)*I63</f>
        <v>0</v>
      </c>
      <c r="L63" s="63"/>
      <c r="M63" s="5"/>
      <c r="N63" s="3"/>
      <c r="O63" s="34"/>
      <c r="P63" s="5"/>
    </row>
    <row r="64" spans="1:16" x14ac:dyDescent="0.3">
      <c r="A64" s="5"/>
      <c r="B64" s="35"/>
      <c r="C64" s="73"/>
      <c r="D64" s="73"/>
      <c r="E64" s="73"/>
      <c r="F64" s="74"/>
      <c r="G64" s="77"/>
      <c r="H64" s="5"/>
      <c r="I64" s="5"/>
      <c r="J64" s="5"/>
      <c r="K64" s="5"/>
      <c r="L64" s="63"/>
      <c r="M64" s="5"/>
      <c r="N64" s="4"/>
      <c r="O64" s="34"/>
      <c r="P64" s="5"/>
    </row>
    <row r="65" spans="1:16" x14ac:dyDescent="0.3">
      <c r="A65" s="5"/>
      <c r="B65" s="35"/>
      <c r="C65" s="73"/>
      <c r="D65" s="73"/>
      <c r="E65" s="73"/>
      <c r="F65" s="71"/>
      <c r="G65" s="79"/>
      <c r="H65" s="55"/>
      <c r="I65" s="72" t="s">
        <v>25</v>
      </c>
      <c r="J65" s="58"/>
      <c r="K65" s="55"/>
      <c r="L65" s="59"/>
      <c r="M65" s="5"/>
      <c r="N65" s="2"/>
      <c r="O65" s="34"/>
      <c r="P65" s="5"/>
    </row>
    <row r="66" spans="1:16" x14ac:dyDescent="0.3">
      <c r="A66" s="5"/>
      <c r="B66" s="35"/>
      <c r="C66" s="73"/>
      <c r="D66" s="73"/>
      <c r="E66" s="73"/>
      <c r="F66" s="74">
        <v>300</v>
      </c>
      <c r="G66" s="77">
        <v>1000</v>
      </c>
      <c r="H66" s="5"/>
      <c r="I66" s="1"/>
      <c r="J66" s="5"/>
      <c r="K66" s="33">
        <f>(G66/125)*I66</f>
        <v>0</v>
      </c>
      <c r="L66" s="63"/>
      <c r="M66" s="5"/>
      <c r="N66" s="3"/>
      <c r="O66" s="34"/>
      <c r="P66" s="5"/>
    </row>
    <row r="67" spans="1:16" x14ac:dyDescent="0.3">
      <c r="A67" s="5"/>
      <c r="B67" s="35"/>
      <c r="C67" s="82"/>
      <c r="D67" s="82"/>
      <c r="E67" s="82"/>
      <c r="F67" s="74"/>
      <c r="G67" s="77"/>
      <c r="H67" s="5"/>
      <c r="I67" s="5"/>
      <c r="J67" s="5"/>
      <c r="K67" s="5"/>
      <c r="L67" s="63"/>
      <c r="M67" s="5"/>
      <c r="N67" s="4"/>
      <c r="O67" s="34"/>
      <c r="P67" s="5"/>
    </row>
    <row r="68" spans="1:16" x14ac:dyDescent="0.3">
      <c r="A68" s="5"/>
      <c r="B68" s="35"/>
      <c r="C68" s="83" t="s">
        <v>26</v>
      </c>
      <c r="D68" s="69" t="s">
        <v>15</v>
      </c>
      <c r="E68" s="84" t="s">
        <v>27</v>
      </c>
      <c r="F68" s="71"/>
      <c r="G68" s="56"/>
      <c r="H68" s="55"/>
      <c r="I68" s="72" t="s">
        <v>17</v>
      </c>
      <c r="J68" s="58"/>
      <c r="K68" s="55"/>
      <c r="L68" s="59"/>
      <c r="M68" s="5"/>
      <c r="N68" s="2"/>
      <c r="O68" s="34"/>
      <c r="P68" s="5"/>
    </row>
    <row r="69" spans="1:16" x14ac:dyDescent="0.3">
      <c r="A69" s="5"/>
      <c r="B69" s="35"/>
      <c r="C69" s="85"/>
      <c r="D69" s="73"/>
      <c r="E69" s="86"/>
      <c r="F69" s="74">
        <v>80</v>
      </c>
      <c r="G69" s="77">
        <v>550000</v>
      </c>
      <c r="H69" s="5"/>
      <c r="I69" s="1"/>
      <c r="J69" s="5"/>
      <c r="K69" s="33">
        <f>(G69/500)*I69</f>
        <v>0</v>
      </c>
      <c r="L69" s="63"/>
      <c r="M69" s="5"/>
      <c r="N69" s="3"/>
      <c r="O69" s="34"/>
      <c r="P69" s="5"/>
    </row>
    <row r="70" spans="1:16" x14ac:dyDescent="0.3">
      <c r="A70" s="5"/>
      <c r="B70" s="35"/>
      <c r="C70" s="85"/>
      <c r="D70" s="73"/>
      <c r="E70" s="86"/>
      <c r="F70" s="76"/>
      <c r="G70" s="67"/>
      <c r="H70" s="66"/>
      <c r="I70" s="66"/>
      <c r="J70" s="66"/>
      <c r="K70" s="66"/>
      <c r="L70" s="68"/>
      <c r="M70" s="5"/>
      <c r="N70" s="4"/>
      <c r="O70" s="34"/>
      <c r="P70" s="5"/>
    </row>
    <row r="71" spans="1:16" x14ac:dyDescent="0.3">
      <c r="A71" s="5"/>
      <c r="B71" s="35"/>
      <c r="C71" s="85"/>
      <c r="D71" s="69" t="s">
        <v>24</v>
      </c>
      <c r="E71" s="87" t="s">
        <v>27</v>
      </c>
      <c r="F71" s="71"/>
      <c r="G71" s="56"/>
      <c r="H71" s="55"/>
      <c r="I71" s="72" t="s">
        <v>23</v>
      </c>
      <c r="J71" s="58"/>
      <c r="K71" s="55"/>
      <c r="L71" s="59"/>
      <c r="M71" s="5"/>
      <c r="N71" s="2"/>
      <c r="O71" s="34"/>
      <c r="P71" s="5"/>
    </row>
    <row r="72" spans="1:16" x14ac:dyDescent="0.3">
      <c r="A72" s="5"/>
      <c r="B72" s="35"/>
      <c r="C72" s="85"/>
      <c r="D72" s="73"/>
      <c r="E72" s="73"/>
      <c r="F72" s="74" t="s">
        <v>28</v>
      </c>
      <c r="G72" s="77">
        <v>32000</v>
      </c>
      <c r="H72" s="5"/>
      <c r="I72" s="1"/>
      <c r="J72" s="5"/>
      <c r="K72" s="33">
        <f>(G72/250)*I72</f>
        <v>0</v>
      </c>
      <c r="L72" s="63"/>
      <c r="M72" s="5"/>
      <c r="N72" s="3"/>
      <c r="O72" s="34"/>
      <c r="P72" s="5"/>
    </row>
    <row r="73" spans="1:16" x14ac:dyDescent="0.3">
      <c r="A73" s="5"/>
      <c r="B73" s="35"/>
      <c r="C73" s="85"/>
      <c r="D73" s="73"/>
      <c r="E73" s="73"/>
      <c r="F73" s="76"/>
      <c r="G73" s="78"/>
      <c r="H73" s="66"/>
      <c r="I73" s="66"/>
      <c r="J73" s="66"/>
      <c r="K73" s="66"/>
      <c r="L73" s="68"/>
      <c r="M73" s="5"/>
      <c r="N73" s="4"/>
      <c r="O73" s="34"/>
      <c r="P73" s="5"/>
    </row>
    <row r="74" spans="1:16" x14ac:dyDescent="0.3">
      <c r="A74" s="5"/>
      <c r="B74" s="35"/>
      <c r="C74" s="85"/>
      <c r="D74" s="73"/>
      <c r="E74" s="73"/>
      <c r="F74" s="71"/>
      <c r="G74" s="79"/>
      <c r="H74" s="55"/>
      <c r="I74" s="72" t="s">
        <v>25</v>
      </c>
      <c r="J74" s="58"/>
      <c r="K74" s="55"/>
      <c r="L74" s="59"/>
      <c r="M74" s="5"/>
      <c r="N74" s="2"/>
      <c r="O74" s="34"/>
      <c r="P74" s="5"/>
    </row>
    <row r="75" spans="1:16" x14ac:dyDescent="0.3">
      <c r="A75" s="5"/>
      <c r="B75" s="35"/>
      <c r="C75" s="85"/>
      <c r="D75" s="73"/>
      <c r="E75" s="73"/>
      <c r="F75" s="74" t="s">
        <v>29</v>
      </c>
      <c r="G75" s="77">
        <v>14000</v>
      </c>
      <c r="H75" s="5"/>
      <c r="I75" s="1"/>
      <c r="J75" s="5"/>
      <c r="K75" s="33">
        <f>(G75/125)*I75</f>
        <v>0</v>
      </c>
      <c r="L75" s="63"/>
      <c r="M75" s="5"/>
      <c r="N75" s="3"/>
      <c r="O75" s="34"/>
      <c r="P75" s="5"/>
    </row>
    <row r="76" spans="1:16" x14ac:dyDescent="0.3">
      <c r="A76" s="5"/>
      <c r="B76" s="35"/>
      <c r="C76" s="88"/>
      <c r="D76" s="82"/>
      <c r="E76" s="82"/>
      <c r="F76" s="76"/>
      <c r="G76" s="67"/>
      <c r="H76" s="66"/>
      <c r="I76" s="66"/>
      <c r="J76" s="66"/>
      <c r="K76" s="66"/>
      <c r="L76" s="68"/>
      <c r="M76" s="5"/>
      <c r="N76" s="4"/>
      <c r="O76" s="34"/>
      <c r="P76" s="5"/>
    </row>
    <row r="77" spans="1:16" x14ac:dyDescent="0.3">
      <c r="A77" s="5"/>
      <c r="B77" s="35"/>
      <c r="C77" s="69" t="s">
        <v>30</v>
      </c>
      <c r="D77" s="69" t="s">
        <v>24</v>
      </c>
      <c r="E77" s="69" t="s">
        <v>32</v>
      </c>
      <c r="F77" s="71"/>
      <c r="G77" s="56"/>
      <c r="H77" s="55"/>
      <c r="I77" s="72" t="s">
        <v>17</v>
      </c>
      <c r="J77" s="58"/>
      <c r="K77" s="55"/>
      <c r="L77" s="59"/>
      <c r="M77" s="5"/>
      <c r="N77" s="2"/>
      <c r="O77" s="34"/>
      <c r="P77" s="5"/>
    </row>
    <row r="78" spans="1:16" x14ac:dyDescent="0.3">
      <c r="A78" s="5"/>
      <c r="B78" s="35"/>
      <c r="C78" s="73"/>
      <c r="D78" s="73"/>
      <c r="E78" s="73"/>
      <c r="F78" s="74">
        <v>100</v>
      </c>
      <c r="G78" s="77">
        <v>10000</v>
      </c>
      <c r="H78" s="5"/>
      <c r="I78" s="1"/>
      <c r="J78" s="5"/>
      <c r="K78" s="33">
        <f>(G78/500)*I78</f>
        <v>0</v>
      </c>
      <c r="L78" s="63"/>
      <c r="M78" s="5"/>
      <c r="N78" s="3"/>
      <c r="O78" s="34"/>
      <c r="P78" s="5"/>
    </row>
    <row r="79" spans="1:16" x14ac:dyDescent="0.3">
      <c r="A79" s="5"/>
      <c r="B79" s="35"/>
      <c r="C79" s="73"/>
      <c r="D79" s="73"/>
      <c r="E79" s="73"/>
      <c r="F79" s="76"/>
      <c r="G79" s="78"/>
      <c r="H79" s="66"/>
      <c r="I79" s="66"/>
      <c r="J79" s="66"/>
      <c r="K79" s="66"/>
      <c r="L79" s="68"/>
      <c r="M79" s="5"/>
      <c r="N79" s="4"/>
      <c r="O79" s="34"/>
      <c r="P79" s="5"/>
    </row>
    <row r="80" spans="1:16" x14ac:dyDescent="0.3">
      <c r="A80" s="5"/>
      <c r="B80" s="35"/>
      <c r="C80" s="73"/>
      <c r="D80" s="73"/>
      <c r="E80" s="73"/>
      <c r="F80" s="71"/>
      <c r="G80" s="79"/>
      <c r="H80" s="55"/>
      <c r="I80" s="72" t="s">
        <v>23</v>
      </c>
      <c r="J80" s="58"/>
      <c r="K80" s="55"/>
      <c r="L80" s="59"/>
      <c r="M80" s="5"/>
      <c r="N80" s="2"/>
      <c r="O80" s="34"/>
      <c r="P80" s="5"/>
    </row>
    <row r="81" spans="1:16" x14ac:dyDescent="0.3">
      <c r="A81" s="5"/>
      <c r="B81" s="35"/>
      <c r="C81" s="73"/>
      <c r="D81" s="73"/>
      <c r="E81" s="73"/>
      <c r="F81" s="74">
        <v>120</v>
      </c>
      <c r="G81" s="77">
        <v>15000</v>
      </c>
      <c r="H81" s="5"/>
      <c r="I81" s="1"/>
      <c r="J81" s="5"/>
      <c r="K81" s="33">
        <f>(G81/250)*I81</f>
        <v>0</v>
      </c>
      <c r="L81" s="63"/>
      <c r="M81" s="5"/>
      <c r="N81" s="3"/>
      <c r="O81" s="34"/>
      <c r="P81" s="5"/>
    </row>
    <row r="82" spans="1:16" x14ac:dyDescent="0.3">
      <c r="A82" s="5"/>
      <c r="B82" s="35"/>
      <c r="C82" s="73"/>
      <c r="D82" s="73"/>
      <c r="E82" s="73"/>
      <c r="F82" s="76"/>
      <c r="G82" s="78"/>
      <c r="H82" s="66"/>
      <c r="I82" s="66"/>
      <c r="J82" s="66"/>
      <c r="K82" s="66"/>
      <c r="L82" s="68"/>
      <c r="M82" s="5"/>
      <c r="N82" s="4"/>
      <c r="O82" s="34"/>
      <c r="P82" s="5"/>
    </row>
    <row r="83" spans="1:16" x14ac:dyDescent="0.3">
      <c r="A83" s="5"/>
      <c r="B83" s="35"/>
      <c r="C83" s="73"/>
      <c r="D83" s="73"/>
      <c r="E83" s="73"/>
      <c r="F83" s="71"/>
      <c r="G83" s="79"/>
      <c r="H83" s="55"/>
      <c r="I83" s="72" t="s">
        <v>23</v>
      </c>
      <c r="J83" s="58"/>
      <c r="K83" s="55"/>
      <c r="L83" s="59"/>
      <c r="M83" s="5"/>
      <c r="N83" s="2"/>
      <c r="O83" s="34"/>
      <c r="P83" s="5"/>
    </row>
    <row r="84" spans="1:16" x14ac:dyDescent="0.3">
      <c r="A84" s="5"/>
      <c r="B84" s="35"/>
      <c r="C84" s="73"/>
      <c r="D84" s="73"/>
      <c r="E84" s="73"/>
      <c r="F84" s="74">
        <v>160</v>
      </c>
      <c r="G84" s="77">
        <v>10000</v>
      </c>
      <c r="H84" s="5"/>
      <c r="I84" s="1"/>
      <c r="J84" s="5"/>
      <c r="K84" s="33">
        <f>(G84/250)*I84</f>
        <v>0</v>
      </c>
      <c r="L84" s="63"/>
      <c r="M84" s="5"/>
      <c r="N84" s="3"/>
      <c r="O84" s="34"/>
      <c r="P84" s="5"/>
    </row>
    <row r="85" spans="1:16" x14ac:dyDescent="0.3">
      <c r="A85" s="5"/>
      <c r="B85" s="35"/>
      <c r="C85" s="73"/>
      <c r="D85" s="73"/>
      <c r="E85" s="73"/>
      <c r="F85" s="76"/>
      <c r="G85" s="78"/>
      <c r="H85" s="66"/>
      <c r="I85" s="66"/>
      <c r="J85" s="66"/>
      <c r="K85" s="66"/>
      <c r="L85" s="68"/>
      <c r="M85" s="5"/>
      <c r="N85" s="4"/>
      <c r="O85" s="34"/>
      <c r="P85" s="5"/>
    </row>
    <row r="86" spans="1:16" x14ac:dyDescent="0.3">
      <c r="A86" s="5"/>
      <c r="B86" s="35"/>
      <c r="C86" s="73"/>
      <c r="D86" s="73"/>
      <c r="E86" s="73"/>
      <c r="F86" s="71"/>
      <c r="G86" s="79"/>
      <c r="H86" s="55"/>
      <c r="I86" s="72" t="s">
        <v>25</v>
      </c>
      <c r="J86" s="58"/>
      <c r="K86" s="55"/>
      <c r="L86" s="59"/>
      <c r="M86" s="5"/>
      <c r="N86" s="2"/>
      <c r="O86" s="34"/>
      <c r="P86" s="5"/>
    </row>
    <row r="87" spans="1:16" x14ac:dyDescent="0.3">
      <c r="A87" s="5"/>
      <c r="B87" s="35"/>
      <c r="C87" s="73"/>
      <c r="D87" s="73"/>
      <c r="E87" s="73"/>
      <c r="F87" s="74">
        <v>250</v>
      </c>
      <c r="G87" s="77">
        <v>5000</v>
      </c>
      <c r="H87" s="5"/>
      <c r="I87" s="1"/>
      <c r="J87" s="5"/>
      <c r="K87" s="33">
        <f>(G87/125)*I87</f>
        <v>0</v>
      </c>
      <c r="L87" s="63"/>
      <c r="M87" s="5"/>
      <c r="N87" s="3"/>
      <c r="O87" s="34"/>
      <c r="P87" s="5"/>
    </row>
    <row r="88" spans="1:16" x14ac:dyDescent="0.3">
      <c r="A88" s="5"/>
      <c r="B88" s="35"/>
      <c r="C88" s="73"/>
      <c r="D88" s="73"/>
      <c r="E88" s="73"/>
      <c r="F88" s="76"/>
      <c r="G88" s="67"/>
      <c r="H88" s="66"/>
      <c r="I88" s="66"/>
      <c r="J88" s="66"/>
      <c r="K88" s="66"/>
      <c r="L88" s="68"/>
      <c r="M88" s="5"/>
      <c r="N88" s="4"/>
      <c r="O88" s="34"/>
      <c r="P88" s="5"/>
    </row>
    <row r="89" spans="1:16" x14ac:dyDescent="0.3">
      <c r="A89" s="5"/>
      <c r="B89" s="35"/>
      <c r="C89" s="73"/>
      <c r="D89" s="73"/>
      <c r="E89" s="73"/>
      <c r="F89" s="71"/>
      <c r="G89" s="79"/>
      <c r="H89" s="55"/>
      <c r="I89" s="72" t="s">
        <v>25</v>
      </c>
      <c r="J89" s="58"/>
      <c r="K89" s="55"/>
      <c r="L89" s="59"/>
      <c r="M89" s="5"/>
      <c r="N89" s="2"/>
      <c r="O89" s="34"/>
      <c r="P89" s="5"/>
    </row>
    <row r="90" spans="1:16" x14ac:dyDescent="0.3">
      <c r="A90" s="5"/>
      <c r="B90" s="35"/>
      <c r="C90" s="73"/>
      <c r="D90" s="73"/>
      <c r="E90" s="73"/>
      <c r="F90" s="74">
        <v>300</v>
      </c>
      <c r="G90" s="77">
        <v>25000</v>
      </c>
      <c r="H90" s="5"/>
      <c r="I90" s="1"/>
      <c r="J90" s="5"/>
      <c r="K90" s="33">
        <f>(G90/125)*I90</f>
        <v>0</v>
      </c>
      <c r="L90" s="63"/>
      <c r="M90" s="5"/>
      <c r="N90" s="3"/>
      <c r="O90" s="34"/>
      <c r="P90" s="5"/>
    </row>
    <row r="91" spans="1:16" x14ac:dyDescent="0.3">
      <c r="A91" s="5"/>
      <c r="B91" s="35"/>
      <c r="C91" s="73"/>
      <c r="D91" s="73"/>
      <c r="E91" s="73"/>
      <c r="F91" s="76"/>
      <c r="G91" s="67"/>
      <c r="H91" s="66"/>
      <c r="I91" s="66"/>
      <c r="J91" s="66"/>
      <c r="K91" s="66"/>
      <c r="L91" s="68"/>
      <c r="M91" s="5"/>
      <c r="N91" s="4"/>
      <c r="O91" s="34"/>
      <c r="P91" s="5"/>
    </row>
    <row r="92" spans="1:16" x14ac:dyDescent="0.3">
      <c r="A92" s="5"/>
      <c r="B92" s="35"/>
      <c r="C92" s="81" t="s">
        <v>31</v>
      </c>
      <c r="D92" s="70"/>
      <c r="E92" s="70"/>
      <c r="F92" s="71"/>
      <c r="G92" s="56"/>
      <c r="H92" s="55"/>
      <c r="I92" s="72" t="s">
        <v>17</v>
      </c>
      <c r="J92" s="58"/>
      <c r="K92" s="55"/>
      <c r="L92" s="59"/>
      <c r="M92" s="5"/>
      <c r="N92" s="2"/>
      <c r="O92" s="34"/>
      <c r="P92" s="5"/>
    </row>
    <row r="93" spans="1:16" x14ac:dyDescent="0.3">
      <c r="A93" s="5"/>
      <c r="B93" s="35"/>
      <c r="C93" s="73"/>
      <c r="D93" s="74" t="s">
        <v>15</v>
      </c>
      <c r="E93" s="74" t="s">
        <v>16</v>
      </c>
      <c r="F93" s="74">
        <v>90</v>
      </c>
      <c r="G93" s="62">
        <v>1000000</v>
      </c>
      <c r="H93" s="5"/>
      <c r="I93" s="1"/>
      <c r="J93" s="5"/>
      <c r="K93" s="33">
        <f>(G93/500)*I93</f>
        <v>0</v>
      </c>
      <c r="L93" s="63"/>
      <c r="M93" s="5"/>
      <c r="N93" s="3"/>
      <c r="O93" s="34"/>
      <c r="P93" s="5"/>
    </row>
    <row r="94" spans="1:16" x14ac:dyDescent="0.3">
      <c r="A94" s="5"/>
      <c r="B94" s="35"/>
      <c r="C94" s="73"/>
      <c r="D94" s="75"/>
      <c r="E94" s="75"/>
      <c r="F94" s="76"/>
      <c r="G94" s="67"/>
      <c r="H94" s="66"/>
      <c r="I94" s="66"/>
      <c r="J94" s="66"/>
      <c r="K94" s="66"/>
      <c r="L94" s="68"/>
      <c r="M94" s="5"/>
      <c r="N94" s="4"/>
      <c r="O94" s="34"/>
      <c r="P94" s="5"/>
    </row>
    <row r="95" spans="1:16" x14ac:dyDescent="0.3">
      <c r="A95" s="5"/>
      <c r="B95" s="35"/>
      <c r="C95" s="73"/>
      <c r="D95" s="69" t="s">
        <v>24</v>
      </c>
      <c r="E95" s="69" t="s">
        <v>16</v>
      </c>
      <c r="F95" s="71"/>
      <c r="G95" s="56"/>
      <c r="H95" s="55"/>
      <c r="I95" s="72" t="s">
        <v>17</v>
      </c>
      <c r="J95" s="58"/>
      <c r="K95" s="55"/>
      <c r="L95" s="59"/>
      <c r="M95" s="5"/>
      <c r="N95" s="2"/>
      <c r="O95" s="34"/>
      <c r="P95" s="5"/>
    </row>
    <row r="96" spans="1:16" x14ac:dyDescent="0.3">
      <c r="A96" s="5"/>
      <c r="B96" s="35"/>
      <c r="C96" s="73"/>
      <c r="D96" s="73"/>
      <c r="E96" s="73"/>
      <c r="F96" s="74">
        <v>90</v>
      </c>
      <c r="G96" s="77">
        <v>50000</v>
      </c>
      <c r="H96" s="5"/>
      <c r="I96" s="1"/>
      <c r="J96" s="5"/>
      <c r="K96" s="33">
        <f>(G96/500)*I96</f>
        <v>0</v>
      </c>
      <c r="L96" s="63"/>
      <c r="M96" s="5"/>
      <c r="N96" s="3"/>
      <c r="O96" s="34"/>
      <c r="P96" s="5"/>
    </row>
    <row r="97" spans="1:16" x14ac:dyDescent="0.3">
      <c r="A97" s="5"/>
      <c r="B97" s="35"/>
      <c r="C97" s="73"/>
      <c r="D97" s="73"/>
      <c r="E97" s="73"/>
      <c r="F97" s="76"/>
      <c r="G97" s="78"/>
      <c r="H97" s="66"/>
      <c r="I97" s="66"/>
      <c r="J97" s="66"/>
      <c r="K97" s="66"/>
      <c r="L97" s="68"/>
      <c r="M97" s="5"/>
      <c r="N97" s="4"/>
      <c r="O97" s="34"/>
      <c r="P97" s="5"/>
    </row>
    <row r="98" spans="1:16" x14ac:dyDescent="0.3">
      <c r="A98" s="5"/>
      <c r="B98" s="35"/>
      <c r="C98" s="73"/>
      <c r="D98" s="73"/>
      <c r="E98" s="73"/>
      <c r="F98" s="71"/>
      <c r="G98" s="79"/>
      <c r="H98" s="55"/>
      <c r="I98" s="72" t="s">
        <v>23</v>
      </c>
      <c r="J98" s="58"/>
      <c r="K98" s="55"/>
      <c r="L98" s="59"/>
      <c r="M98" s="5"/>
      <c r="N98" s="2"/>
      <c r="O98" s="34"/>
      <c r="P98" s="5"/>
    </row>
    <row r="99" spans="1:16" x14ac:dyDescent="0.3">
      <c r="A99" s="5"/>
      <c r="B99" s="35"/>
      <c r="C99" s="73"/>
      <c r="D99" s="73"/>
      <c r="E99" s="73"/>
      <c r="F99" s="74">
        <v>120</v>
      </c>
      <c r="G99" s="77">
        <v>5000</v>
      </c>
      <c r="H99" s="5"/>
      <c r="I99" s="1"/>
      <c r="J99" s="5"/>
      <c r="K99" s="33">
        <f>(G99/250)*I99</f>
        <v>0</v>
      </c>
      <c r="L99" s="63"/>
      <c r="M99" s="5"/>
      <c r="N99" s="3"/>
      <c r="O99" s="34"/>
      <c r="P99" s="5"/>
    </row>
    <row r="100" spans="1:16" x14ac:dyDescent="0.3">
      <c r="A100" s="5"/>
      <c r="B100" s="35"/>
      <c r="C100" s="73"/>
      <c r="D100" s="73"/>
      <c r="E100" s="73"/>
      <c r="F100" s="76"/>
      <c r="G100" s="78"/>
      <c r="H100" s="66"/>
      <c r="I100" s="66"/>
      <c r="J100" s="66"/>
      <c r="K100" s="66"/>
      <c r="L100" s="68"/>
      <c r="M100" s="5"/>
      <c r="N100" s="4"/>
      <c r="O100" s="34"/>
      <c r="P100" s="5"/>
    </row>
    <row r="101" spans="1:16" x14ac:dyDescent="0.3">
      <c r="A101" s="5"/>
      <c r="B101" s="35"/>
      <c r="C101" s="73"/>
      <c r="D101" s="73"/>
      <c r="E101" s="73"/>
      <c r="F101" s="71"/>
      <c r="G101" s="79"/>
      <c r="H101" s="55"/>
      <c r="I101" s="72" t="s">
        <v>23</v>
      </c>
      <c r="J101" s="58"/>
      <c r="K101" s="55"/>
      <c r="L101" s="59"/>
      <c r="M101" s="5"/>
      <c r="N101" s="2"/>
      <c r="O101" s="34"/>
      <c r="P101" s="5"/>
    </row>
    <row r="102" spans="1:16" x14ac:dyDescent="0.3">
      <c r="A102" s="5"/>
      <c r="B102" s="35"/>
      <c r="C102" s="73"/>
      <c r="D102" s="73"/>
      <c r="E102" s="73"/>
      <c r="F102" s="74" t="s">
        <v>34</v>
      </c>
      <c r="G102" s="77">
        <v>40000</v>
      </c>
      <c r="H102" s="5"/>
      <c r="I102" s="1"/>
      <c r="J102" s="5"/>
      <c r="K102" s="33">
        <f>(G102/250)*I102</f>
        <v>0</v>
      </c>
      <c r="L102" s="63"/>
      <c r="M102" s="5"/>
      <c r="N102" s="3"/>
      <c r="O102" s="34"/>
      <c r="P102" s="5"/>
    </row>
    <row r="103" spans="1:16" x14ac:dyDescent="0.3">
      <c r="A103" s="5"/>
      <c r="B103" s="35"/>
      <c r="C103" s="73"/>
      <c r="D103" s="73"/>
      <c r="E103" s="73"/>
      <c r="F103" s="76"/>
      <c r="G103" s="78"/>
      <c r="H103" s="66"/>
      <c r="I103" s="66"/>
      <c r="J103" s="66"/>
      <c r="K103" s="66"/>
      <c r="L103" s="68"/>
      <c r="M103" s="5"/>
      <c r="N103" s="4"/>
      <c r="O103" s="34"/>
      <c r="P103" s="5"/>
    </row>
    <row r="104" spans="1:16" x14ac:dyDescent="0.3">
      <c r="A104" s="5"/>
      <c r="B104" s="35"/>
      <c r="C104" s="73"/>
      <c r="D104" s="73"/>
      <c r="E104" s="73"/>
      <c r="F104" s="71"/>
      <c r="G104" s="79"/>
      <c r="H104" s="55"/>
      <c r="I104" s="72" t="s">
        <v>23</v>
      </c>
      <c r="J104" s="58"/>
      <c r="K104" s="55"/>
      <c r="L104" s="59"/>
      <c r="M104" s="5"/>
      <c r="N104" s="2"/>
      <c r="O104" s="34"/>
      <c r="P104" s="5"/>
    </row>
    <row r="105" spans="1:16" x14ac:dyDescent="0.3">
      <c r="A105" s="5"/>
      <c r="B105" s="35"/>
      <c r="C105" s="73"/>
      <c r="D105" s="73"/>
      <c r="E105" s="73"/>
      <c r="F105" s="74">
        <v>200</v>
      </c>
      <c r="G105" s="77">
        <v>5000</v>
      </c>
      <c r="H105" s="5"/>
      <c r="I105" s="1"/>
      <c r="J105" s="5"/>
      <c r="K105" s="33">
        <f>(G105/250)*I105</f>
        <v>0</v>
      </c>
      <c r="L105" s="63"/>
      <c r="M105" s="5"/>
      <c r="N105" s="3"/>
      <c r="O105" s="34"/>
      <c r="P105" s="5"/>
    </row>
    <row r="106" spans="1:16" x14ac:dyDescent="0.3">
      <c r="A106" s="5"/>
      <c r="B106" s="35"/>
      <c r="C106" s="73"/>
      <c r="D106" s="73"/>
      <c r="E106" s="73"/>
      <c r="F106" s="76"/>
      <c r="G106" s="78"/>
      <c r="H106" s="66"/>
      <c r="I106" s="66"/>
      <c r="J106" s="66"/>
      <c r="K106" s="66"/>
      <c r="L106" s="68"/>
      <c r="M106" s="5"/>
      <c r="N106" s="4"/>
      <c r="O106" s="34"/>
      <c r="P106" s="5"/>
    </row>
    <row r="107" spans="1:16" x14ac:dyDescent="0.3">
      <c r="A107" s="5"/>
      <c r="B107" s="35"/>
      <c r="C107" s="73"/>
      <c r="D107" s="73"/>
      <c r="E107" s="73"/>
      <c r="F107" s="71"/>
      <c r="G107" s="79"/>
      <c r="H107" s="55"/>
      <c r="I107" s="72" t="s">
        <v>25</v>
      </c>
      <c r="J107" s="58"/>
      <c r="K107" s="55"/>
      <c r="L107" s="59"/>
      <c r="M107" s="5"/>
      <c r="N107" s="2"/>
      <c r="O107" s="34"/>
      <c r="P107" s="5"/>
    </row>
    <row r="108" spans="1:16" x14ac:dyDescent="0.3">
      <c r="A108" s="5"/>
      <c r="B108" s="35"/>
      <c r="C108" s="73"/>
      <c r="D108" s="73"/>
      <c r="E108" s="73"/>
      <c r="F108" s="74">
        <v>250</v>
      </c>
      <c r="G108" s="77">
        <v>5000</v>
      </c>
      <c r="H108" s="5"/>
      <c r="I108" s="1"/>
      <c r="J108" s="5"/>
      <c r="K108" s="33">
        <f>(G108/125)*I108</f>
        <v>0</v>
      </c>
      <c r="L108" s="63"/>
      <c r="M108" s="5"/>
      <c r="N108" s="3"/>
      <c r="O108" s="34"/>
      <c r="P108" s="5"/>
    </row>
    <row r="109" spans="1:16" x14ac:dyDescent="0.3">
      <c r="A109" s="5"/>
      <c r="B109" s="35"/>
      <c r="C109" s="73"/>
      <c r="D109" s="73"/>
      <c r="E109" s="73"/>
      <c r="F109" s="76"/>
      <c r="G109" s="78"/>
      <c r="H109" s="66"/>
      <c r="I109" s="66"/>
      <c r="J109" s="66"/>
      <c r="K109" s="66"/>
      <c r="L109" s="68"/>
      <c r="M109" s="5"/>
      <c r="N109" s="4"/>
      <c r="O109" s="34"/>
      <c r="P109" s="5"/>
    </row>
    <row r="110" spans="1:16" x14ac:dyDescent="0.3">
      <c r="A110" s="5"/>
      <c r="B110" s="35"/>
      <c r="C110" s="73"/>
      <c r="D110" s="73"/>
      <c r="E110" s="73"/>
      <c r="F110" s="71"/>
      <c r="G110" s="79"/>
      <c r="H110" s="55"/>
      <c r="I110" s="72" t="s">
        <v>25</v>
      </c>
      <c r="J110" s="58"/>
      <c r="K110" s="55"/>
      <c r="L110" s="59"/>
      <c r="M110" s="5"/>
      <c r="N110" s="2"/>
      <c r="O110" s="34"/>
      <c r="P110" s="5"/>
    </row>
    <row r="111" spans="1:16" x14ac:dyDescent="0.3">
      <c r="A111" s="5"/>
      <c r="B111" s="35"/>
      <c r="C111" s="73"/>
      <c r="D111" s="73"/>
      <c r="E111" s="73"/>
      <c r="F111" s="74">
        <v>300</v>
      </c>
      <c r="G111" s="77">
        <v>1000</v>
      </c>
      <c r="H111" s="5"/>
      <c r="I111" s="1"/>
      <c r="J111" s="5"/>
      <c r="K111" s="33">
        <f>(G111/125)*I111</f>
        <v>0</v>
      </c>
      <c r="L111" s="63"/>
      <c r="M111" s="5"/>
      <c r="N111" s="3"/>
      <c r="O111" s="34"/>
      <c r="P111" s="5"/>
    </row>
    <row r="112" spans="1:16" x14ac:dyDescent="0.3">
      <c r="A112" s="5"/>
      <c r="B112" s="35"/>
      <c r="C112" s="73"/>
      <c r="D112" s="73"/>
      <c r="E112" s="73"/>
      <c r="F112" s="74"/>
      <c r="G112" s="77"/>
      <c r="H112" s="5"/>
      <c r="I112" s="5"/>
      <c r="J112" s="5"/>
      <c r="K112" s="5"/>
      <c r="L112" s="63"/>
      <c r="M112" s="5"/>
      <c r="N112" s="4"/>
      <c r="O112" s="34"/>
      <c r="P112" s="5"/>
    </row>
    <row r="113" spans="1:16" x14ac:dyDescent="0.3">
      <c r="A113" s="5"/>
      <c r="B113" s="35"/>
      <c r="C113" s="73"/>
      <c r="D113" s="81" t="s">
        <v>33</v>
      </c>
      <c r="E113" s="81" t="s">
        <v>16</v>
      </c>
      <c r="F113" s="71"/>
      <c r="G113" s="56"/>
      <c r="H113" s="55"/>
      <c r="I113" s="72" t="s">
        <v>23</v>
      </c>
      <c r="J113" s="58"/>
      <c r="K113" s="55"/>
      <c r="L113" s="59"/>
      <c r="M113" s="5"/>
      <c r="N113" s="2"/>
      <c r="O113" s="34"/>
      <c r="P113" s="5"/>
    </row>
    <row r="114" spans="1:16" x14ac:dyDescent="0.3">
      <c r="A114" s="5"/>
      <c r="B114" s="35"/>
      <c r="C114" s="73"/>
      <c r="D114" s="73"/>
      <c r="E114" s="73"/>
      <c r="F114" s="74">
        <v>200</v>
      </c>
      <c r="G114" s="77">
        <v>5000</v>
      </c>
      <c r="H114" s="5"/>
      <c r="I114" s="1"/>
      <c r="J114" s="5"/>
      <c r="K114" s="33">
        <f>(G114/250)*I114</f>
        <v>0</v>
      </c>
      <c r="L114" s="63"/>
      <c r="M114" s="5"/>
      <c r="N114" s="3"/>
      <c r="O114" s="34"/>
      <c r="P114" s="5"/>
    </row>
    <row r="115" spans="1:16" x14ac:dyDescent="0.3">
      <c r="A115" s="5"/>
      <c r="B115" s="35"/>
      <c r="C115" s="73"/>
      <c r="D115" s="73"/>
      <c r="E115" s="73"/>
      <c r="F115" s="74"/>
      <c r="G115" s="77"/>
      <c r="H115" s="5"/>
      <c r="I115" s="5"/>
      <c r="J115" s="5"/>
      <c r="K115" s="5"/>
      <c r="L115" s="63"/>
      <c r="M115" s="5"/>
      <c r="N115" s="4"/>
      <c r="O115" s="34"/>
      <c r="P115" s="5"/>
    </row>
    <row r="116" spans="1:16" x14ac:dyDescent="0.3">
      <c r="A116" s="5"/>
      <c r="B116" s="35"/>
      <c r="C116" s="73"/>
      <c r="D116" s="73"/>
      <c r="E116" s="73"/>
      <c r="F116" s="71"/>
      <c r="G116" s="79"/>
      <c r="H116" s="55"/>
      <c r="I116" s="72" t="s">
        <v>25</v>
      </c>
      <c r="J116" s="58"/>
      <c r="K116" s="55"/>
      <c r="L116" s="59"/>
      <c r="M116" s="5"/>
      <c r="N116" s="2"/>
      <c r="O116" s="34"/>
      <c r="P116" s="5"/>
    </row>
    <row r="117" spans="1:16" x14ac:dyDescent="0.3">
      <c r="A117" s="5"/>
      <c r="B117" s="35"/>
      <c r="C117" s="73"/>
      <c r="D117" s="73"/>
      <c r="E117" s="73"/>
      <c r="F117" s="74">
        <v>300</v>
      </c>
      <c r="G117" s="77">
        <v>2500</v>
      </c>
      <c r="H117" s="5"/>
      <c r="I117" s="1"/>
      <c r="J117" s="5"/>
      <c r="K117" s="33">
        <f>(G117/125)*I117</f>
        <v>0</v>
      </c>
      <c r="L117" s="63"/>
      <c r="M117" s="5"/>
      <c r="N117" s="3"/>
      <c r="O117" s="34"/>
      <c r="P117" s="5"/>
    </row>
    <row r="118" spans="1:16" x14ac:dyDescent="0.3">
      <c r="A118" s="5"/>
      <c r="B118" s="35"/>
      <c r="C118" s="82"/>
      <c r="D118" s="82"/>
      <c r="E118" s="82"/>
      <c r="F118" s="76"/>
      <c r="G118" s="67"/>
      <c r="H118" s="66"/>
      <c r="I118" s="66"/>
      <c r="J118" s="66"/>
      <c r="K118" s="66"/>
      <c r="L118" s="68"/>
      <c r="M118" s="5"/>
      <c r="N118" s="4"/>
      <c r="O118" s="34"/>
      <c r="P118" s="5"/>
    </row>
    <row r="119" spans="1:16" ht="15" thickBot="1" x14ac:dyDescent="0.35">
      <c r="A119" s="5"/>
      <c r="B119" s="41"/>
      <c r="C119" s="42"/>
      <c r="D119" s="42"/>
      <c r="E119" s="42"/>
      <c r="F119" s="42"/>
      <c r="G119" s="43"/>
      <c r="H119" s="42"/>
      <c r="I119" s="42"/>
      <c r="J119" s="42"/>
      <c r="K119" s="42"/>
      <c r="L119" s="42"/>
      <c r="M119" s="42"/>
      <c r="N119" s="42"/>
      <c r="O119" s="44"/>
      <c r="P119" s="5"/>
    </row>
    <row r="120" spans="1:16" ht="15" thickTop="1" x14ac:dyDescent="0.3">
      <c r="A120" s="5"/>
      <c r="B120" s="5"/>
      <c r="C120" s="5"/>
      <c r="D120" s="5"/>
      <c r="E120" s="5"/>
      <c r="F120" s="5"/>
      <c r="G120" s="6"/>
      <c r="H120" s="5"/>
      <c r="I120" s="5"/>
      <c r="J120" s="5"/>
      <c r="K120" s="5"/>
      <c r="L120" s="5"/>
      <c r="M120" s="5"/>
      <c r="N120" s="5"/>
      <c r="O120" s="5"/>
      <c r="P120" s="5"/>
    </row>
  </sheetData>
  <sheetProtection algorithmName="SHA-512" hashValue="hm+GREUsV8TEWinaq2vlQjBzoHJcozDJIdrpUdjQWYdxvsqe8Om6fnw6N+wfIcdaUPKCcFsdl1htL3dxx6K50g==" saltValue="HiPsA12LHkrzuQTijTSErQ==" spinCount="100000" sheet="1" objects="1" scenarios="1"/>
  <mergeCells count="59">
    <mergeCell ref="N113:N115"/>
    <mergeCell ref="N59:N61"/>
    <mergeCell ref="N62:N64"/>
    <mergeCell ref="N65:N67"/>
    <mergeCell ref="N116:N118"/>
    <mergeCell ref="C6:N7"/>
    <mergeCell ref="D62:D67"/>
    <mergeCell ref="E62:E67"/>
    <mergeCell ref="C35:C67"/>
    <mergeCell ref="E95:E112"/>
    <mergeCell ref="E113:E118"/>
    <mergeCell ref="D95:D112"/>
    <mergeCell ref="D113:D118"/>
    <mergeCell ref="C92:C118"/>
    <mergeCell ref="D41:D61"/>
    <mergeCell ref="E41:E61"/>
    <mergeCell ref="C68:C76"/>
    <mergeCell ref="D68:D70"/>
    <mergeCell ref="E68:E70"/>
    <mergeCell ref="D71:D76"/>
    <mergeCell ref="E71:E76"/>
    <mergeCell ref="N68:N70"/>
    <mergeCell ref="N71:N73"/>
    <mergeCell ref="N74:N76"/>
    <mergeCell ref="N47:N49"/>
    <mergeCell ref="N50:N52"/>
    <mergeCell ref="N53:N55"/>
    <mergeCell ref="N56:N58"/>
    <mergeCell ref="C77:C91"/>
    <mergeCell ref="D77:D91"/>
    <mergeCell ref="E77:E91"/>
    <mergeCell ref="N77:N79"/>
    <mergeCell ref="N80:N82"/>
    <mergeCell ref="N83:N85"/>
    <mergeCell ref="N86:N88"/>
    <mergeCell ref="N89:N91"/>
    <mergeCell ref="N107:N109"/>
    <mergeCell ref="N104:N106"/>
    <mergeCell ref="N101:N103"/>
    <mergeCell ref="N92:N94"/>
    <mergeCell ref="N95:N97"/>
    <mergeCell ref="N98:N100"/>
    <mergeCell ref="N110:N112"/>
    <mergeCell ref="N27:N29"/>
    <mergeCell ref="B32:O32"/>
    <mergeCell ref="N35:N37"/>
    <mergeCell ref="N41:N43"/>
    <mergeCell ref="N44:N46"/>
    <mergeCell ref="N38:N40"/>
    <mergeCell ref="N24:N26"/>
    <mergeCell ref="B2:O2"/>
    <mergeCell ref="B4:O4"/>
    <mergeCell ref="B5:O5"/>
    <mergeCell ref="B8:O8"/>
    <mergeCell ref="B9:O9"/>
    <mergeCell ref="B11:O11"/>
    <mergeCell ref="C13:I13"/>
    <mergeCell ref="C15:I15"/>
    <mergeCell ref="B21:O21"/>
  </mergeCells>
  <pageMargins left="0.25" right="0.25" top="0.75" bottom="0.75" header="0.3" footer="0.3"/>
  <pageSetup paperSize="9" fitToHeight="0" orientation="landscape" horizontalDpi="1200" verticalDpi="1200" r:id="rId1"/>
  <rowBreaks count="3" manualBreakCount="3">
    <brk id="31" min="1" max="14" man="1"/>
    <brk id="61" min="1" max="14" man="1"/>
    <brk id="9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Prijzenblad</vt:lpstr>
      <vt:lpstr>Prijzenblad!Print_Area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Kaaijk, R.</dc:creator>
  <cp:lastModifiedBy>Bianca Holla</cp:lastModifiedBy>
  <dcterms:created xsi:type="dcterms:W3CDTF">2022-12-05T10:18:26Z</dcterms:created>
  <dcterms:modified xsi:type="dcterms:W3CDTF">2023-03-03T10:59:21Z</dcterms:modified>
</cp:coreProperties>
</file>