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https://oppsadvies.sharepoint.com/sites/220038-aanbestedingonderhoudpandenKrimpenerwaard/Gedeelde documenten/Aanbesteding E/"/>
    </mc:Choice>
  </mc:AlternateContent>
  <xr:revisionPtr revIDLastSave="127" documentId="8_{A7369AAC-2B64-4123-9872-EEAAFC9FE0C1}" xr6:coauthVersionLast="47" xr6:coauthVersionMax="47" xr10:uidLastSave="{0D4C4319-C10E-4D28-8055-A9E8D64DEA24}"/>
  <workbookProtection workbookPassword="EC8D" lockStructure="1"/>
  <bookViews>
    <workbookView xWindow="-120" yWindow="-120" windowWidth="29040" windowHeight="15720" tabRatio="840" xr2:uid="{00000000-000D-0000-FFFF-FFFF00000000}"/>
  </bookViews>
  <sheets>
    <sheet name="1. Instructie" sheetId="9" r:id="rId1"/>
    <sheet name="2. Aanneemsom Onderhoudsopdr." sheetId="12" r:id="rId2"/>
    <sheet name="3. Prijscomponenten" sheetId="4" r:id="rId3"/>
    <sheet name="4. Fictieve prijs cor. " sheetId="6" r:id="rId4"/>
  </sheets>
  <definedNames>
    <definedName name="_GoBack" localSheetId="0">'1. Instructie'!#REF!</definedName>
    <definedName name="_xlnm.Print_Area" localSheetId="0">'1. Instructie'!$A$1:$J$31</definedName>
    <definedName name="_xlnm.Print_Area" localSheetId="1">'2. Aanneemsom Onderhoudsopdr.'!$A$1:$H$111</definedName>
    <definedName name="_xlnm.Print_Area" localSheetId="2">'3. Prijscomponenten'!$A$1:$J$44</definedName>
    <definedName name="_xlnm.Print_Area" localSheetId="3">'4. Fictieve prijs cor. '!$A$1:$J$58</definedName>
  </definedNames>
  <calcPr calcId="191028"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5" i="12" l="1"/>
  <c r="C32" i="6"/>
  <c r="C35" i="6"/>
  <c r="I35" i="6"/>
  <c r="B4" i="4"/>
  <c r="B5" i="12"/>
  <c r="B4" i="12"/>
  <c r="C28" i="6"/>
  <c r="C26" i="6"/>
  <c r="C20" i="6"/>
  <c r="C24" i="6"/>
  <c r="C22" i="6"/>
  <c r="C16" i="6"/>
  <c r="C15" i="6"/>
  <c r="F30" i="6"/>
  <c r="G32" i="6"/>
  <c r="I33" i="6"/>
  <c r="F86" i="12"/>
  <c r="F88" i="12"/>
  <c r="B5" i="6"/>
  <c r="D89" i="12"/>
  <c r="A20" i="9"/>
  <c r="G17" i="9"/>
  <c r="C17" i="6"/>
  <c r="B4" i="6"/>
  <c r="B5" i="4"/>
  <c r="G16" i="6"/>
  <c r="G15" i="6"/>
  <c r="F14" i="6"/>
  <c r="G17" i="6"/>
  <c r="I18" i="6"/>
  <c r="I38" i="6"/>
  <c r="G18" i="9"/>
</calcChain>
</file>

<file path=xl/sharedStrings.xml><?xml version="1.0" encoding="utf-8"?>
<sst xmlns="http://schemas.openxmlformats.org/spreadsheetml/2006/main" count="398" uniqueCount="316">
  <si>
    <t xml:space="preserve">Betreft:   </t>
  </si>
  <si>
    <t>Prijzenblad - instructie</t>
  </si>
  <si>
    <t xml:space="preserve">Project:  </t>
  </si>
  <si>
    <t>Prijspeil:</t>
  </si>
  <si>
    <t>Instructie voor het invullen van het format prijzenblad</t>
  </si>
  <si>
    <t>Het format bestaat uit vier tabbladen;</t>
  </si>
  <si>
    <t>1.           Instructie</t>
  </si>
  <si>
    <t>2.           P1: Aanneemsom Onderhoudsopdracht (Scope delen A1 en B)</t>
  </si>
  <si>
    <t>3.           Prijscomponenten Onderhoudopdracht en Nadere Opdrachten</t>
  </si>
  <si>
    <r>
      <t xml:space="preserve">Gegadigde dient in het derde tabblad de tarieven en opslagpercentages in te vullen, </t>
    </r>
    <r>
      <rPr>
        <b/>
        <sz val="10"/>
        <rFont val="Arial"/>
        <family val="2"/>
      </rPr>
      <t>exclusief</t>
    </r>
    <r>
      <rPr>
        <sz val="10"/>
        <rFont val="Arial"/>
        <family val="2"/>
      </rPr>
      <t xml:space="preserve"> btw. De tarieven en opslagpercentages zijn bindend voor de contractperiode. Op basis van de door gegadigde ingevulde tarieven en opslagpercentages wordt in het vierde tabblad een fictieve prijs correctief onderhoud berekend. </t>
    </r>
  </si>
  <si>
    <t>Aanneemsom Onderhoudsopdracht</t>
  </si>
  <si>
    <t>excl. Btw</t>
  </si>
  <si>
    <t>=P1</t>
  </si>
  <si>
    <t>Fictieve prijs (prijscomponenten correctief onderhoud)</t>
  </si>
  <si>
    <t>=P2</t>
  </si>
  <si>
    <t>Prijzenblad - Aanneemsom Onderhoudsopdracht</t>
  </si>
  <si>
    <t>aanneemsom contract</t>
  </si>
  <si>
    <t>Beheerskosten (scope deel B) (totaal per jaar)</t>
  </si>
  <si>
    <t xml:space="preserve">U dient alle groene cellen in te vullen. </t>
  </si>
  <si>
    <t>De bedragen komen overeen met de door de winnende Inschrijver aan te leveren open begroting</t>
  </si>
  <si>
    <t>Onderhoudskosten per pand</t>
  </si>
  <si>
    <t>NR</t>
  </si>
  <si>
    <t>Omschrijving / functie object</t>
  </si>
  <si>
    <t>Adres</t>
  </si>
  <si>
    <t>Postcode</t>
  </si>
  <si>
    <t>(totaal per jaar)</t>
  </si>
  <si>
    <t>Onderhoudskosten (totaal per jaar)</t>
  </si>
  <si>
    <t>Beheerskosten (totaal per jaar)</t>
  </si>
  <si>
    <t>P1: Totaal Aanneemsom per jaar</t>
  </si>
  <si>
    <t xml:space="preserve">Naam tekenbevoegde: </t>
  </si>
  <si>
    <t>Handtekening tekenbevoegde:</t>
  </si>
  <si>
    <t xml:space="preserve">Datum: </t>
  </si>
  <si>
    <t>Uitgangspunten:</t>
  </si>
  <si>
    <t>2.           Als onderbouwing van de aanneemsom dient de winnende Inschrijver een open begroting in waarin minimaal per (sub)element is aangegeven:</t>
  </si>
  <si>
    <t>a. de onderhoudsactiviteiten per pand</t>
  </si>
  <si>
    <t>b. de eenheidsprijs per onderhoudsactiviteit en onderbouw (uren, loonkosten, materiaalkosten, derden, W&amp;R en dergelijke)</t>
  </si>
  <si>
    <t>c. een uitsplitsing van de beheerskosten per activiteit</t>
  </si>
  <si>
    <t>4.           Indien door de deskundige wordt vastgesteld dat de raming van de Inschrijver naar het oordeel van de deskundige als niet realistisch wordt beschouwd, wordt de betreffende Inschrijver daarover geïnformeerd.</t>
  </si>
  <si>
    <t>5.           De betreffende Inschrijver wordt in dat geval uitgenodigd om aan de deskundige de realiteit van de prijs nader toe te lichten. Dit overleg heeft als doel het verkrijgen van inzicht in de door Inschrijver ingediende prijs en of dit als realistisch kan worden beschouwd.</t>
  </si>
  <si>
    <t>6.           Indien de Inschrijver er niet in slaagt de realiteit van de prijs aan te kunnen tonen, kan de betreffende Inschrijving worden uitgesloten en komt Inschrijver derhalve niet in aanmerking voor Gunning.</t>
  </si>
  <si>
    <t>7.           Inschrijver dient het tabblad rechtsgeldig te ondertekenen.</t>
  </si>
  <si>
    <t>Prijzenblad - tarieven en opslagen correctief onderhoud</t>
  </si>
  <si>
    <t>Tarieven</t>
  </si>
  <si>
    <t>U dient alle onderstaande groene cellen in te vullen</t>
  </si>
  <si>
    <t>Tarieven liggen vast voor de duur van de gehele contractperiode. Indexering is overeenkomstig de Raamovereenkomst.</t>
  </si>
  <si>
    <t>All-in tarief onderhoud (excl. BTW):</t>
  </si>
  <si>
    <t>Werkdagen 07.00 - 17.00 uur:</t>
  </si>
  <si>
    <t>Tarieven zijn inclusief Winst &amp; Risico</t>
  </si>
  <si>
    <t>Service monteur onderhoud (storingen en reparaties):</t>
  </si>
  <si>
    <t>Calculator:</t>
  </si>
  <si>
    <t>Projectleider:</t>
  </si>
  <si>
    <t>Werkvoorbereider:</t>
  </si>
  <si>
    <t>Uitvoerder:</t>
  </si>
  <si>
    <t>Voorrijdkosten (per geval)</t>
  </si>
  <si>
    <t>Opslagpercentages overig</t>
  </si>
  <si>
    <t>Percentages invullen als: … % opslag</t>
  </si>
  <si>
    <t>Toeslag groot en kleinmateriaal:</t>
  </si>
  <si>
    <t>Toeslag onderaanneming:</t>
  </si>
  <si>
    <t>Winst en Risico (WR):</t>
  </si>
  <si>
    <t>Toeslag werken buiten kantooruren (17.00- 07.00) en weekenden</t>
  </si>
  <si>
    <t>1.           Gegadigde dient alle groen gearceerde cellen volledig in te vullen. Het is niet toegestaan om geen tarieven of percentages op te geven dan wel een tarief van € 0,- in te vullen.</t>
  </si>
  <si>
    <t>2.           De door Gegadigde ingevulde tarieven zijn all-in tarieven (m.a.w. inclusief reiskosten, administratiekosten, verblijfskosten et cetera).</t>
  </si>
  <si>
    <t>3.           Indien een functie niet bij deelnemende organisatie wordt gehanteerd, dient Gegadigde een gelijkwaardig tarief aan te houden welke wel wordt gehanteerd binnen de deelnemende organisatie.</t>
  </si>
  <si>
    <t>4.           Gegadigde dient het tabblad rechtsgeldig te ondertekenen.</t>
  </si>
  <si>
    <t>Prijzenblad - fictieve prijs o.b.v. tarieven en opslagen</t>
  </si>
  <si>
    <t>Fictieve prijs o.b.v. tarieven en opslagen</t>
  </si>
  <si>
    <t>Ten behoeve van de inschrijving in te vullen de door de Inschrijver te hanteren tarieven en percentages in het tabblad 'prijscomponenten'.</t>
  </si>
  <si>
    <t>A</t>
  </si>
  <si>
    <t>Materiaal, exclusief toeslag</t>
  </si>
  <si>
    <t>B</t>
  </si>
  <si>
    <t>Onderaanneming door Derden, exclusief toeslag</t>
  </si>
  <si>
    <t>C</t>
  </si>
  <si>
    <t>Subtotaal   (A+B)</t>
  </si>
  <si>
    <t>D</t>
  </si>
  <si>
    <t>Toeslag materiaal van A</t>
  </si>
  <si>
    <t>E</t>
  </si>
  <si>
    <t>Toeslag onderaanneming door Derden van B …%</t>
  </si>
  <si>
    <t>F</t>
  </si>
  <si>
    <t>Winst en Risico …% (van C)</t>
  </si>
  <si>
    <t>G</t>
  </si>
  <si>
    <t>Subtotaal toeslagen  (D+E+F)</t>
  </si>
  <si>
    <t>H</t>
  </si>
  <si>
    <r>
      <t xml:space="preserve">Uurloon </t>
    </r>
    <r>
      <rPr>
        <u/>
        <sz val="10"/>
        <rFont val="Arial"/>
        <family val="2"/>
      </rPr>
      <t>Service monteur onderhoud</t>
    </r>
    <r>
      <rPr>
        <sz val="10"/>
        <rFont val="Arial"/>
        <family val="2"/>
      </rPr>
      <t xml:space="preserve"> (storingen en reparaties)</t>
    </r>
  </si>
  <si>
    <t>I</t>
  </si>
  <si>
    <t>Montage uren</t>
  </si>
  <si>
    <t>J</t>
  </si>
  <si>
    <r>
      <t xml:space="preserve">Uurloon </t>
    </r>
    <r>
      <rPr>
        <i/>
        <u/>
        <sz val="10"/>
        <rFont val="Arial"/>
        <family val="2"/>
      </rPr>
      <t>Werkvoorbereider</t>
    </r>
  </si>
  <si>
    <t>K</t>
  </si>
  <si>
    <t>Werkvoorbereidings uren</t>
  </si>
  <si>
    <t>L</t>
  </si>
  <si>
    <r>
      <t xml:space="preserve">Uurloon </t>
    </r>
    <r>
      <rPr>
        <i/>
        <u/>
        <sz val="10"/>
        <rFont val="Arial"/>
        <family val="2"/>
      </rPr>
      <t>Calculator</t>
    </r>
  </si>
  <si>
    <t>M</t>
  </si>
  <si>
    <t>Calculatie uren</t>
  </si>
  <si>
    <t>N</t>
  </si>
  <si>
    <r>
      <t xml:space="preserve">Uurloon </t>
    </r>
    <r>
      <rPr>
        <i/>
        <u/>
        <sz val="10"/>
        <rFont val="Arial"/>
        <family val="2"/>
      </rPr>
      <t>Projectleider</t>
    </r>
  </si>
  <si>
    <t>O</t>
  </si>
  <si>
    <t>Projectleiders uren</t>
  </si>
  <si>
    <t>P</t>
  </si>
  <si>
    <r>
      <t xml:space="preserve">Uurloon </t>
    </r>
    <r>
      <rPr>
        <i/>
        <u/>
        <sz val="10"/>
        <rFont val="Arial"/>
        <family val="2"/>
      </rPr>
      <t>Uitvoerder</t>
    </r>
  </si>
  <si>
    <t>Q</t>
  </si>
  <si>
    <t>Uitvoerders uren</t>
  </si>
  <si>
    <t>R</t>
  </si>
  <si>
    <t>Subtotaal loonkosten (H-Q)</t>
  </si>
  <si>
    <t>S</t>
  </si>
  <si>
    <t>uren buiten kantooruren</t>
  </si>
  <si>
    <t>T</t>
  </si>
  <si>
    <t>opslag werken buiten kantooruren</t>
  </si>
  <si>
    <t>U</t>
  </si>
  <si>
    <t>Subtotaal   (R+T)</t>
  </si>
  <si>
    <t>V</t>
  </si>
  <si>
    <t>Voorrijdkosten</t>
  </si>
  <si>
    <t>W</t>
  </si>
  <si>
    <t>Aantal keer voorrijden</t>
  </si>
  <si>
    <t>X</t>
  </si>
  <si>
    <t>P2: Fictieve prijs correctief onderhoud (G+U+V)</t>
  </si>
  <si>
    <t>fictief</t>
  </si>
  <si>
    <t>Datum:</t>
  </si>
  <si>
    <t xml:space="preserve">1.           Op basis van de door Gegadigde opgegeven tarieven en opslagen in tabblad 3, wordt in dit tabblad automatisch een fictieve prijs berekend die als input dient voor subgunningscriterium P2. </t>
  </si>
  <si>
    <t>2.           Gegadigde dient het tabblad rechtsgeldig te ondertekenen.</t>
  </si>
  <si>
    <t>4.           P2: Fictieve prijs correctief onderhoud (scope deel A2 en A3)</t>
  </si>
  <si>
    <t>Plaats</t>
  </si>
  <si>
    <t xml:space="preserve">1.           De Aanneemsom moet zijn gebaseerd op de Aanbestedingsleidraad en bijbehorende bijlagen. </t>
  </si>
  <si>
    <t>3.           De onderbouwing van de prijs moet zijn gebaseerd op de elementen die binnen de scope van het overeenkomst vallen conform de bijlagen en dient inzicht te geven in de begrote onderhoudskosten per jaar en gedurende de gehele contractperiode.</t>
  </si>
  <si>
    <t>Gegadigde dient in het tweede tabblad per object de inschrijfsom (bestaande uit de onderhoudskosten) in te vullen. Daarnaast vult Gegadigde het totaal van de beheerskosten in (cel E9).  De som van de onderhoudskosten van alle objecten en de beheerskosten vormen de totale Aanneemsom Onderhoudsopdracht. Deze som dient overeen te komen met de som van de (door de winnende Inschrijver) in te dienen open begroting.</t>
  </si>
  <si>
    <t>Aula en berging begraafplaats Ammerstol</t>
  </si>
  <si>
    <t>Achterweg 2 A</t>
  </si>
  <si>
    <t>2865 XD</t>
  </si>
  <si>
    <t>Ammerstol</t>
  </si>
  <si>
    <t>Gymzaal De Kromme Draai</t>
  </si>
  <si>
    <t>Den Hoeff 51</t>
  </si>
  <si>
    <t>2865 XR</t>
  </si>
  <si>
    <t>H. Zanenhuis SWOBV</t>
  </si>
  <si>
    <t>Ds. Hugenholtzstraat 4</t>
  </si>
  <si>
    <t>2865 AS</t>
  </si>
  <si>
    <t>Aula begraafplaats Bergambacht</t>
  </si>
  <si>
    <t>Dijklaan 97</t>
  </si>
  <si>
    <t>2861 DW</t>
  </si>
  <si>
    <t>Bergambacht</t>
  </si>
  <si>
    <t>Gemeentehuis Bergambacht</t>
  </si>
  <si>
    <t>Raadhuisstraat 5</t>
  </si>
  <si>
    <t>2861 AH</t>
  </si>
  <si>
    <t>Gemeentewerf Bergambacht</t>
  </si>
  <si>
    <t>Veerweg 2</t>
  </si>
  <si>
    <t>2861 DS</t>
  </si>
  <si>
    <t>Sport- en zalencentrum De Waard</t>
  </si>
  <si>
    <t>Meidoornstraat 7</t>
  </si>
  <si>
    <t>2861 VJ</t>
  </si>
  <si>
    <t>Aula begraafplaats Berkenwoude</t>
  </si>
  <si>
    <t>Westeinde 3 A</t>
  </si>
  <si>
    <t>2825 AJ</t>
  </si>
  <si>
    <t>Berkenwoude</t>
  </si>
  <si>
    <t>Aula begraafplaats</t>
  </si>
  <si>
    <t>Poten 1</t>
  </si>
  <si>
    <t>2831 AX</t>
  </si>
  <si>
    <t>Gouderak</t>
  </si>
  <si>
    <t>Brandweergarage Gouderak</t>
  </si>
  <si>
    <t>Poten 2</t>
  </si>
  <si>
    <t>Sportzaal Concordia</t>
  </si>
  <si>
    <t>Concordiaplein 1</t>
  </si>
  <si>
    <t>2851 VV</t>
  </si>
  <si>
    <t>Haastrecht</t>
  </si>
  <si>
    <t>Begraafplaats Krimpen aan de Lek</t>
  </si>
  <si>
    <t>Molenweg 2</t>
  </si>
  <si>
    <t>2931 QQ</t>
  </si>
  <si>
    <t>Krimpen aan de Lek</t>
  </si>
  <si>
    <t>De Tuinfluiter</t>
  </si>
  <si>
    <t>Krilpad 1</t>
  </si>
  <si>
    <t>2931 RR</t>
  </si>
  <si>
    <t>Gemeentewerf Krimpen aan de Lek</t>
  </si>
  <si>
    <t>Tiendweg 1</t>
  </si>
  <si>
    <t>2931 LC</t>
  </si>
  <si>
    <t>Kinderdagverblijf t' Krielhok / Alles Kids</t>
  </si>
  <si>
    <t>De Rotonde 1-2</t>
  </si>
  <si>
    <t>2931 WC</t>
  </si>
  <si>
    <t>Sporthal De Walvis</t>
  </si>
  <si>
    <t>Groenland 37</t>
  </si>
  <si>
    <t>2931 RA</t>
  </si>
  <si>
    <t>Gemeentehuis Lekkerkerk</t>
  </si>
  <si>
    <t>Burgemeester van der Willigenstraat 58</t>
  </si>
  <si>
    <t>2941 ES</t>
  </si>
  <si>
    <t>Lekkerkerk</t>
  </si>
  <si>
    <t>Gymzaal Jan Lighthart</t>
  </si>
  <si>
    <t>Jan Lighthartstraat 97</t>
  </si>
  <si>
    <t>2941 SB</t>
  </si>
  <si>
    <t>Administratie WMO K5 (Hoofdkantoor)</t>
  </si>
  <si>
    <t>Koninginneweg 2</t>
  </si>
  <si>
    <t>2941 XJ</t>
  </si>
  <si>
    <t>Kindcentrum Ons Gebouw</t>
  </si>
  <si>
    <t>Koninginneweg 3</t>
  </si>
  <si>
    <t>2941 XH</t>
  </si>
  <si>
    <t>Muziekschool</t>
  </si>
  <si>
    <t>Koninginneweg 7</t>
  </si>
  <si>
    <t>Nieuwe aula begraafplaats Lekkerkerk</t>
  </si>
  <si>
    <t>Tiendweg - Oost 1 A</t>
  </si>
  <si>
    <t>2941 BV</t>
  </si>
  <si>
    <t>Sporthal De Bakwetering</t>
  </si>
  <si>
    <t>Nicolaas Beetsstraat 403</t>
  </si>
  <si>
    <t>2941 TN</t>
  </si>
  <si>
    <t>IJsseldijk Noord 12</t>
  </si>
  <si>
    <t>2935 BG</t>
  </si>
  <si>
    <t>Ouderkerk aan den IJssel</t>
  </si>
  <si>
    <t>Lageweg 39 B</t>
  </si>
  <si>
    <t>2935 CD</t>
  </si>
  <si>
    <t>Brandweergarage</t>
  </si>
  <si>
    <t>Breeweer 20</t>
  </si>
  <si>
    <t>2935 CA</t>
  </si>
  <si>
    <t>Brandweerkazerne</t>
  </si>
  <si>
    <t>Abelenlaan 2</t>
  </si>
  <si>
    <t>2935 SB</t>
  </si>
  <si>
    <t>Gemeentewerf Ouderkerk a/d Ijssel</t>
  </si>
  <si>
    <t>Zijdepark 6</t>
  </si>
  <si>
    <t>2935 LB</t>
  </si>
  <si>
    <t>MFG De Drie Maenen (sport- en zalencentrum)</t>
  </si>
  <si>
    <t>Abelenlaan 1</t>
  </si>
  <si>
    <t>AP Sportzaal</t>
  </si>
  <si>
    <t>Albert Plesmanstraat 4</t>
  </si>
  <si>
    <t>2871 HJ</t>
  </si>
  <si>
    <t>Schoonhoven</t>
  </si>
  <si>
    <t>Bastille / Jeugdsoos De Bastille</t>
  </si>
  <si>
    <t>Spoorstraat 11</t>
  </si>
  <si>
    <t>2871 TN</t>
  </si>
  <si>
    <t>Bedrijfspand</t>
  </si>
  <si>
    <t>Bergambachterstraat 3</t>
  </si>
  <si>
    <t>2871 JB</t>
  </si>
  <si>
    <t>Beheerdergebouw Algemene begraafplaats + toeganspoort en muur</t>
  </si>
  <si>
    <t>Wal 5</t>
  </si>
  <si>
    <t>2871 BB</t>
  </si>
  <si>
    <t>Bibliotheek</t>
  </si>
  <si>
    <t>Spoorstraat 3</t>
  </si>
  <si>
    <t>Het Bastion 7-9</t>
  </si>
  <si>
    <t>2871 EV</t>
  </si>
  <si>
    <t>Gemeentehuis / Stadhuis</t>
  </si>
  <si>
    <t>Haven 37</t>
  </si>
  <si>
    <t>2871 CK</t>
  </si>
  <si>
    <t>Gemeentewerf Schoonhoven</t>
  </si>
  <si>
    <t>De Smaragd 7</t>
  </si>
  <si>
    <t>2871 ZT</t>
  </si>
  <si>
    <t>Gymzaal Pasteurzaal</t>
  </si>
  <si>
    <t>Pasteurweg 92</t>
  </si>
  <si>
    <t>2871 JM</t>
  </si>
  <si>
    <t>Havenkazerne (Nederlands Zilvermuseum)</t>
  </si>
  <si>
    <t>Kazerneplein 4</t>
  </si>
  <si>
    <t>2871 CZ</t>
  </si>
  <si>
    <t>Bedrijfspand Oranjeplaats 1</t>
  </si>
  <si>
    <t>Oranjeplaats 1</t>
  </si>
  <si>
    <t>2871 TL</t>
  </si>
  <si>
    <t>Peuterspeelzaal Jodokus/ Speelotheek Leentje Beer</t>
  </si>
  <si>
    <t>Tinbergenlaan 40</t>
  </si>
  <si>
    <t>2871 KC</t>
  </si>
  <si>
    <t>Sporthal De Meent</t>
  </si>
  <si>
    <t>s-Heerenbergstraat 26</t>
  </si>
  <si>
    <t>2871 WG</t>
  </si>
  <si>
    <t>Sportzaal Beregracht</t>
  </si>
  <si>
    <t>Beregrachtpad 1</t>
  </si>
  <si>
    <t>2871 GZ</t>
  </si>
  <si>
    <t>Bedrijfspand Oranjeplaats 45</t>
  </si>
  <si>
    <t>Oranjeplaats 45</t>
  </si>
  <si>
    <t>Toiletgebouw Doelenplein</t>
  </si>
  <si>
    <t>Doelenplein 13</t>
  </si>
  <si>
    <t>2871 CV</t>
  </si>
  <si>
    <t>Gemeentehuis Stolwijk</t>
  </si>
  <si>
    <t>Dorpsplein 8</t>
  </si>
  <si>
    <t>2821 AS</t>
  </si>
  <si>
    <t>Stolwijk</t>
  </si>
  <si>
    <t>Seniorensociëteit</t>
  </si>
  <si>
    <t>Jan Steenlaan 16 A</t>
  </si>
  <si>
    <t>2821 VB</t>
  </si>
  <si>
    <t>Sportzaal De Stolp</t>
  </si>
  <si>
    <t>Jan Steenlaan 16</t>
  </si>
  <si>
    <t>Het onderhouden van Elektrotechnische installaties 
vastgoedobjecten gemeente Krimpenerwaard</t>
  </si>
  <si>
    <t>Kerktoren Ammerstol</t>
  </si>
  <si>
    <t>Kerkplein 4</t>
  </si>
  <si>
    <t>2865 XN</t>
  </si>
  <si>
    <t xml:space="preserve">Oude Mannenpraathuis </t>
  </si>
  <si>
    <t>Lekdijk 109</t>
  </si>
  <si>
    <t>2865 LC</t>
  </si>
  <si>
    <t>Kerktoren Bergambacht (Laurentiustoren)</t>
  </si>
  <si>
    <t>Kerksingel 2a</t>
  </si>
  <si>
    <t>2861 AG</t>
  </si>
  <si>
    <t>Kerktoren Berkenwoude</t>
  </si>
  <si>
    <t>Dorpsstraat 20</t>
  </si>
  <si>
    <t>2825 BN</t>
  </si>
  <si>
    <t>Peuterspeelzaal 't Hummeltje</t>
  </si>
  <si>
    <t>Prins Bernhardstraat 40</t>
  </si>
  <si>
    <t>2825 BE</t>
  </si>
  <si>
    <t>Blekerstraat 7 en 7a</t>
  </si>
  <si>
    <t>2851 BL</t>
  </si>
  <si>
    <t>Kantineunit begraafplaats Haastrecht</t>
  </si>
  <si>
    <t>Provincialeweg-oost 82a</t>
  </si>
  <si>
    <t>2851 AJ</t>
  </si>
  <si>
    <t>Kerktoren Haastrecht</t>
  </si>
  <si>
    <t>Kerkplein 13</t>
  </si>
  <si>
    <t>2851 CJ</t>
  </si>
  <si>
    <t>Kerktoren Lekkerkerk (Of Grote-of Johanneskerk)</t>
  </si>
  <si>
    <t>2941 AD</t>
  </si>
  <si>
    <t>Kerktoren Dorpskerk</t>
  </si>
  <si>
    <t>Kalverstraat 1</t>
  </si>
  <si>
    <t>2935 AE</t>
  </si>
  <si>
    <t>Muziektent</t>
  </si>
  <si>
    <t>Kerkweg 5</t>
  </si>
  <si>
    <t>2935 AJ</t>
  </si>
  <si>
    <t>Bartholomeustoren</t>
  </si>
  <si>
    <t>Haven 84</t>
  </si>
  <si>
    <t>2871 CR</t>
  </si>
  <si>
    <t>Muziektent Schoonhoven</t>
  </si>
  <si>
    <t>Grote Gracht</t>
  </si>
  <si>
    <t>2871 BC</t>
  </si>
  <si>
    <t>Toren Willige Langerak</t>
  </si>
  <si>
    <t>De Montignylaan 18</t>
  </si>
  <si>
    <t>2871 AH</t>
  </si>
  <si>
    <t>Zwembad 't Wilgerak (incl. peilschaalhuisje)</t>
  </si>
  <si>
    <t>Lekdijk Oost 1</t>
  </si>
  <si>
    <t>2871 AD</t>
  </si>
  <si>
    <t>Kerktoren Stolwijk</t>
  </si>
  <si>
    <t>Achter de Kerk 3</t>
  </si>
  <si>
    <t>2821 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</si>
</sst>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_-;_-&quot;€&quot;\ * #,##0\-;_-&quot;€&quot;\ * &quot;-&quot;_-;_-@_-"/>
    <numFmt numFmtId="165" formatCode="_-&quot;€&quot;\ * #,##0.00_-;_-&quot;€&quot;\ * #,##0.00\-;_-&quot;€&quot;\ * &quot;-&quot;??_-;_-@_-"/>
    <numFmt numFmtId="166" formatCode="_-[$€-2]\ * #,##0_-;_-[$€-2]\ * #,##0\-;_-[$€-2]\ * &quot;-&quot;_-;_-@_-"/>
    <numFmt numFmtId="167" formatCode="_ [$€-413]\ * #,##0_ ;_ [$€-413]\ * \-#,##0_ ;_ [$€-413]\ * &quot;-&quot;??_ ;_ @_ "/>
  </numFmts>
  <fonts count="29" x14ac:knownFonts="1">
    <font>
      <sz val="10"/>
      <name val="Univers"/>
    </font>
    <font>
      <sz val="10"/>
      <name val="Univers"/>
      <family val="2"/>
    </font>
    <font>
      <sz val="10"/>
      <name val="Arial"/>
      <family val="2"/>
    </font>
    <font>
      <u/>
      <sz val="10"/>
      <name val="Arial"/>
      <family val="2"/>
    </font>
    <font>
      <b/>
      <sz val="10"/>
      <name val="Arial"/>
      <family val="2"/>
    </font>
    <font>
      <b/>
      <sz val="10"/>
      <color theme="0"/>
      <name val="Arial"/>
      <family val="2"/>
    </font>
    <font>
      <b/>
      <sz val="10"/>
      <color rgb="FF70AD47"/>
      <name val="Arial"/>
      <family val="2"/>
    </font>
    <font>
      <i/>
      <sz val="10"/>
      <color rgb="FF70AD47"/>
      <name val="Arial"/>
      <family val="2"/>
    </font>
    <font>
      <b/>
      <sz val="10"/>
      <color indexed="10"/>
      <name val="Arial"/>
      <family val="2"/>
    </font>
    <font>
      <sz val="10"/>
      <color rgb="FF912A84"/>
      <name val="Arial"/>
      <family val="2"/>
    </font>
    <font>
      <i/>
      <u/>
      <sz val="10"/>
      <name val="Arial"/>
      <family val="2"/>
    </font>
    <font>
      <b/>
      <sz val="10"/>
      <color rgb="FF912A84"/>
      <name val="Arial"/>
      <family val="2"/>
    </font>
    <font>
      <i/>
      <sz val="10"/>
      <color rgb="FFFF0000"/>
      <name val="Arial"/>
      <family val="2"/>
    </font>
    <font>
      <i/>
      <sz val="10"/>
      <name val="Arial"/>
      <family val="2"/>
    </font>
    <font>
      <b/>
      <i/>
      <sz val="10"/>
      <name val="Arial"/>
      <family val="2"/>
    </font>
    <font>
      <u/>
      <sz val="10"/>
      <color rgb="FFFF0000"/>
      <name val="Arial"/>
      <family val="2"/>
    </font>
    <font>
      <sz val="10"/>
      <name val="Arial"/>
      <family val="2"/>
    </font>
    <font>
      <b/>
      <sz val="10"/>
      <color rgb="FFFFFFFF"/>
      <name val="Arial"/>
      <family val="2"/>
    </font>
    <font>
      <sz val="10"/>
      <color rgb="FF70AD47"/>
      <name val="Arial"/>
      <family val="2"/>
    </font>
    <font>
      <sz val="10"/>
      <name val="Arial"/>
      <family val="2"/>
    </font>
    <font>
      <sz val="10"/>
      <color indexed="10"/>
      <name val="Arial"/>
      <family val="2"/>
    </font>
    <font>
      <i/>
      <sz val="10"/>
      <color rgb="FF912A84"/>
      <name val="Arial"/>
      <family val="2"/>
    </font>
    <font>
      <b/>
      <sz val="10"/>
      <color theme="0" tint="-0.499984740745262"/>
      <name val="Arial"/>
      <family val="2"/>
    </font>
    <font>
      <sz val="10"/>
      <color theme="0" tint="-0.499984740745262"/>
      <name val="Arial"/>
      <family val="2"/>
    </font>
    <font>
      <sz val="10"/>
      <color theme="0"/>
      <name val="Arial"/>
      <family val="2"/>
    </font>
    <font>
      <b/>
      <sz val="10"/>
      <color theme="3"/>
      <name val="Arial"/>
      <family val="2"/>
    </font>
    <font>
      <sz val="10"/>
      <color theme="3"/>
      <name val="Arial"/>
      <family val="2"/>
    </font>
    <font>
      <i/>
      <sz val="10"/>
      <color theme="3"/>
      <name val="Arial"/>
      <family val="2"/>
    </font>
    <font>
      <b/>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141">
    <xf numFmtId="0" fontId="0" fillId="0" borderId="0" xfId="0"/>
    <xf numFmtId="0" fontId="2" fillId="0" borderId="0" xfId="0" applyFont="1" applyProtection="1">
      <protection hidden="1"/>
    </xf>
    <xf numFmtId="0" fontId="6" fillId="0" borderId="0" xfId="0" applyFont="1" applyProtection="1">
      <protection hidden="1"/>
    </xf>
    <xf numFmtId="0" fontId="4" fillId="0" borderId="0" xfId="0" applyFont="1" applyProtection="1">
      <protection hidden="1"/>
    </xf>
    <xf numFmtId="0" fontId="2" fillId="0" borderId="2" xfId="0" applyFont="1" applyBorder="1" applyProtection="1">
      <protection hidden="1"/>
    </xf>
    <xf numFmtId="164" fontId="2" fillId="0" borderId="0" xfId="0" applyNumberFormat="1" applyFont="1" applyProtection="1">
      <protection hidden="1"/>
    </xf>
    <xf numFmtId="9" fontId="8" fillId="0" borderId="1" xfId="1" applyFont="1" applyFill="1" applyBorder="1" applyAlignment="1" applyProtection="1">
      <alignment horizontal="center"/>
      <protection hidden="1"/>
    </xf>
    <xf numFmtId="166" fontId="8" fillId="0" borderId="1" xfId="1" applyNumberFormat="1" applyFont="1" applyFill="1" applyBorder="1" applyAlignment="1" applyProtection="1">
      <alignment horizontal="center" vertical="center"/>
      <protection hidden="1"/>
    </xf>
    <xf numFmtId="3" fontId="4" fillId="0" borderId="1" xfId="0" applyNumberFormat="1" applyFont="1" applyBorder="1" applyAlignment="1" applyProtection="1">
      <alignment horizontal="right"/>
      <protection hidden="1"/>
    </xf>
    <xf numFmtId="0" fontId="9" fillId="0" borderId="0" xfId="0" applyFont="1" applyProtection="1">
      <protection hidden="1"/>
    </xf>
    <xf numFmtId="0" fontId="11" fillId="0" borderId="0" xfId="0" applyFont="1" applyAlignment="1" applyProtection="1">
      <alignment horizontal="right"/>
      <protection hidden="1"/>
    </xf>
    <xf numFmtId="166" fontId="2" fillId="0" borderId="0" xfId="0" applyNumberFormat="1" applyFont="1" applyProtection="1">
      <protection hidden="1"/>
    </xf>
    <xf numFmtId="0" fontId="19" fillId="0" borderId="0" xfId="0" applyFont="1" applyProtection="1">
      <protection hidden="1"/>
    </xf>
    <xf numFmtId="165" fontId="8" fillId="3" borderId="1" xfId="0" applyNumberFormat="1" applyFont="1" applyFill="1" applyBorder="1" applyProtection="1">
      <protection locked="0"/>
    </xf>
    <xf numFmtId="9" fontId="8" fillId="3" borderId="1" xfId="1" applyFont="1" applyFill="1" applyBorder="1" applyAlignment="1" applyProtection="1">
      <alignment horizontal="center"/>
      <protection locked="0"/>
    </xf>
    <xf numFmtId="0" fontId="2" fillId="2" borderId="0" xfId="0" applyFont="1" applyFill="1" applyProtection="1">
      <protection hidden="1"/>
    </xf>
    <xf numFmtId="164" fontId="2" fillId="2" borderId="0" xfId="0" applyNumberFormat="1" applyFont="1" applyFill="1" applyProtection="1">
      <protection hidden="1"/>
    </xf>
    <xf numFmtId="164" fontId="2" fillId="2" borderId="2" xfId="0" applyNumberFormat="1" applyFont="1" applyFill="1" applyBorder="1" applyProtection="1">
      <protection hidden="1"/>
    </xf>
    <xf numFmtId="166" fontId="2" fillId="2" borderId="0" xfId="0" applyNumberFormat="1" applyFont="1" applyFill="1" applyProtection="1">
      <protection hidden="1"/>
    </xf>
    <xf numFmtId="166" fontId="8" fillId="2" borderId="1" xfId="1" applyNumberFormat="1" applyFont="1" applyFill="1" applyBorder="1" applyAlignment="1" applyProtection="1">
      <alignment horizontal="center" vertical="center"/>
      <protection hidden="1"/>
    </xf>
    <xf numFmtId="3" fontId="4" fillId="2" borderId="1" xfId="0" applyNumberFormat="1" applyFont="1" applyFill="1" applyBorder="1" applyAlignment="1" applyProtection="1">
      <alignment horizontal="right"/>
      <protection hidden="1"/>
    </xf>
    <xf numFmtId="0" fontId="7" fillId="0" borderId="0" xfId="0" applyFont="1" applyProtection="1">
      <protection hidden="1"/>
    </xf>
    <xf numFmtId="0" fontId="2" fillId="0" borderId="4" xfId="0" applyFont="1" applyBorder="1" applyProtection="1">
      <protection hidden="1"/>
    </xf>
    <xf numFmtId="14" fontId="2" fillId="0" borderId="0" xfId="0" applyNumberFormat="1" applyFont="1" applyProtection="1">
      <protection hidden="1"/>
    </xf>
    <xf numFmtId="0" fontId="15" fillId="2" borderId="0" xfId="0" applyFont="1" applyFill="1" applyProtection="1">
      <protection hidden="1"/>
    </xf>
    <xf numFmtId="0" fontId="20" fillId="0" borderId="0" xfId="0" applyFont="1" applyProtection="1">
      <protection hidden="1"/>
    </xf>
    <xf numFmtId="9" fontId="8" fillId="2" borderId="0" xfId="1" applyFont="1" applyFill="1" applyBorder="1" applyAlignment="1" applyProtection="1">
      <alignment horizontal="center"/>
      <protection hidden="1"/>
    </xf>
    <xf numFmtId="0" fontId="12" fillId="0" borderId="2" xfId="0" applyFont="1" applyBorder="1" applyProtection="1">
      <protection hidden="1"/>
    </xf>
    <xf numFmtId="0" fontId="14" fillId="2" borderId="8" xfId="0" applyFont="1" applyFill="1" applyBorder="1" applyProtection="1">
      <protection hidden="1"/>
    </xf>
    <xf numFmtId="0" fontId="14" fillId="2" borderId="2" xfId="0" applyFont="1" applyFill="1" applyBorder="1" applyProtection="1">
      <protection hidden="1"/>
    </xf>
    <xf numFmtId="0" fontId="16" fillId="2" borderId="0" xfId="0" applyFont="1" applyFill="1" applyProtection="1">
      <protection hidden="1"/>
    </xf>
    <xf numFmtId="0" fontId="2" fillId="2" borderId="0" xfId="0" applyFont="1" applyFill="1" applyAlignment="1" applyProtection="1">
      <alignment horizontal="left" vertical="center" indent="3"/>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left" vertical="top"/>
      <protection hidden="1"/>
    </xf>
    <xf numFmtId="0" fontId="18" fillId="2" borderId="0" xfId="0" applyFont="1" applyFill="1" applyProtection="1">
      <protection hidden="1"/>
    </xf>
    <xf numFmtId="0" fontId="3" fillId="2" borderId="0" xfId="0" applyFont="1" applyFill="1" applyAlignment="1" applyProtection="1">
      <alignment vertical="center"/>
      <protection hidden="1"/>
    </xf>
    <xf numFmtId="0" fontId="4" fillId="2" borderId="0" xfId="0" applyFont="1" applyFill="1" applyProtection="1">
      <protection hidden="1"/>
    </xf>
    <xf numFmtId="14" fontId="2" fillId="2" borderId="0" xfId="0" applyNumberFormat="1" applyFont="1" applyFill="1" applyAlignment="1" applyProtection="1">
      <alignment horizontal="left"/>
      <protection hidden="1"/>
    </xf>
    <xf numFmtId="0" fontId="6" fillId="2" borderId="0" xfId="0" applyFont="1" applyFill="1" applyProtection="1">
      <protection hidden="1"/>
    </xf>
    <xf numFmtId="44" fontId="2" fillId="2" borderId="0" xfId="0" applyNumberFormat="1" applyFont="1" applyFill="1" applyProtection="1">
      <protection hidden="1"/>
    </xf>
    <xf numFmtId="0" fontId="7" fillId="2" borderId="0" xfId="0" applyFont="1" applyFill="1" applyAlignment="1" applyProtection="1">
      <alignment horizontal="right"/>
      <protection hidden="1"/>
    </xf>
    <xf numFmtId="0" fontId="9" fillId="2" borderId="0" xfId="0" applyFont="1" applyFill="1" applyProtection="1">
      <protection hidden="1"/>
    </xf>
    <xf numFmtId="165" fontId="2" fillId="2" borderId="0" xfId="0" applyNumberFormat="1" applyFont="1" applyFill="1" applyProtection="1">
      <protection hidden="1"/>
    </xf>
    <xf numFmtId="164" fontId="5" fillId="2" borderId="0" xfId="0" applyNumberFormat="1" applyFont="1" applyFill="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8" xfId="0" applyFont="1" applyFill="1" applyBorder="1" applyProtection="1">
      <protection hidden="1"/>
    </xf>
    <xf numFmtId="0" fontId="2" fillId="2" borderId="9" xfId="0" applyFont="1" applyFill="1" applyBorder="1" applyProtection="1">
      <protection hidden="1"/>
    </xf>
    <xf numFmtId="0" fontId="4" fillId="2" borderId="3" xfId="0" applyFont="1" applyFill="1" applyBorder="1" applyProtection="1">
      <protection hidden="1"/>
    </xf>
    <xf numFmtId="0" fontId="4" fillId="2" borderId="4" xfId="0" applyFont="1" applyFill="1" applyBorder="1" applyProtection="1">
      <protection hidden="1"/>
    </xf>
    <xf numFmtId="0" fontId="2" fillId="2" borderId="6" xfId="0" applyFont="1" applyFill="1" applyBorder="1" applyProtection="1">
      <protection hidden="1"/>
    </xf>
    <xf numFmtId="0" fontId="2" fillId="2" borderId="2" xfId="0" applyFont="1" applyFill="1" applyBorder="1" applyProtection="1">
      <protection hidden="1"/>
    </xf>
    <xf numFmtId="14" fontId="2" fillId="0" borderId="0" xfId="0" applyNumberFormat="1" applyFont="1" applyAlignment="1" applyProtection="1">
      <alignment horizontal="left"/>
      <protection hidden="1"/>
    </xf>
    <xf numFmtId="0" fontId="2" fillId="0" borderId="0" xfId="0" applyFont="1" applyAlignment="1" applyProtection="1">
      <alignment horizontal="left" indent="1"/>
      <protection hidden="1"/>
    </xf>
    <xf numFmtId="0" fontId="2" fillId="0" borderId="6" xfId="0" applyFont="1" applyBorder="1" applyProtection="1">
      <protection hidden="1"/>
    </xf>
    <xf numFmtId="0" fontId="2" fillId="0" borderId="8" xfId="0" applyFont="1" applyBorder="1" applyProtection="1">
      <protection hidden="1"/>
    </xf>
    <xf numFmtId="0" fontId="11" fillId="2" borderId="0" xfId="0" applyFont="1" applyFill="1" applyProtection="1">
      <protection hidden="1"/>
    </xf>
    <xf numFmtId="0" fontId="11" fillId="0" borderId="0" xfId="0" applyFont="1" applyProtection="1">
      <protection hidden="1"/>
    </xf>
    <xf numFmtId="0" fontId="21" fillId="0" borderId="0" xfId="0" applyFont="1" applyProtection="1">
      <protection hidden="1"/>
    </xf>
    <xf numFmtId="0" fontId="9" fillId="2" borderId="0" xfId="0" applyFont="1" applyFill="1" applyAlignment="1" applyProtection="1">
      <alignment horizontal="left"/>
      <protection hidden="1"/>
    </xf>
    <xf numFmtId="0" fontId="2" fillId="2" borderId="0" xfId="0" applyFont="1" applyFill="1" applyAlignment="1" applyProtection="1">
      <alignment horizontal="left" vertical="top" wrapText="1"/>
      <protection hidden="1"/>
    </xf>
    <xf numFmtId="9" fontId="2" fillId="0" borderId="0" xfId="0" applyNumberFormat="1" applyFont="1" applyProtection="1">
      <protection hidden="1"/>
    </xf>
    <xf numFmtId="0" fontId="2" fillId="2" borderId="0" xfId="0" quotePrefix="1" applyFont="1" applyFill="1" applyAlignment="1" applyProtection="1">
      <alignment horizontal="left" vertical="top" wrapText="1"/>
      <protection hidden="1"/>
    </xf>
    <xf numFmtId="0" fontId="2" fillId="2" borderId="0" xfId="0" quotePrefix="1" applyFont="1" applyFill="1" applyAlignment="1" applyProtection="1">
      <alignment vertical="top"/>
      <protection hidden="1"/>
    </xf>
    <xf numFmtId="0" fontId="12" fillId="0" borderId="0" xfId="0" applyFont="1" applyProtection="1">
      <protection hidden="1"/>
    </xf>
    <xf numFmtId="0" fontId="12" fillId="0" borderId="4" xfId="0" applyFont="1" applyBorder="1" applyProtection="1">
      <protection hidden="1"/>
    </xf>
    <xf numFmtId="9" fontId="4" fillId="2" borderId="1" xfId="1" applyFont="1" applyFill="1" applyBorder="1" applyAlignment="1" applyProtection="1">
      <alignment horizontal="right"/>
      <protection hidden="1"/>
    </xf>
    <xf numFmtId="9" fontId="8" fillId="2" borderId="1" xfId="1" applyFont="1" applyFill="1" applyBorder="1" applyAlignment="1" applyProtection="1">
      <alignment horizontal="center" vertical="center"/>
      <protection hidden="1"/>
    </xf>
    <xf numFmtId="164" fontId="4" fillId="0" borderId="0" xfId="0" applyNumberFormat="1" applyFont="1" applyProtection="1">
      <protection hidden="1"/>
    </xf>
    <xf numFmtId="164" fontId="4" fillId="0" borderId="4" xfId="0" applyNumberFormat="1" applyFont="1" applyBorder="1" applyProtection="1">
      <protection hidden="1"/>
    </xf>
    <xf numFmtId="164" fontId="2" fillId="0" borderId="4" xfId="0" applyNumberFormat="1" applyFont="1" applyBorder="1" applyProtection="1">
      <protection hidden="1"/>
    </xf>
    <xf numFmtId="164" fontId="22" fillId="2" borderId="0" xfId="0" applyNumberFormat="1" applyFont="1" applyFill="1" applyProtection="1">
      <protection hidden="1"/>
    </xf>
    <xf numFmtId="0" fontId="23" fillId="0" borderId="0" xfId="0" applyFont="1" applyProtection="1">
      <protection hidden="1"/>
    </xf>
    <xf numFmtId="0" fontId="23" fillId="0" borderId="2" xfId="0" applyFont="1" applyBorder="1" applyProtection="1">
      <protection hidden="1"/>
    </xf>
    <xf numFmtId="0" fontId="23" fillId="2" borderId="0" xfId="0" applyFont="1" applyFill="1" applyProtection="1">
      <protection hidden="1"/>
    </xf>
    <xf numFmtId="164" fontId="23" fillId="0" borderId="0" xfId="0" applyNumberFormat="1" applyFont="1" applyProtection="1">
      <protection hidden="1"/>
    </xf>
    <xf numFmtId="3" fontId="4" fillId="0" borderId="0" xfId="0" applyNumberFormat="1" applyFont="1" applyAlignment="1" applyProtection="1">
      <alignment horizontal="right"/>
      <protection hidden="1"/>
    </xf>
    <xf numFmtId="0" fontId="2" fillId="4" borderId="0" xfId="0" applyFont="1" applyFill="1" applyAlignment="1" applyProtection="1">
      <alignment vertical="center"/>
      <protection hidden="1"/>
    </xf>
    <xf numFmtId="165" fontId="4" fillId="2" borderId="11" xfId="0" applyNumberFormat="1" applyFont="1" applyFill="1" applyBorder="1" applyProtection="1">
      <protection hidden="1"/>
    </xf>
    <xf numFmtId="0" fontId="5" fillId="2" borderId="7" xfId="0" applyFont="1" applyFill="1" applyBorder="1" applyAlignment="1" applyProtection="1">
      <alignment wrapText="1"/>
      <protection hidden="1"/>
    </xf>
    <xf numFmtId="44" fontId="4" fillId="2" borderId="0" xfId="0" applyNumberFormat="1" applyFont="1" applyFill="1" applyAlignment="1" applyProtection="1">
      <alignment horizontal="center"/>
      <protection hidden="1"/>
    </xf>
    <xf numFmtId="44" fontId="14" fillId="2" borderId="0" xfId="0" applyNumberFormat="1" applyFont="1" applyFill="1" applyAlignment="1" applyProtection="1">
      <alignment horizontal="center"/>
      <protection hidden="1"/>
    </xf>
    <xf numFmtId="0" fontId="25" fillId="2" borderId="0" xfId="0" applyFont="1" applyFill="1" applyProtection="1">
      <protection hidden="1"/>
    </xf>
    <xf numFmtId="0" fontId="25" fillId="2" borderId="0" xfId="0" applyFont="1" applyFill="1" applyAlignment="1" applyProtection="1">
      <alignment horizontal="left"/>
      <protection hidden="1"/>
    </xf>
    <xf numFmtId="0" fontId="25" fillId="2" borderId="6" xfId="0" applyFont="1" applyFill="1" applyBorder="1" applyProtection="1">
      <protection hidden="1"/>
    </xf>
    <xf numFmtId="0" fontId="26" fillId="2" borderId="6" xfId="0" applyFont="1" applyFill="1" applyBorder="1" applyProtection="1">
      <protection hidden="1"/>
    </xf>
    <xf numFmtId="0" fontId="26" fillId="2" borderId="0" xfId="0" applyFont="1" applyFill="1" applyProtection="1">
      <protection hidden="1"/>
    </xf>
    <xf numFmtId="0" fontId="25" fillId="0" borderId="0" xfId="0" applyFont="1" applyProtection="1">
      <protection hidden="1"/>
    </xf>
    <xf numFmtId="0" fontId="26" fillId="0" borderId="0" xfId="0" applyFont="1" applyProtection="1">
      <protection hidden="1"/>
    </xf>
    <xf numFmtId="0" fontId="27" fillId="0" borderId="0" xfId="0" applyFont="1" applyProtection="1">
      <protection hidden="1"/>
    </xf>
    <xf numFmtId="164" fontId="5" fillId="6" borderId="1" xfId="0" applyNumberFormat="1" applyFont="1" applyFill="1" applyBorder="1" applyProtection="1">
      <protection hidden="1"/>
    </xf>
    <xf numFmtId="0" fontId="0" fillId="0" borderId="19" xfId="0" applyBorder="1" applyAlignment="1">
      <alignment wrapText="1"/>
    </xf>
    <xf numFmtId="0" fontId="0" fillId="0" borderId="20" xfId="0" applyBorder="1"/>
    <xf numFmtId="0" fontId="0" fillId="0" borderId="1" xfId="0" applyBorder="1" applyAlignment="1">
      <alignment vertical="top" wrapText="1"/>
    </xf>
    <xf numFmtId="0" fontId="0" fillId="0" borderId="1" xfId="0" applyBorder="1" applyAlignment="1">
      <alignment wrapText="1"/>
    </xf>
    <xf numFmtId="0" fontId="0" fillId="0" borderId="10" xfId="0" applyBorder="1"/>
    <xf numFmtId="0" fontId="0" fillId="0" borderId="21" xfId="0" applyBorder="1" applyAlignment="1">
      <alignment wrapText="1"/>
    </xf>
    <xf numFmtId="0" fontId="0" fillId="0" borderId="22" xfId="0" applyBorder="1"/>
    <xf numFmtId="1" fontId="24" fillId="2" borderId="0" xfId="0" applyNumberFormat="1" applyFont="1" applyFill="1" applyAlignment="1" applyProtection="1">
      <alignment wrapText="1"/>
      <protection hidden="1"/>
    </xf>
    <xf numFmtId="0" fontId="4" fillId="5" borderId="13" xfId="0" applyFont="1" applyFill="1" applyBorder="1" applyAlignment="1" applyProtection="1">
      <alignment horizontal="left" wrapText="1"/>
      <protection hidden="1"/>
    </xf>
    <xf numFmtId="0" fontId="0" fillId="0" borderId="23" xfId="0" applyBorder="1" applyAlignment="1">
      <alignment wrapText="1"/>
    </xf>
    <xf numFmtId="0" fontId="0" fillId="0" borderId="19" xfId="0" applyBorder="1" applyAlignment="1">
      <alignment vertical="top" wrapText="1"/>
    </xf>
    <xf numFmtId="0" fontId="0" fillId="0" borderId="25" xfId="0" applyBorder="1" applyAlignment="1">
      <alignment wrapText="1"/>
    </xf>
    <xf numFmtId="0" fontId="0" fillId="0" borderId="27" xfId="0" applyBorder="1" applyAlignment="1">
      <alignment wrapText="1"/>
    </xf>
    <xf numFmtId="0" fontId="0" fillId="0" borderId="21" xfId="0" applyBorder="1" applyAlignment="1">
      <alignment vertical="top" wrapText="1"/>
    </xf>
    <xf numFmtId="49" fontId="0" fillId="0" borderId="22" xfId="0" applyNumberFormat="1" applyBorder="1"/>
    <xf numFmtId="0" fontId="28" fillId="2" borderId="0" xfId="0" applyFont="1" applyFill="1" applyAlignment="1" applyProtection="1">
      <alignment horizontal="center" vertical="top" wrapText="1"/>
      <protection hidden="1"/>
    </xf>
    <xf numFmtId="167" fontId="2" fillId="4" borderId="0" xfId="0" applyNumberFormat="1" applyFont="1" applyFill="1" applyAlignment="1" applyProtection="1">
      <alignment horizontal="right" vertical="center"/>
      <protection hidden="1"/>
    </xf>
    <xf numFmtId="0" fontId="5" fillId="6" borderId="10"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5" fillId="6" borderId="12" xfId="0" applyFont="1" applyFill="1" applyBorder="1" applyAlignment="1" applyProtection="1">
      <alignment horizontal="center"/>
      <protection hidden="1"/>
    </xf>
    <xf numFmtId="0" fontId="17" fillId="2" borderId="0" xfId="0" applyFont="1" applyFill="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8" fillId="2" borderId="2" xfId="0" applyFont="1" applyFill="1" applyBorder="1" applyAlignment="1" applyProtection="1">
      <alignment horizontal="center"/>
      <protection hidden="1"/>
    </xf>
    <xf numFmtId="44" fontId="5" fillId="6" borderId="10" xfId="0" applyNumberFormat="1" applyFont="1" applyFill="1" applyBorder="1" applyAlignment="1" applyProtection="1">
      <alignment horizontal="center"/>
      <protection hidden="1"/>
    </xf>
    <xf numFmtId="44" fontId="5" fillId="6" borderId="12" xfId="0" applyNumberFormat="1" applyFont="1" applyFill="1" applyBorder="1" applyAlignment="1" applyProtection="1">
      <alignment horizontal="center"/>
      <protection hidden="1"/>
    </xf>
    <xf numFmtId="44" fontId="14" fillId="2" borderId="17" xfId="0" applyNumberFormat="1" applyFont="1" applyFill="1" applyBorder="1" applyAlignment="1" applyProtection="1">
      <alignment horizontal="center"/>
      <protection hidden="1"/>
    </xf>
    <xf numFmtId="44" fontId="14" fillId="2" borderId="18" xfId="0" applyNumberFormat="1" applyFont="1" applyFill="1" applyBorder="1" applyAlignment="1" applyProtection="1">
      <alignment horizontal="center"/>
      <protection hidden="1"/>
    </xf>
    <xf numFmtId="44" fontId="4" fillId="2" borderId="3" xfId="0" applyNumberFormat="1" applyFont="1" applyFill="1" applyBorder="1" applyAlignment="1" applyProtection="1">
      <alignment horizontal="center"/>
      <protection hidden="1"/>
    </xf>
    <xf numFmtId="44" fontId="4" fillId="2" borderId="5" xfId="0" applyNumberFormat="1" applyFont="1" applyFill="1" applyBorder="1" applyAlignment="1" applyProtection="1">
      <alignment horizontal="center"/>
      <protection hidden="1"/>
    </xf>
    <xf numFmtId="165" fontId="8" fillId="3" borderId="21" xfId="0" applyNumberFormat="1" applyFont="1" applyFill="1" applyBorder="1" applyAlignment="1" applyProtection="1">
      <alignment horizontal="center"/>
      <protection locked="0"/>
    </xf>
    <xf numFmtId="165" fontId="8" fillId="3" borderId="28" xfId="0" applyNumberFormat="1" applyFont="1" applyFill="1" applyBorder="1" applyAlignment="1" applyProtection="1">
      <alignment horizontal="center"/>
      <protection locked="0"/>
    </xf>
    <xf numFmtId="44" fontId="4" fillId="2" borderId="15" xfId="0" applyNumberFormat="1" applyFont="1" applyFill="1" applyBorder="1" applyAlignment="1" applyProtection="1">
      <alignment horizontal="center"/>
      <protection hidden="1"/>
    </xf>
    <xf numFmtId="44" fontId="4" fillId="2" borderId="16" xfId="0" applyNumberFormat="1" applyFont="1" applyFill="1" applyBorder="1" applyAlignment="1" applyProtection="1">
      <alignment horizontal="center"/>
      <protection hidden="1"/>
    </xf>
    <xf numFmtId="165" fontId="8" fillId="3" borderId="1" xfId="0" applyNumberFormat="1" applyFont="1" applyFill="1" applyBorder="1" applyAlignment="1" applyProtection="1">
      <alignment horizontal="center"/>
      <protection locked="0"/>
    </xf>
    <xf numFmtId="165" fontId="8" fillId="3" borderId="26" xfId="0" applyNumberFormat="1" applyFont="1" applyFill="1" applyBorder="1" applyAlignment="1" applyProtection="1">
      <alignment horizontal="center"/>
      <protection locked="0"/>
    </xf>
    <xf numFmtId="165" fontId="8" fillId="3" borderId="19" xfId="0" applyNumberFormat="1" applyFont="1" applyFill="1" applyBorder="1" applyAlignment="1" applyProtection="1">
      <alignment horizontal="center"/>
      <protection locked="0"/>
    </xf>
    <xf numFmtId="165" fontId="8" fillId="3" borderId="24" xfId="0" applyNumberFormat="1" applyFont="1" applyFill="1" applyBorder="1" applyAlignment="1" applyProtection="1">
      <alignment horizontal="center"/>
      <protection locked="0"/>
    </xf>
    <xf numFmtId="0" fontId="5" fillId="6" borderId="6" xfId="0"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165" fontId="8" fillId="3" borderId="15" xfId="0" applyNumberFormat="1" applyFont="1" applyFill="1" applyBorder="1" applyAlignment="1" applyProtection="1">
      <alignment horizontal="center"/>
      <protection locked="0"/>
    </xf>
    <xf numFmtId="165" fontId="8" fillId="3" borderId="16"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13" fillId="2" borderId="6"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0" fontId="2" fillId="2" borderId="0" xfId="0" applyFont="1" applyFill="1" applyAlignment="1" applyProtection="1">
      <alignment horizontal="left" wrapText="1"/>
      <protection hidden="1"/>
    </xf>
    <xf numFmtId="0" fontId="27" fillId="0" borderId="0" xfId="0" applyFont="1" applyAlignment="1" applyProtection="1">
      <alignment horizontal="left" vertical="top"/>
      <protection hidden="1"/>
    </xf>
    <xf numFmtId="0" fontId="2" fillId="0" borderId="13" xfId="0" applyFont="1" applyBorder="1" applyAlignment="1" applyProtection="1">
      <alignment horizontal="center" vertical="center" wrapText="1"/>
      <protection hidden="1"/>
    </xf>
    <xf numFmtId="0" fontId="2" fillId="0" borderId="14" xfId="0" applyFont="1" applyBorder="1" applyAlignment="1" applyProtection="1">
      <alignment horizontal="center" vertical="center" wrapText="1"/>
      <protection hidden="1"/>
    </xf>
  </cellXfs>
  <cellStyles count="3">
    <cellStyle name="Procent" xfId="1" builtinId="5"/>
    <cellStyle name="Standaard" xfId="0" builtinId="0"/>
    <cellStyle name="Standaard 2" xfId="2" xr:uid="{37A07250-CD53-4088-9003-6F352E0CA39F}"/>
  </cellStyles>
  <dxfs count="0"/>
  <tableStyles count="0" defaultTableStyle="TableStyleMedium9" defaultPivotStyle="PivotStyleLight16"/>
  <colors>
    <mruColors>
      <color rgb="FFFFFFCC"/>
      <color rgb="FF912A8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31"/>
  <sheetViews>
    <sheetView tabSelected="1" zoomScale="130" zoomScaleNormal="130" zoomScaleSheetLayoutView="100" workbookViewId="0">
      <selection activeCell="A20" sqref="A20:D20"/>
    </sheetView>
  </sheetViews>
  <sheetFormatPr defaultColWidth="8.85546875" defaultRowHeight="12.75" x14ac:dyDescent="0.2"/>
  <cols>
    <col min="1" max="1" width="13.28515625" style="30" customWidth="1"/>
    <col min="2" max="9" width="8.85546875" style="30"/>
    <col min="10" max="10" width="14.5703125" style="30" customWidth="1"/>
    <col min="11" max="16384" width="8.85546875" style="30"/>
  </cols>
  <sheetData>
    <row r="1" spans="1:28" x14ac:dyDescent="0.2">
      <c r="A1" s="37"/>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3" spans="1:28" x14ac:dyDescent="0.2">
      <c r="A3" s="83" t="s">
        <v>0</v>
      </c>
      <c r="B3" s="15" t="s">
        <v>1</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
      <c r="A4" s="83" t="s">
        <v>2</v>
      </c>
      <c r="B4" s="15" t="s">
        <v>269</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
      <c r="A5" s="83" t="s">
        <v>3</v>
      </c>
      <c r="B5" s="38">
        <v>45292</v>
      </c>
      <c r="C5" s="15"/>
      <c r="D5" s="15"/>
      <c r="E5" s="15"/>
      <c r="F5" s="15"/>
      <c r="G5" s="15"/>
      <c r="H5" s="15"/>
      <c r="I5" s="15"/>
      <c r="J5" s="15"/>
      <c r="K5" s="15"/>
      <c r="L5" s="15"/>
      <c r="M5" s="15"/>
      <c r="N5" s="15"/>
      <c r="O5" s="15"/>
      <c r="P5" s="15"/>
      <c r="Q5" s="15"/>
      <c r="R5" s="15"/>
      <c r="S5" s="15"/>
      <c r="T5" s="15"/>
      <c r="U5" s="15"/>
      <c r="V5" s="15"/>
      <c r="W5" s="15"/>
      <c r="X5" s="15"/>
      <c r="Y5" s="15"/>
      <c r="Z5" s="15"/>
      <c r="AA5" s="15"/>
      <c r="AB5" s="15"/>
    </row>
    <row r="7" spans="1:28" x14ac:dyDescent="0.2">
      <c r="A7" s="109" t="s">
        <v>4</v>
      </c>
      <c r="B7" s="110"/>
      <c r="C7" s="110"/>
      <c r="D7" s="110"/>
      <c r="E7" s="110"/>
      <c r="F7" s="110"/>
      <c r="G7" s="110"/>
      <c r="H7" s="110"/>
      <c r="I7" s="110"/>
      <c r="J7" s="111"/>
      <c r="K7" s="15"/>
      <c r="L7" s="15"/>
      <c r="M7" s="1"/>
      <c r="N7" s="15"/>
      <c r="O7" s="15"/>
      <c r="P7" s="15"/>
      <c r="Q7" s="15"/>
      <c r="R7" s="15"/>
      <c r="S7" s="15"/>
      <c r="T7" s="15"/>
      <c r="U7" s="15"/>
      <c r="V7" s="15"/>
      <c r="W7" s="15"/>
      <c r="X7" s="15"/>
      <c r="Y7" s="15"/>
      <c r="Z7" s="15"/>
      <c r="AA7" s="15"/>
      <c r="AB7" s="15"/>
    </row>
    <row r="8" spans="1:28" x14ac:dyDescent="0.2">
      <c r="A8" s="33" t="s">
        <v>5</v>
      </c>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31" t="s">
        <v>6</v>
      </c>
      <c r="B9" s="15"/>
      <c r="C9" s="15"/>
      <c r="D9" s="15"/>
      <c r="E9" s="15"/>
      <c r="F9" s="15"/>
      <c r="G9" s="15"/>
      <c r="H9" s="15"/>
      <c r="I9" s="15"/>
      <c r="J9" s="15"/>
      <c r="K9" s="15"/>
      <c r="L9" s="15"/>
      <c r="M9" s="15"/>
      <c r="N9" s="15"/>
      <c r="O9" s="15"/>
      <c r="P9" s="15"/>
      <c r="Q9" s="15"/>
      <c r="R9" s="112"/>
      <c r="S9" s="112"/>
      <c r="T9" s="15"/>
      <c r="U9" s="15"/>
      <c r="V9" s="15"/>
      <c r="W9" s="15"/>
      <c r="X9" s="15"/>
      <c r="Y9" s="15"/>
      <c r="Z9" s="15"/>
      <c r="AA9" s="15"/>
      <c r="AB9" s="15"/>
    </row>
    <row r="10" spans="1:28" x14ac:dyDescent="0.2">
      <c r="A10" s="31" t="s">
        <v>7</v>
      </c>
      <c r="B10" s="15"/>
      <c r="C10" s="15"/>
      <c r="D10" s="15"/>
      <c r="E10" s="15"/>
      <c r="F10" s="15"/>
      <c r="G10" s="15"/>
      <c r="H10" s="15"/>
      <c r="I10" s="15"/>
      <c r="J10" s="15"/>
      <c r="K10" s="15"/>
      <c r="L10" s="15"/>
      <c r="M10" s="15"/>
      <c r="N10" s="15"/>
      <c r="O10" s="15"/>
      <c r="P10" s="15"/>
      <c r="Q10" s="15"/>
      <c r="R10" s="112"/>
      <c r="S10" s="112"/>
      <c r="T10" s="15"/>
      <c r="U10" s="15"/>
      <c r="V10" s="15"/>
      <c r="W10" s="15"/>
      <c r="X10" s="15"/>
      <c r="Y10" s="15"/>
      <c r="Z10" s="15"/>
      <c r="AA10" s="15"/>
      <c r="AB10" s="15"/>
    </row>
    <row r="11" spans="1:28" x14ac:dyDescent="0.2">
      <c r="A11" s="31" t="s">
        <v>8</v>
      </c>
      <c r="B11" s="15"/>
      <c r="C11" s="15"/>
      <c r="D11" s="15"/>
      <c r="E11" s="15"/>
      <c r="F11" s="15"/>
      <c r="G11" s="15"/>
      <c r="H11" s="15"/>
      <c r="I11" s="15"/>
      <c r="J11" s="15"/>
      <c r="K11" s="15"/>
      <c r="L11" s="15"/>
      <c r="M11" s="15"/>
      <c r="N11" s="15"/>
      <c r="O11" s="15"/>
      <c r="P11" s="15"/>
      <c r="Q11" s="15"/>
      <c r="R11" s="112"/>
      <c r="S11" s="112"/>
      <c r="T11" s="15"/>
      <c r="U11" s="15"/>
      <c r="V11" s="15"/>
      <c r="W11" s="15"/>
      <c r="X11" s="15"/>
      <c r="Y11" s="15"/>
      <c r="Z11" s="15"/>
      <c r="AA11" s="15"/>
      <c r="AB11" s="15"/>
    </row>
    <row r="12" spans="1:28" x14ac:dyDescent="0.2">
      <c r="A12" s="31" t="s">
        <v>119</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31"/>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
      <c r="A14" s="3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68.650000000000006" customHeight="1" x14ac:dyDescent="0.2">
      <c r="A15" s="113" t="s">
        <v>123</v>
      </c>
      <c r="B15" s="113"/>
      <c r="C15" s="113"/>
      <c r="D15" s="113"/>
      <c r="E15" s="113"/>
      <c r="F15" s="113"/>
      <c r="G15" s="113"/>
      <c r="H15" s="113"/>
      <c r="I15" s="113"/>
      <c r="J15" s="113"/>
      <c r="K15" s="15"/>
      <c r="L15" s="15"/>
      <c r="M15" s="15"/>
      <c r="N15" s="15"/>
      <c r="O15" s="15"/>
      <c r="P15" s="15"/>
      <c r="Q15" s="15"/>
      <c r="R15" s="15"/>
      <c r="S15" s="15"/>
      <c r="T15" s="15"/>
      <c r="U15" s="15"/>
      <c r="V15" s="15"/>
      <c r="W15" s="15"/>
      <c r="X15" s="15"/>
      <c r="Y15" s="15"/>
      <c r="Z15" s="15"/>
      <c r="AA15" s="15"/>
      <c r="AB15" s="15"/>
    </row>
    <row r="16" spans="1:28" ht="60.6" customHeight="1" x14ac:dyDescent="0.2">
      <c r="A16" s="113" t="s">
        <v>9</v>
      </c>
      <c r="B16" s="113"/>
      <c r="C16" s="113"/>
      <c r="D16" s="113"/>
      <c r="E16" s="113"/>
      <c r="F16" s="113"/>
      <c r="G16" s="113"/>
      <c r="H16" s="113"/>
      <c r="I16" s="113"/>
      <c r="J16" s="113"/>
      <c r="K16" s="15"/>
      <c r="L16" s="15"/>
      <c r="M16" s="15"/>
      <c r="N16" s="15"/>
      <c r="O16" s="15"/>
      <c r="P16" s="15"/>
      <c r="Q16" s="15"/>
      <c r="R16" s="15"/>
      <c r="S16" s="15"/>
      <c r="T16" s="15"/>
      <c r="U16" s="15"/>
      <c r="V16" s="15"/>
      <c r="W16" s="15"/>
      <c r="X16" s="15"/>
      <c r="Y16" s="15"/>
      <c r="Z16" s="15"/>
      <c r="AA16" s="15"/>
      <c r="AB16" s="15"/>
    </row>
    <row r="17" spans="1:28" x14ac:dyDescent="0.2">
      <c r="A17" s="113" t="s">
        <v>10</v>
      </c>
      <c r="B17" s="113"/>
      <c r="C17" s="113"/>
      <c r="D17" s="61"/>
      <c r="E17" s="61"/>
      <c r="F17" s="78"/>
      <c r="G17" s="108">
        <f>'2. Aanneemsom Onderhoudsopdr.'!F88</f>
        <v>0</v>
      </c>
      <c r="H17" s="108"/>
      <c r="I17" s="32" t="s">
        <v>11</v>
      </c>
      <c r="J17" s="63" t="s">
        <v>12</v>
      </c>
      <c r="K17" s="15"/>
      <c r="L17" s="15"/>
      <c r="M17" s="15"/>
      <c r="N17" s="15"/>
      <c r="O17" s="15"/>
      <c r="P17" s="15"/>
      <c r="Q17" s="15"/>
      <c r="R17" s="15"/>
      <c r="S17" s="15"/>
      <c r="T17" s="15"/>
      <c r="U17" s="15"/>
      <c r="V17" s="15"/>
      <c r="W17" s="15"/>
      <c r="X17" s="15"/>
      <c r="Y17" s="15"/>
      <c r="Z17" s="15"/>
      <c r="AA17" s="15"/>
      <c r="AB17" s="15"/>
    </row>
    <row r="18" spans="1:28" x14ac:dyDescent="0.2">
      <c r="A18" s="32" t="s">
        <v>13</v>
      </c>
      <c r="B18" s="32"/>
      <c r="C18" s="32"/>
      <c r="D18" s="32"/>
      <c r="E18" s="32"/>
      <c r="F18" s="78"/>
      <c r="G18" s="108">
        <f>'4. Fictieve prijs cor. '!I38</f>
        <v>0</v>
      </c>
      <c r="H18" s="108"/>
      <c r="I18" s="32" t="s">
        <v>11</v>
      </c>
      <c r="J18" s="64" t="s">
        <v>14</v>
      </c>
      <c r="K18" s="15"/>
      <c r="L18" s="15"/>
      <c r="M18" s="15"/>
      <c r="N18" s="15"/>
      <c r="O18" s="15"/>
      <c r="P18" s="15"/>
      <c r="Q18" s="15"/>
      <c r="R18" s="15"/>
      <c r="S18" s="15"/>
      <c r="T18" s="15"/>
      <c r="U18" s="15"/>
      <c r="V18" s="15"/>
      <c r="W18" s="15"/>
      <c r="X18" s="15"/>
      <c r="Y18" s="15"/>
      <c r="Z18" s="15"/>
      <c r="AA18" s="15"/>
      <c r="AB18" s="15"/>
    </row>
    <row r="19" spans="1:28" x14ac:dyDescent="0.2">
      <c r="A19" s="15"/>
      <c r="B19" s="15"/>
      <c r="C19" s="15"/>
      <c r="D19" s="15"/>
      <c r="E19" s="15"/>
      <c r="F19" s="15"/>
      <c r="G19" s="15"/>
      <c r="H19" s="61"/>
      <c r="I19" s="61"/>
      <c r="J19" s="61"/>
      <c r="K19" s="15"/>
      <c r="L19" s="15"/>
      <c r="M19" s="15"/>
      <c r="N19" s="15"/>
      <c r="O19" s="15"/>
      <c r="P19" s="15"/>
      <c r="Q19" s="15"/>
      <c r="R19" s="39"/>
      <c r="S19" s="35"/>
      <c r="T19" s="35"/>
      <c r="U19" s="35"/>
      <c r="V19" s="35"/>
      <c r="W19" s="40"/>
      <c r="X19" s="15"/>
      <c r="Y19" s="15"/>
      <c r="Z19" s="35"/>
      <c r="AA19" s="41"/>
      <c r="AB19" s="15"/>
    </row>
    <row r="20" spans="1:28" ht="35.25" customHeight="1" x14ac:dyDescent="0.2">
      <c r="A20" s="107" t="str">
        <f>'2. Aanneemsom Onderhoudsopdr.'!D89</f>
        <v/>
      </c>
      <c r="B20" s="107"/>
      <c r="C20" s="107"/>
      <c r="D20" s="107"/>
      <c r="E20" s="61"/>
      <c r="F20" s="61"/>
      <c r="G20" s="61"/>
      <c r="H20" s="61"/>
      <c r="I20" s="61"/>
      <c r="J20" s="61"/>
      <c r="K20" s="15"/>
      <c r="L20" s="15"/>
      <c r="M20" s="15"/>
      <c r="N20" s="15"/>
      <c r="O20" s="15"/>
      <c r="P20" s="15"/>
      <c r="Q20" s="15"/>
      <c r="R20" s="39"/>
      <c r="S20" s="35"/>
      <c r="T20" s="35"/>
      <c r="U20" s="35"/>
      <c r="V20" s="35"/>
      <c r="W20" s="40"/>
      <c r="X20" s="15"/>
      <c r="Y20" s="15"/>
      <c r="Z20" s="35"/>
      <c r="AA20" s="41"/>
      <c r="AB20" s="15"/>
    </row>
    <row r="21" spans="1:28" x14ac:dyDescent="0.2">
      <c r="A21" s="34"/>
      <c r="B21" s="61"/>
      <c r="C21" s="61"/>
      <c r="D21" s="61"/>
      <c r="E21" s="61"/>
      <c r="F21" s="33"/>
      <c r="G21" s="32"/>
      <c r="H21" s="61"/>
      <c r="I21" s="61"/>
      <c r="J21" s="61"/>
      <c r="K21" s="15"/>
      <c r="L21" s="15"/>
      <c r="M21" s="15"/>
      <c r="N21" s="15"/>
      <c r="O21" s="15"/>
      <c r="P21" s="15"/>
      <c r="Q21" s="15"/>
      <c r="R21" s="39"/>
      <c r="S21" s="15"/>
      <c r="T21" s="15"/>
      <c r="U21" s="15"/>
      <c r="V21" s="15"/>
      <c r="W21" s="42"/>
      <c r="X21" s="15"/>
      <c r="Y21" s="15"/>
      <c r="Z21" s="35"/>
      <c r="AA21" s="41"/>
      <c r="AB21" s="15"/>
    </row>
    <row r="22" spans="1:28" x14ac:dyDescent="0.2">
      <c r="A22" s="61"/>
      <c r="B22" s="61"/>
      <c r="C22" s="61"/>
      <c r="D22" s="61"/>
      <c r="E22" s="61"/>
      <c r="F22" s="61"/>
      <c r="G22" s="61"/>
      <c r="H22" s="61"/>
      <c r="I22" s="61"/>
      <c r="J22" s="61"/>
      <c r="K22" s="15"/>
      <c r="L22" s="15"/>
      <c r="M22" s="15"/>
      <c r="N22" s="15"/>
      <c r="O22" s="15"/>
      <c r="P22" s="15"/>
      <c r="Q22" s="15"/>
      <c r="R22" s="39"/>
      <c r="S22" s="15"/>
      <c r="T22" s="15"/>
      <c r="U22" s="15"/>
      <c r="V22" s="15"/>
      <c r="W22" s="40"/>
      <c r="X22" s="15"/>
      <c r="Y22" s="15"/>
      <c r="Z22" s="35"/>
      <c r="AA22" s="41"/>
      <c r="AB22" s="15"/>
    </row>
    <row r="23" spans="1:28" x14ac:dyDescent="0.2">
      <c r="A23" s="61"/>
      <c r="B23" s="61"/>
      <c r="C23" s="61"/>
      <c r="D23" s="61"/>
      <c r="E23" s="61"/>
      <c r="F23" s="61"/>
      <c r="G23" s="61"/>
      <c r="H23" s="61"/>
      <c r="I23" s="61"/>
      <c r="J23" s="61"/>
      <c r="K23" s="15"/>
      <c r="L23" s="15"/>
      <c r="M23" s="15"/>
      <c r="N23" s="15"/>
      <c r="O23" s="15"/>
      <c r="P23" s="15"/>
      <c r="Q23" s="15"/>
      <c r="R23" s="39"/>
      <c r="S23" s="15"/>
      <c r="T23" s="15"/>
      <c r="U23" s="15"/>
      <c r="V23" s="15"/>
      <c r="W23" s="42"/>
      <c r="X23" s="15"/>
      <c r="Y23" s="15"/>
      <c r="Z23" s="35"/>
      <c r="AA23" s="41"/>
      <c r="AB23" s="15"/>
    </row>
    <row r="24" spans="1:28" x14ac:dyDescent="0.2">
      <c r="A24" s="33"/>
      <c r="B24" s="15"/>
      <c r="C24" s="15"/>
      <c r="D24" s="15"/>
      <c r="E24" s="15"/>
      <c r="F24" s="15"/>
      <c r="G24" s="15"/>
      <c r="H24" s="15"/>
      <c r="I24" s="15"/>
      <c r="J24" s="15"/>
      <c r="K24" s="15"/>
      <c r="L24" s="15"/>
      <c r="M24" s="15"/>
      <c r="N24" s="15"/>
      <c r="O24" s="15"/>
      <c r="P24" s="15"/>
      <c r="Q24" s="15"/>
      <c r="R24" s="39"/>
      <c r="S24" s="15"/>
      <c r="T24" s="15"/>
      <c r="U24" s="15"/>
      <c r="V24" s="15"/>
      <c r="W24" s="43"/>
      <c r="X24" s="15"/>
      <c r="Y24" s="15"/>
      <c r="Z24" s="35"/>
      <c r="AA24" s="41"/>
      <c r="AB24" s="15"/>
    </row>
    <row r="25" spans="1:28" x14ac:dyDescent="0.2">
      <c r="A25" s="33"/>
      <c r="B25" s="15"/>
      <c r="C25" s="15"/>
      <c r="D25" s="15"/>
      <c r="E25" s="15"/>
      <c r="F25" s="15"/>
      <c r="G25" s="15"/>
      <c r="H25" s="15"/>
      <c r="I25" s="33"/>
      <c r="J25" s="15"/>
      <c r="K25" s="15"/>
      <c r="L25" s="15"/>
      <c r="M25" s="15"/>
      <c r="N25" s="15"/>
      <c r="O25" s="15"/>
      <c r="P25" s="15"/>
      <c r="Q25" s="15"/>
      <c r="R25" s="39"/>
      <c r="S25" s="15"/>
      <c r="T25" s="15"/>
      <c r="U25" s="15"/>
      <c r="V25" s="15"/>
      <c r="W25" s="42"/>
      <c r="X25" s="15"/>
      <c r="Y25" s="15"/>
      <c r="Z25" s="35"/>
      <c r="AA25" s="41"/>
      <c r="AB25" s="15"/>
    </row>
    <row r="26" spans="1:28" x14ac:dyDescent="0.2">
      <c r="A26" s="33"/>
      <c r="B26" s="15"/>
      <c r="C26" s="15"/>
      <c r="D26" s="15"/>
      <c r="E26" s="15"/>
      <c r="F26" s="15"/>
      <c r="G26" s="15"/>
      <c r="H26" s="15"/>
      <c r="I26" s="33"/>
      <c r="J26" s="15"/>
      <c r="K26" s="15"/>
      <c r="L26" s="15"/>
      <c r="M26" s="15"/>
      <c r="N26" s="15"/>
      <c r="O26" s="15"/>
      <c r="P26" s="15"/>
      <c r="Q26" s="15"/>
      <c r="R26" s="39"/>
      <c r="S26" s="15"/>
      <c r="T26" s="15"/>
      <c r="U26" s="15"/>
      <c r="V26" s="15"/>
      <c r="W26" s="44"/>
      <c r="X26" s="15"/>
      <c r="Y26" s="15"/>
      <c r="Z26" s="35"/>
      <c r="AA26" s="41"/>
      <c r="AB26" s="15"/>
    </row>
    <row r="27" spans="1:28" x14ac:dyDescent="0.2">
      <c r="A27" s="33"/>
      <c r="B27" s="15"/>
      <c r="C27" s="15"/>
      <c r="D27" s="15"/>
      <c r="E27" s="15"/>
      <c r="F27" s="15"/>
      <c r="G27" s="15"/>
      <c r="H27" s="15"/>
      <c r="I27" s="33"/>
      <c r="J27" s="15"/>
      <c r="K27" s="15"/>
      <c r="L27" s="15"/>
      <c r="M27" s="15"/>
      <c r="N27" s="15"/>
      <c r="O27" s="15"/>
      <c r="P27" s="15"/>
      <c r="Q27" s="15"/>
      <c r="R27" s="15"/>
      <c r="S27" s="15"/>
      <c r="T27" s="15"/>
      <c r="U27" s="15"/>
      <c r="V27" s="15"/>
      <c r="W27" s="15"/>
      <c r="X27" s="15"/>
      <c r="Y27" s="15"/>
      <c r="Z27" s="15"/>
      <c r="AA27" s="15"/>
      <c r="AB27" s="15"/>
    </row>
    <row r="28" spans="1:28" x14ac:dyDescent="0.2">
      <c r="A28" s="33"/>
      <c r="B28" s="15"/>
      <c r="C28" s="15"/>
      <c r="D28" s="15"/>
      <c r="E28" s="15"/>
      <c r="F28" s="15"/>
      <c r="G28" s="15"/>
      <c r="H28" s="15"/>
      <c r="I28" s="33"/>
      <c r="J28" s="15"/>
      <c r="K28" s="15"/>
      <c r="L28" s="15"/>
      <c r="M28" s="15"/>
      <c r="N28" s="15"/>
      <c r="O28" s="15"/>
      <c r="P28" s="15"/>
      <c r="Q28" s="15"/>
      <c r="R28" s="15"/>
      <c r="S28" s="15"/>
      <c r="T28" s="15"/>
      <c r="U28" s="15"/>
      <c r="V28" s="15"/>
      <c r="W28" s="15"/>
      <c r="X28" s="15"/>
      <c r="Y28" s="15"/>
      <c r="Z28" s="15"/>
      <c r="AA28" s="15"/>
      <c r="AB28" s="15"/>
    </row>
    <row r="29" spans="1:28" x14ac:dyDescent="0.2">
      <c r="A29" s="36"/>
      <c r="B29" s="15"/>
      <c r="C29" s="15"/>
      <c r="D29" s="15"/>
      <c r="E29" s="15"/>
      <c r="F29" s="15"/>
      <c r="G29" s="15"/>
      <c r="H29" s="15"/>
      <c r="I29" s="36"/>
      <c r="J29" s="15"/>
      <c r="K29" s="15"/>
      <c r="L29" s="15"/>
      <c r="M29" s="15"/>
      <c r="N29" s="15"/>
      <c r="O29" s="15"/>
      <c r="P29" s="15"/>
      <c r="Q29" s="15"/>
      <c r="R29" s="15"/>
      <c r="S29" s="15"/>
      <c r="T29" s="15"/>
      <c r="U29" s="15"/>
      <c r="V29" s="15"/>
      <c r="W29" s="15"/>
      <c r="X29" s="15"/>
      <c r="Y29" s="15"/>
      <c r="Z29" s="15"/>
      <c r="AA29" s="15"/>
      <c r="AB29" s="15"/>
    </row>
    <row r="30" spans="1:28" x14ac:dyDescent="0.2">
      <c r="A30" s="33"/>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33"/>
      <c r="B31" s="15"/>
      <c r="C31" s="15"/>
      <c r="D31" s="15"/>
      <c r="E31" s="15"/>
      <c r="F31" s="15"/>
      <c r="G31" s="15"/>
      <c r="H31" s="15"/>
      <c r="I31" s="33"/>
      <c r="J31" s="15"/>
      <c r="K31" s="15"/>
      <c r="L31" s="15"/>
      <c r="M31" s="15"/>
      <c r="N31" s="15"/>
      <c r="O31" s="15"/>
      <c r="P31" s="15"/>
      <c r="Q31" s="15"/>
      <c r="R31" s="15"/>
      <c r="S31" s="15"/>
      <c r="T31" s="15"/>
      <c r="U31" s="15"/>
      <c r="V31" s="15"/>
      <c r="W31" s="15"/>
      <c r="X31" s="15"/>
      <c r="Y31" s="15"/>
      <c r="Z31" s="15"/>
      <c r="AA31" s="15"/>
      <c r="AB31" s="15"/>
    </row>
  </sheetData>
  <sheetProtection algorithmName="SHA-512" hashValue="NxDn6InxyUzB+38Udv3uM2bUksImtLCyNRXhfDTkHHirr2A7JIP4dbJqS5GlVwDIwfLZyBA5xhhWeR6RaAryIg==" saltValue="D8xvSPKNgSgB5h7Dvck8qQ==" spinCount="100000" sheet="1" objects="1" scenarios="1"/>
  <mergeCells count="9">
    <mergeCell ref="A20:D20"/>
    <mergeCell ref="G18:H18"/>
    <mergeCell ref="A7:J7"/>
    <mergeCell ref="R9:R11"/>
    <mergeCell ref="S9:S11"/>
    <mergeCell ref="A15:J15"/>
    <mergeCell ref="A16:J16"/>
    <mergeCell ref="A17:C17"/>
    <mergeCell ref="G17:H17"/>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73C0-E148-4A5B-A48A-BE3A1E777176}">
  <sheetPr codeName="Blad4">
    <pageSetUpPr fitToPage="1"/>
  </sheetPr>
  <dimension ref="A1:H110"/>
  <sheetViews>
    <sheetView view="pageBreakPreview" zoomScaleNormal="80" zoomScaleSheetLayoutView="100" workbookViewId="0">
      <selection activeCell="D9" sqref="D9:E9"/>
    </sheetView>
  </sheetViews>
  <sheetFormatPr defaultColWidth="8.85546875" defaultRowHeight="12.75" x14ac:dyDescent="0.2"/>
  <cols>
    <col min="1" max="1" width="8.28515625" style="15" customWidth="1"/>
    <col min="2" max="2" width="47.5703125" style="15" customWidth="1"/>
    <col min="3" max="3" width="27.42578125" style="15" bestFit="1" customWidth="1"/>
    <col min="4" max="4" width="9.85546875" style="15" bestFit="1" customWidth="1"/>
    <col min="5" max="5" width="25.28515625" style="15" customWidth="1"/>
    <col min="6" max="6" width="21.28515625" style="15" customWidth="1"/>
    <col min="7" max="7" width="14" style="15" customWidth="1"/>
    <col min="8" max="8" width="6" style="15" customWidth="1"/>
    <col min="9" max="9" width="14.7109375" style="15" customWidth="1"/>
    <col min="10" max="16384" width="8.85546875" style="15"/>
  </cols>
  <sheetData>
    <row r="1" spans="1:7" x14ac:dyDescent="0.2">
      <c r="A1" s="37"/>
      <c r="B1" s="37"/>
      <c r="C1" s="37"/>
      <c r="D1" s="37"/>
    </row>
    <row r="3" spans="1:7" x14ac:dyDescent="0.2">
      <c r="A3" s="83" t="s">
        <v>0</v>
      </c>
      <c r="B3" s="15" t="s">
        <v>15</v>
      </c>
      <c r="C3" s="57"/>
      <c r="D3" s="57"/>
    </row>
    <row r="4" spans="1:7" x14ac:dyDescent="0.2">
      <c r="A4" s="83" t="s">
        <v>2</v>
      </c>
      <c r="B4" s="15" t="str">
        <f>'1. Instructie'!B4</f>
        <v>Het onderhouden van Elektrotechnische installaties 
vastgoedobjecten gemeente Krimpenerwaard</v>
      </c>
      <c r="C4" s="57"/>
      <c r="D4" s="57"/>
    </row>
    <row r="5" spans="1:7" x14ac:dyDescent="0.2">
      <c r="A5" s="83" t="s">
        <v>3</v>
      </c>
      <c r="B5" s="38">
        <f>'1. Instructie'!B5</f>
        <v>45292</v>
      </c>
      <c r="C5" s="57"/>
      <c r="D5" s="57"/>
    </row>
    <row r="7" spans="1:7" ht="15.6" customHeight="1" x14ac:dyDescent="0.2">
      <c r="A7" s="129" t="s">
        <v>16</v>
      </c>
      <c r="B7" s="130"/>
      <c r="C7" s="130"/>
      <c r="D7" s="130"/>
      <c r="E7" s="130"/>
      <c r="F7" s="130"/>
      <c r="G7" s="130"/>
    </row>
    <row r="8" spans="1:7" ht="13.5" thickBot="1" x14ac:dyDescent="0.25"/>
    <row r="9" spans="1:7" ht="13.5" thickBot="1" x14ac:dyDescent="0.25">
      <c r="B9" s="84" t="s">
        <v>17</v>
      </c>
      <c r="D9" s="131"/>
      <c r="E9" s="132"/>
    </row>
    <row r="11" spans="1:7" x14ac:dyDescent="0.2">
      <c r="A11" s="46"/>
      <c r="B11" s="46"/>
      <c r="C11" s="46"/>
      <c r="D11" s="46"/>
      <c r="E11" s="46"/>
      <c r="F11" s="46"/>
      <c r="G11" s="46"/>
    </row>
    <row r="12" spans="1:7" x14ac:dyDescent="0.2">
      <c r="A12" s="60"/>
    </row>
    <row r="13" spans="1:7" x14ac:dyDescent="0.2">
      <c r="A13" s="42"/>
      <c r="B13" s="15" t="s">
        <v>18</v>
      </c>
      <c r="C13" s="42"/>
      <c r="D13" s="42"/>
    </row>
    <row r="14" spans="1:7" x14ac:dyDescent="0.2">
      <c r="A14" s="42"/>
      <c r="B14" s="15" t="s">
        <v>19</v>
      </c>
      <c r="C14" s="42"/>
      <c r="D14" s="42"/>
    </row>
    <row r="16" spans="1:7" ht="24" customHeight="1" x14ac:dyDescent="0.2">
      <c r="A16" s="45"/>
      <c r="B16" s="46"/>
      <c r="C16" s="46"/>
      <c r="D16" s="46"/>
      <c r="E16" s="46"/>
      <c r="F16" s="133" t="s">
        <v>20</v>
      </c>
      <c r="G16" s="134"/>
    </row>
    <row r="17" spans="1:7" ht="13.5" thickBot="1" x14ac:dyDescent="0.25">
      <c r="A17" s="80" t="s">
        <v>21</v>
      </c>
      <c r="B17" s="100" t="s">
        <v>22</v>
      </c>
      <c r="C17" s="100" t="s">
        <v>23</v>
      </c>
      <c r="D17" s="100" t="s">
        <v>24</v>
      </c>
      <c r="E17" s="100" t="s">
        <v>120</v>
      </c>
      <c r="F17" s="135" t="s">
        <v>25</v>
      </c>
      <c r="G17" s="136"/>
    </row>
    <row r="18" spans="1:7" x14ac:dyDescent="0.2">
      <c r="A18" s="99">
        <v>1</v>
      </c>
      <c r="B18" s="101" t="s">
        <v>124</v>
      </c>
      <c r="C18" s="92" t="s">
        <v>125</v>
      </c>
      <c r="D18" s="93" t="s">
        <v>126</v>
      </c>
      <c r="E18" s="102" t="s">
        <v>127</v>
      </c>
      <c r="F18" s="127"/>
      <c r="G18" s="128"/>
    </row>
    <row r="19" spans="1:7" x14ac:dyDescent="0.2">
      <c r="A19" s="99">
        <v>3</v>
      </c>
      <c r="B19" s="103" t="s">
        <v>128</v>
      </c>
      <c r="C19" s="95" t="s">
        <v>129</v>
      </c>
      <c r="D19" s="96" t="s">
        <v>130</v>
      </c>
      <c r="E19" s="94" t="s">
        <v>127</v>
      </c>
      <c r="F19" s="125"/>
      <c r="G19" s="126"/>
    </row>
    <row r="20" spans="1:7" x14ac:dyDescent="0.2">
      <c r="A20" s="99">
        <v>4</v>
      </c>
      <c r="B20" s="103" t="s">
        <v>131</v>
      </c>
      <c r="C20" s="95" t="s">
        <v>132</v>
      </c>
      <c r="D20" s="96" t="s">
        <v>133</v>
      </c>
      <c r="E20" s="94" t="s">
        <v>127</v>
      </c>
      <c r="F20" s="125"/>
      <c r="G20" s="126"/>
    </row>
    <row r="21" spans="1:7" x14ac:dyDescent="0.2">
      <c r="A21" s="99">
        <v>9</v>
      </c>
      <c r="B21" s="103" t="s">
        <v>270</v>
      </c>
      <c r="C21" s="95" t="s">
        <v>271</v>
      </c>
      <c r="D21" s="96" t="s">
        <v>272</v>
      </c>
      <c r="E21" s="94" t="s">
        <v>127</v>
      </c>
      <c r="F21" s="125"/>
      <c r="G21" s="126"/>
    </row>
    <row r="22" spans="1:7" ht="13.5" thickBot="1" x14ac:dyDescent="0.25">
      <c r="A22" s="99">
        <v>10</v>
      </c>
      <c r="B22" s="104" t="s">
        <v>273</v>
      </c>
      <c r="C22" s="97" t="s">
        <v>274</v>
      </c>
      <c r="D22" s="98" t="s">
        <v>275</v>
      </c>
      <c r="E22" s="105" t="s">
        <v>127</v>
      </c>
      <c r="F22" s="121"/>
      <c r="G22" s="122"/>
    </row>
    <row r="23" spans="1:7" x14ac:dyDescent="0.2">
      <c r="A23" s="99">
        <v>11</v>
      </c>
      <c r="B23" s="101" t="s">
        <v>134</v>
      </c>
      <c r="C23" s="92" t="s">
        <v>135</v>
      </c>
      <c r="D23" s="93" t="s">
        <v>136</v>
      </c>
      <c r="E23" s="102" t="s">
        <v>137</v>
      </c>
      <c r="F23" s="127"/>
      <c r="G23" s="128"/>
    </row>
    <row r="24" spans="1:7" x14ac:dyDescent="0.2">
      <c r="A24" s="99">
        <v>13</v>
      </c>
      <c r="B24" s="103" t="s">
        <v>138</v>
      </c>
      <c r="C24" s="95" t="s">
        <v>139</v>
      </c>
      <c r="D24" s="96" t="s">
        <v>140</v>
      </c>
      <c r="E24" s="94" t="s">
        <v>137</v>
      </c>
      <c r="F24" s="125"/>
      <c r="G24" s="126"/>
    </row>
    <row r="25" spans="1:7" x14ac:dyDescent="0.2">
      <c r="A25" s="99">
        <v>15</v>
      </c>
      <c r="B25" s="103" t="s">
        <v>141</v>
      </c>
      <c r="C25" s="95" t="s">
        <v>142</v>
      </c>
      <c r="D25" s="96" t="s">
        <v>143</v>
      </c>
      <c r="E25" s="94" t="s">
        <v>137</v>
      </c>
      <c r="F25" s="125"/>
      <c r="G25" s="126"/>
    </row>
    <row r="26" spans="1:7" x14ac:dyDescent="0.2">
      <c r="A26" s="99">
        <v>16</v>
      </c>
      <c r="B26" s="103" t="s">
        <v>276</v>
      </c>
      <c r="C26" s="95" t="s">
        <v>277</v>
      </c>
      <c r="D26" s="96" t="s">
        <v>278</v>
      </c>
      <c r="E26" s="94" t="s">
        <v>137</v>
      </c>
      <c r="F26" s="125"/>
      <c r="G26" s="126"/>
    </row>
    <row r="27" spans="1:7" ht="13.5" thickBot="1" x14ac:dyDescent="0.25">
      <c r="A27" s="99">
        <v>20</v>
      </c>
      <c r="B27" s="104" t="s">
        <v>144</v>
      </c>
      <c r="C27" s="97" t="s">
        <v>145</v>
      </c>
      <c r="D27" s="98" t="s">
        <v>146</v>
      </c>
      <c r="E27" s="105" t="s">
        <v>137</v>
      </c>
      <c r="F27" s="121"/>
      <c r="G27" s="122"/>
    </row>
    <row r="28" spans="1:7" x14ac:dyDescent="0.2">
      <c r="A28" s="99">
        <v>22</v>
      </c>
      <c r="B28" s="101" t="s">
        <v>147</v>
      </c>
      <c r="C28" s="92" t="s">
        <v>148</v>
      </c>
      <c r="D28" s="93" t="s">
        <v>149</v>
      </c>
      <c r="E28" s="102" t="s">
        <v>150</v>
      </c>
      <c r="F28" s="127"/>
      <c r="G28" s="128"/>
    </row>
    <row r="29" spans="1:7" x14ac:dyDescent="0.2">
      <c r="A29" s="99">
        <v>23</v>
      </c>
      <c r="B29" s="103" t="s">
        <v>279</v>
      </c>
      <c r="C29" s="95" t="s">
        <v>280</v>
      </c>
      <c r="D29" s="96" t="s">
        <v>281</v>
      </c>
      <c r="E29" s="94" t="s">
        <v>150</v>
      </c>
      <c r="F29" s="125"/>
      <c r="G29" s="126"/>
    </row>
    <row r="30" spans="1:7" ht="13.5" thickBot="1" x14ac:dyDescent="0.25">
      <c r="A30" s="99">
        <v>34</v>
      </c>
      <c r="B30" s="104" t="s">
        <v>282</v>
      </c>
      <c r="C30" s="97" t="s">
        <v>283</v>
      </c>
      <c r="D30" s="98" t="s">
        <v>284</v>
      </c>
      <c r="E30" s="105" t="s">
        <v>150</v>
      </c>
      <c r="F30" s="121"/>
      <c r="G30" s="122"/>
    </row>
    <row r="31" spans="1:7" x14ac:dyDescent="0.2">
      <c r="A31" s="99">
        <v>35</v>
      </c>
      <c r="B31" s="101" t="s">
        <v>151</v>
      </c>
      <c r="C31" s="92" t="s">
        <v>152</v>
      </c>
      <c r="D31" s="93" t="s">
        <v>153</v>
      </c>
      <c r="E31" s="102" t="s">
        <v>154</v>
      </c>
      <c r="F31" s="127"/>
      <c r="G31" s="128"/>
    </row>
    <row r="32" spans="1:7" ht="13.5" thickBot="1" x14ac:dyDescent="0.25">
      <c r="A32" s="99">
        <v>36</v>
      </c>
      <c r="B32" s="104" t="s">
        <v>155</v>
      </c>
      <c r="C32" s="97" t="s">
        <v>156</v>
      </c>
      <c r="D32" s="98" t="s">
        <v>153</v>
      </c>
      <c r="E32" s="105" t="s">
        <v>154</v>
      </c>
      <c r="F32" s="121"/>
      <c r="G32" s="122"/>
    </row>
    <row r="33" spans="1:7" x14ac:dyDescent="0.2">
      <c r="A33" s="99">
        <v>37</v>
      </c>
      <c r="B33" s="101" t="s">
        <v>221</v>
      </c>
      <c r="C33" s="92" t="s">
        <v>285</v>
      </c>
      <c r="D33" s="93" t="s">
        <v>286</v>
      </c>
      <c r="E33" s="102" t="s">
        <v>160</v>
      </c>
      <c r="F33" s="127"/>
      <c r="G33" s="128"/>
    </row>
    <row r="34" spans="1:7" x14ac:dyDescent="0.2">
      <c r="A34" s="99">
        <v>42</v>
      </c>
      <c r="B34" s="103" t="s">
        <v>157</v>
      </c>
      <c r="C34" s="95" t="s">
        <v>158</v>
      </c>
      <c r="D34" s="96" t="s">
        <v>159</v>
      </c>
      <c r="E34" s="94" t="s">
        <v>160</v>
      </c>
      <c r="F34" s="125"/>
      <c r="G34" s="126"/>
    </row>
    <row r="35" spans="1:7" x14ac:dyDescent="0.2">
      <c r="A35" s="99">
        <v>43</v>
      </c>
      <c r="B35" s="103" t="s">
        <v>287</v>
      </c>
      <c r="C35" s="95" t="s">
        <v>288</v>
      </c>
      <c r="D35" s="96" t="s">
        <v>289</v>
      </c>
      <c r="E35" s="94" t="s">
        <v>160</v>
      </c>
      <c r="F35" s="125"/>
      <c r="G35" s="126"/>
    </row>
    <row r="36" spans="1:7" ht="13.5" thickBot="1" x14ac:dyDescent="0.25">
      <c r="A36" s="99">
        <v>48</v>
      </c>
      <c r="B36" s="104" t="s">
        <v>290</v>
      </c>
      <c r="C36" s="97" t="s">
        <v>291</v>
      </c>
      <c r="D36" s="98" t="s">
        <v>292</v>
      </c>
      <c r="E36" s="105" t="s">
        <v>160</v>
      </c>
      <c r="F36" s="121"/>
      <c r="G36" s="122"/>
    </row>
    <row r="37" spans="1:7" x14ac:dyDescent="0.2">
      <c r="A37" s="99">
        <v>49</v>
      </c>
      <c r="B37" s="101" t="s">
        <v>161</v>
      </c>
      <c r="C37" s="92" t="s">
        <v>162</v>
      </c>
      <c r="D37" s="93" t="s">
        <v>163</v>
      </c>
      <c r="E37" s="102" t="s">
        <v>164</v>
      </c>
      <c r="F37" s="127"/>
      <c r="G37" s="128"/>
    </row>
    <row r="38" spans="1:7" x14ac:dyDescent="0.2">
      <c r="A38" s="99">
        <v>50</v>
      </c>
      <c r="B38" s="103" t="s">
        <v>165</v>
      </c>
      <c r="C38" s="95" t="s">
        <v>166</v>
      </c>
      <c r="D38" s="96" t="s">
        <v>167</v>
      </c>
      <c r="E38" s="94" t="s">
        <v>164</v>
      </c>
      <c r="F38" s="125"/>
      <c r="G38" s="126"/>
    </row>
    <row r="39" spans="1:7" x14ac:dyDescent="0.2">
      <c r="A39" s="99">
        <v>52</v>
      </c>
      <c r="B39" s="103" t="s">
        <v>168</v>
      </c>
      <c r="C39" s="95" t="s">
        <v>169</v>
      </c>
      <c r="D39" s="96" t="s">
        <v>170</v>
      </c>
      <c r="E39" s="94" t="s">
        <v>164</v>
      </c>
      <c r="F39" s="125"/>
      <c r="G39" s="126"/>
    </row>
    <row r="40" spans="1:7" x14ac:dyDescent="0.2">
      <c r="A40" s="99">
        <v>53</v>
      </c>
      <c r="B40" s="103" t="s">
        <v>171</v>
      </c>
      <c r="C40" s="95" t="s">
        <v>172</v>
      </c>
      <c r="D40" s="96" t="s">
        <v>173</v>
      </c>
      <c r="E40" s="94" t="s">
        <v>164</v>
      </c>
      <c r="F40" s="125"/>
      <c r="G40" s="126"/>
    </row>
    <row r="41" spans="1:7" ht="13.5" thickBot="1" x14ac:dyDescent="0.25">
      <c r="A41" s="99">
        <v>54</v>
      </c>
      <c r="B41" s="104" t="s">
        <v>174</v>
      </c>
      <c r="C41" s="97" t="s">
        <v>175</v>
      </c>
      <c r="D41" s="98" t="s">
        <v>176</v>
      </c>
      <c r="E41" s="105" t="s">
        <v>164</v>
      </c>
      <c r="F41" s="121"/>
      <c r="G41" s="122"/>
    </row>
    <row r="42" spans="1:7" ht="25.5" x14ac:dyDescent="0.2">
      <c r="A42" s="99">
        <v>55</v>
      </c>
      <c r="B42" s="101" t="s">
        <v>177</v>
      </c>
      <c r="C42" s="92" t="s">
        <v>178</v>
      </c>
      <c r="D42" s="93" t="s">
        <v>179</v>
      </c>
      <c r="E42" s="102" t="s">
        <v>180</v>
      </c>
      <c r="F42" s="127"/>
      <c r="G42" s="128"/>
    </row>
    <row r="43" spans="1:7" x14ac:dyDescent="0.2">
      <c r="A43" s="99">
        <v>57</v>
      </c>
      <c r="B43" s="103" t="s">
        <v>181</v>
      </c>
      <c r="C43" s="95" t="s">
        <v>182</v>
      </c>
      <c r="D43" s="96" t="s">
        <v>183</v>
      </c>
      <c r="E43" s="94" t="s">
        <v>180</v>
      </c>
      <c r="F43" s="125"/>
      <c r="G43" s="126"/>
    </row>
    <row r="44" spans="1:7" x14ac:dyDescent="0.2">
      <c r="A44" s="99">
        <v>58</v>
      </c>
      <c r="B44" s="103" t="s">
        <v>184</v>
      </c>
      <c r="C44" s="95" t="s">
        <v>185</v>
      </c>
      <c r="D44" s="96" t="s">
        <v>186</v>
      </c>
      <c r="E44" s="94" t="s">
        <v>180</v>
      </c>
      <c r="F44" s="125"/>
      <c r="G44" s="126"/>
    </row>
    <row r="45" spans="1:7" x14ac:dyDescent="0.2">
      <c r="A45" s="99">
        <v>61</v>
      </c>
      <c r="B45" s="103" t="s">
        <v>293</v>
      </c>
      <c r="C45" s="95" t="s">
        <v>271</v>
      </c>
      <c r="D45" s="96" t="s">
        <v>294</v>
      </c>
      <c r="E45" s="94" t="s">
        <v>180</v>
      </c>
      <c r="F45" s="125"/>
      <c r="G45" s="126"/>
    </row>
    <row r="46" spans="1:7" x14ac:dyDescent="0.2">
      <c r="A46" s="99">
        <v>63</v>
      </c>
      <c r="B46" s="103" t="s">
        <v>187</v>
      </c>
      <c r="C46" s="95" t="s">
        <v>188</v>
      </c>
      <c r="D46" s="96" t="s">
        <v>189</v>
      </c>
      <c r="E46" s="94" t="s">
        <v>180</v>
      </c>
      <c r="F46" s="125"/>
      <c r="G46" s="126"/>
    </row>
    <row r="47" spans="1:7" x14ac:dyDescent="0.2">
      <c r="A47" s="99">
        <v>64</v>
      </c>
      <c r="B47" s="103" t="s">
        <v>190</v>
      </c>
      <c r="C47" s="95" t="s">
        <v>191</v>
      </c>
      <c r="D47" s="96" t="s">
        <v>189</v>
      </c>
      <c r="E47" s="94" t="s">
        <v>180</v>
      </c>
      <c r="F47" s="125"/>
      <c r="G47" s="126"/>
    </row>
    <row r="48" spans="1:7" x14ac:dyDescent="0.2">
      <c r="A48" s="99">
        <v>65</v>
      </c>
      <c r="B48" s="103" t="s">
        <v>192</v>
      </c>
      <c r="C48" s="95" t="s">
        <v>193</v>
      </c>
      <c r="D48" s="96" t="s">
        <v>194</v>
      </c>
      <c r="E48" s="94" t="s">
        <v>180</v>
      </c>
      <c r="F48" s="125"/>
      <c r="G48" s="126"/>
    </row>
    <row r="49" spans="1:7" ht="13.5" thickBot="1" x14ac:dyDescent="0.25">
      <c r="A49" s="99">
        <v>71</v>
      </c>
      <c r="B49" s="104" t="s">
        <v>195</v>
      </c>
      <c r="C49" s="97" t="s">
        <v>196</v>
      </c>
      <c r="D49" s="98" t="s">
        <v>197</v>
      </c>
      <c r="E49" s="105" t="s">
        <v>180</v>
      </c>
      <c r="F49" s="121"/>
      <c r="G49" s="122"/>
    </row>
    <row r="50" spans="1:7" x14ac:dyDescent="0.2">
      <c r="A50" s="99">
        <v>72</v>
      </c>
      <c r="B50" s="101" t="s">
        <v>151</v>
      </c>
      <c r="C50" s="92" t="s">
        <v>198</v>
      </c>
      <c r="D50" s="93" t="s">
        <v>199</v>
      </c>
      <c r="E50" s="102" t="s">
        <v>200</v>
      </c>
      <c r="F50" s="127"/>
      <c r="G50" s="128"/>
    </row>
    <row r="51" spans="1:7" x14ac:dyDescent="0.2">
      <c r="A51" s="99">
        <v>74</v>
      </c>
      <c r="B51" s="103" t="s">
        <v>151</v>
      </c>
      <c r="C51" s="95" t="s">
        <v>201</v>
      </c>
      <c r="D51" s="96" t="s">
        <v>202</v>
      </c>
      <c r="E51" s="94" t="s">
        <v>200</v>
      </c>
      <c r="F51" s="125"/>
      <c r="G51" s="126"/>
    </row>
    <row r="52" spans="1:7" x14ac:dyDescent="0.2">
      <c r="A52" s="99">
        <v>77</v>
      </c>
      <c r="B52" s="103" t="s">
        <v>203</v>
      </c>
      <c r="C52" s="95" t="s">
        <v>204</v>
      </c>
      <c r="D52" s="96" t="s">
        <v>205</v>
      </c>
      <c r="E52" s="94" t="s">
        <v>200</v>
      </c>
      <c r="F52" s="125"/>
      <c r="G52" s="126"/>
    </row>
    <row r="53" spans="1:7" x14ac:dyDescent="0.2">
      <c r="A53" s="99">
        <v>78</v>
      </c>
      <c r="B53" s="103" t="s">
        <v>206</v>
      </c>
      <c r="C53" s="95" t="s">
        <v>207</v>
      </c>
      <c r="D53" s="96" t="s">
        <v>208</v>
      </c>
      <c r="E53" s="94" t="s">
        <v>200</v>
      </c>
      <c r="F53" s="125"/>
      <c r="G53" s="126"/>
    </row>
    <row r="54" spans="1:7" x14ac:dyDescent="0.2">
      <c r="A54" s="99">
        <v>79</v>
      </c>
      <c r="B54" s="103" t="s">
        <v>209</v>
      </c>
      <c r="C54" s="95" t="s">
        <v>210</v>
      </c>
      <c r="D54" s="96" t="s">
        <v>211</v>
      </c>
      <c r="E54" s="94" t="s">
        <v>200</v>
      </c>
      <c r="F54" s="125"/>
      <c r="G54" s="126"/>
    </row>
    <row r="55" spans="1:7" x14ac:dyDescent="0.2">
      <c r="A55" s="99">
        <v>82</v>
      </c>
      <c r="B55" s="103" t="s">
        <v>295</v>
      </c>
      <c r="C55" s="95" t="s">
        <v>296</v>
      </c>
      <c r="D55" s="96" t="s">
        <v>297</v>
      </c>
      <c r="E55" s="94" t="s">
        <v>200</v>
      </c>
      <c r="F55" s="125"/>
      <c r="G55" s="126"/>
    </row>
    <row r="56" spans="1:7" x14ac:dyDescent="0.2">
      <c r="A56" s="99">
        <v>83</v>
      </c>
      <c r="B56" s="103" t="s">
        <v>212</v>
      </c>
      <c r="C56" s="95" t="s">
        <v>213</v>
      </c>
      <c r="D56" s="96" t="s">
        <v>208</v>
      </c>
      <c r="E56" s="94" t="s">
        <v>200</v>
      </c>
      <c r="F56" s="125"/>
      <c r="G56" s="126"/>
    </row>
    <row r="57" spans="1:7" ht="13.5" thickBot="1" x14ac:dyDescent="0.25">
      <c r="A57" s="99">
        <v>87</v>
      </c>
      <c r="B57" s="104" t="s">
        <v>298</v>
      </c>
      <c r="C57" s="97" t="s">
        <v>299</v>
      </c>
      <c r="D57" s="98" t="s">
        <v>300</v>
      </c>
      <c r="E57" s="105" t="s">
        <v>200</v>
      </c>
      <c r="F57" s="121"/>
      <c r="G57" s="122"/>
    </row>
    <row r="58" spans="1:7" x14ac:dyDescent="0.2">
      <c r="A58" s="99">
        <v>88</v>
      </c>
      <c r="B58" s="101" t="s">
        <v>214</v>
      </c>
      <c r="C58" s="92" t="s">
        <v>215</v>
      </c>
      <c r="D58" s="93" t="s">
        <v>216</v>
      </c>
      <c r="E58" s="102" t="s">
        <v>217</v>
      </c>
      <c r="F58" s="127"/>
      <c r="G58" s="128"/>
    </row>
    <row r="59" spans="1:7" x14ac:dyDescent="0.2">
      <c r="A59" s="99">
        <v>89</v>
      </c>
      <c r="B59" s="103" t="s">
        <v>301</v>
      </c>
      <c r="C59" s="95" t="s">
        <v>302</v>
      </c>
      <c r="D59" s="96" t="s">
        <v>303</v>
      </c>
      <c r="E59" s="94" t="s">
        <v>217</v>
      </c>
      <c r="F59" s="125"/>
      <c r="G59" s="126"/>
    </row>
    <row r="60" spans="1:7" x14ac:dyDescent="0.2">
      <c r="A60" s="99">
        <v>91</v>
      </c>
      <c r="B60" s="103" t="s">
        <v>218</v>
      </c>
      <c r="C60" s="95" t="s">
        <v>219</v>
      </c>
      <c r="D60" s="96" t="s">
        <v>220</v>
      </c>
      <c r="E60" s="94" t="s">
        <v>217</v>
      </c>
      <c r="F60" s="125"/>
      <c r="G60" s="126"/>
    </row>
    <row r="61" spans="1:7" x14ac:dyDescent="0.2">
      <c r="A61" s="99">
        <v>97</v>
      </c>
      <c r="B61" s="103" t="s">
        <v>221</v>
      </c>
      <c r="C61" s="95" t="s">
        <v>222</v>
      </c>
      <c r="D61" s="96" t="s">
        <v>223</v>
      </c>
      <c r="E61" s="94" t="s">
        <v>217</v>
      </c>
      <c r="F61" s="125"/>
      <c r="G61" s="126"/>
    </row>
    <row r="62" spans="1:7" ht="25.5" x14ac:dyDescent="0.2">
      <c r="A62" s="99">
        <v>101</v>
      </c>
      <c r="B62" s="103" t="s">
        <v>224</v>
      </c>
      <c r="C62" s="95" t="s">
        <v>225</v>
      </c>
      <c r="D62" s="96" t="s">
        <v>226</v>
      </c>
      <c r="E62" s="94" t="s">
        <v>217</v>
      </c>
      <c r="F62" s="125"/>
      <c r="G62" s="126"/>
    </row>
    <row r="63" spans="1:7" x14ac:dyDescent="0.2">
      <c r="A63" s="99">
        <v>102</v>
      </c>
      <c r="B63" s="103" t="s">
        <v>227</v>
      </c>
      <c r="C63" s="95" t="s">
        <v>228</v>
      </c>
      <c r="D63" s="96" t="s">
        <v>220</v>
      </c>
      <c r="E63" s="94" t="s">
        <v>217</v>
      </c>
      <c r="F63" s="125"/>
      <c r="G63" s="126"/>
    </row>
    <row r="64" spans="1:7" x14ac:dyDescent="0.2">
      <c r="A64" s="99">
        <v>103</v>
      </c>
      <c r="B64" s="103" t="s">
        <v>206</v>
      </c>
      <c r="C64" s="95" t="s">
        <v>229</v>
      </c>
      <c r="D64" s="96" t="s">
        <v>230</v>
      </c>
      <c r="E64" s="94" t="s">
        <v>217</v>
      </c>
      <c r="F64" s="125"/>
      <c r="G64" s="126"/>
    </row>
    <row r="65" spans="1:7" x14ac:dyDescent="0.2">
      <c r="A65" s="99">
        <v>104</v>
      </c>
      <c r="B65" s="103" t="s">
        <v>231</v>
      </c>
      <c r="C65" s="95" t="s">
        <v>232</v>
      </c>
      <c r="D65" s="96" t="s">
        <v>233</v>
      </c>
      <c r="E65" s="94" t="s">
        <v>217</v>
      </c>
      <c r="F65" s="125"/>
      <c r="G65" s="126"/>
    </row>
    <row r="66" spans="1:7" x14ac:dyDescent="0.2">
      <c r="A66" s="99">
        <v>105</v>
      </c>
      <c r="B66" s="103" t="s">
        <v>234</v>
      </c>
      <c r="C66" s="95" t="s">
        <v>235</v>
      </c>
      <c r="D66" s="96" t="s">
        <v>236</v>
      </c>
      <c r="E66" s="94" t="s">
        <v>217</v>
      </c>
      <c r="F66" s="125"/>
      <c r="G66" s="126"/>
    </row>
    <row r="67" spans="1:7" x14ac:dyDescent="0.2">
      <c r="A67" s="99">
        <v>111</v>
      </c>
      <c r="B67" s="103" t="s">
        <v>237</v>
      </c>
      <c r="C67" s="95" t="s">
        <v>238</v>
      </c>
      <c r="D67" s="96" t="s">
        <v>239</v>
      </c>
      <c r="E67" s="94" t="s">
        <v>217</v>
      </c>
      <c r="F67" s="125"/>
      <c r="G67" s="126"/>
    </row>
    <row r="68" spans="1:7" x14ac:dyDescent="0.2">
      <c r="A68" s="99">
        <v>112</v>
      </c>
      <c r="B68" s="103" t="s">
        <v>240</v>
      </c>
      <c r="C68" s="95" t="s">
        <v>241</v>
      </c>
      <c r="D68" s="96" t="s">
        <v>242</v>
      </c>
      <c r="E68" s="94" t="s">
        <v>217</v>
      </c>
      <c r="F68" s="125"/>
      <c r="G68" s="126"/>
    </row>
    <row r="69" spans="1:7" x14ac:dyDescent="0.2">
      <c r="A69" s="99">
        <v>117</v>
      </c>
      <c r="B69" s="103" t="s">
        <v>243</v>
      </c>
      <c r="C69" s="95" t="s">
        <v>244</v>
      </c>
      <c r="D69" s="96" t="s">
        <v>245</v>
      </c>
      <c r="E69" s="94" t="s">
        <v>217</v>
      </c>
      <c r="F69" s="125"/>
      <c r="G69" s="126"/>
    </row>
    <row r="70" spans="1:7" x14ac:dyDescent="0.2">
      <c r="A70" s="99">
        <v>119</v>
      </c>
      <c r="B70" s="103" t="s">
        <v>304</v>
      </c>
      <c r="C70" s="95" t="s">
        <v>305</v>
      </c>
      <c r="D70" s="96" t="s">
        <v>306</v>
      </c>
      <c r="E70" s="94" t="s">
        <v>217</v>
      </c>
      <c r="F70" s="125"/>
      <c r="G70" s="126"/>
    </row>
    <row r="71" spans="1:7" x14ac:dyDescent="0.2">
      <c r="A71" s="99">
        <v>120</v>
      </c>
      <c r="B71" s="103" t="s">
        <v>246</v>
      </c>
      <c r="C71" s="95" t="s">
        <v>247</v>
      </c>
      <c r="D71" s="96" t="s">
        <v>248</v>
      </c>
      <c r="E71" s="94" t="s">
        <v>217</v>
      </c>
      <c r="F71" s="125"/>
      <c r="G71" s="126"/>
    </row>
    <row r="72" spans="1:7" x14ac:dyDescent="0.2">
      <c r="A72" s="99">
        <v>122</v>
      </c>
      <c r="B72" s="103" t="s">
        <v>249</v>
      </c>
      <c r="C72" s="95" t="s">
        <v>250</v>
      </c>
      <c r="D72" s="96" t="s">
        <v>251</v>
      </c>
      <c r="E72" s="94" t="s">
        <v>217</v>
      </c>
      <c r="F72" s="125"/>
      <c r="G72" s="126"/>
    </row>
    <row r="73" spans="1:7" x14ac:dyDescent="0.2">
      <c r="A73" s="99">
        <v>124</v>
      </c>
      <c r="B73" s="103" t="s">
        <v>252</v>
      </c>
      <c r="C73" s="95" t="s">
        <v>253</v>
      </c>
      <c r="D73" s="96" t="s">
        <v>254</v>
      </c>
      <c r="E73" s="94" t="s">
        <v>217</v>
      </c>
      <c r="F73" s="125"/>
      <c r="G73" s="126"/>
    </row>
    <row r="74" spans="1:7" x14ac:dyDescent="0.2">
      <c r="A74" s="99">
        <v>132</v>
      </c>
      <c r="B74" s="103" t="s">
        <v>255</v>
      </c>
      <c r="C74" s="95" t="s">
        <v>256</v>
      </c>
      <c r="D74" s="96" t="s">
        <v>245</v>
      </c>
      <c r="E74" s="94" t="s">
        <v>217</v>
      </c>
      <c r="F74" s="125"/>
      <c r="G74" s="126"/>
    </row>
    <row r="75" spans="1:7" x14ac:dyDescent="0.2">
      <c r="A75" s="99">
        <v>136</v>
      </c>
      <c r="B75" s="103" t="s">
        <v>257</v>
      </c>
      <c r="C75" s="95" t="s">
        <v>258</v>
      </c>
      <c r="D75" s="96" t="s">
        <v>259</v>
      </c>
      <c r="E75" s="94" t="s">
        <v>217</v>
      </c>
      <c r="F75" s="125"/>
      <c r="G75" s="126"/>
    </row>
    <row r="76" spans="1:7" x14ac:dyDescent="0.2">
      <c r="A76" s="99">
        <v>138</v>
      </c>
      <c r="B76" s="103" t="s">
        <v>307</v>
      </c>
      <c r="C76" s="95" t="s">
        <v>308</v>
      </c>
      <c r="D76" s="96" t="s">
        <v>309</v>
      </c>
      <c r="E76" s="94" t="s">
        <v>217</v>
      </c>
      <c r="F76" s="125"/>
      <c r="G76" s="126"/>
    </row>
    <row r="77" spans="1:7" ht="13.5" thickBot="1" x14ac:dyDescent="0.25">
      <c r="A77" s="99">
        <v>139</v>
      </c>
      <c r="B77" s="104" t="s">
        <v>310</v>
      </c>
      <c r="C77" s="97" t="s">
        <v>311</v>
      </c>
      <c r="D77" s="106" t="s">
        <v>312</v>
      </c>
      <c r="E77" s="105" t="s">
        <v>217</v>
      </c>
      <c r="F77" s="121"/>
      <c r="G77" s="122"/>
    </row>
    <row r="78" spans="1:7" x14ac:dyDescent="0.2">
      <c r="A78" s="99">
        <v>140</v>
      </c>
      <c r="B78" s="101" t="s">
        <v>260</v>
      </c>
      <c r="C78" s="92" t="s">
        <v>261</v>
      </c>
      <c r="D78" s="93" t="s">
        <v>262</v>
      </c>
      <c r="E78" s="102" t="s">
        <v>263</v>
      </c>
      <c r="F78" s="127"/>
      <c r="G78" s="128"/>
    </row>
    <row r="79" spans="1:7" x14ac:dyDescent="0.2">
      <c r="A79" s="99">
        <v>142</v>
      </c>
      <c r="B79" s="103" t="s">
        <v>313</v>
      </c>
      <c r="C79" s="95" t="s">
        <v>314</v>
      </c>
      <c r="D79" s="96" t="s">
        <v>315</v>
      </c>
      <c r="E79" s="94" t="s">
        <v>263</v>
      </c>
      <c r="F79" s="125"/>
      <c r="G79" s="126"/>
    </row>
    <row r="80" spans="1:7" x14ac:dyDescent="0.2">
      <c r="A80" s="99">
        <v>143</v>
      </c>
      <c r="B80" s="103" t="s">
        <v>264</v>
      </c>
      <c r="C80" s="95" t="s">
        <v>265</v>
      </c>
      <c r="D80" s="96" t="s">
        <v>266</v>
      </c>
      <c r="E80" s="94" t="s">
        <v>263</v>
      </c>
      <c r="F80" s="125"/>
      <c r="G80" s="126"/>
    </row>
    <row r="81" spans="1:8" ht="13.5" thickBot="1" x14ac:dyDescent="0.25">
      <c r="A81" s="99">
        <v>144</v>
      </c>
      <c r="B81" s="104" t="s">
        <v>267</v>
      </c>
      <c r="C81" s="97" t="s">
        <v>268</v>
      </c>
      <c r="D81" s="98" t="s">
        <v>266</v>
      </c>
      <c r="E81" s="105" t="s">
        <v>263</v>
      </c>
      <c r="F81" s="121"/>
      <c r="G81" s="122"/>
    </row>
    <row r="82" spans="1:8" x14ac:dyDescent="0.2">
      <c r="F82" s="47"/>
      <c r="G82" s="48"/>
    </row>
    <row r="83" spans="1:8" x14ac:dyDescent="0.2">
      <c r="A83" s="49"/>
      <c r="B83" s="50"/>
      <c r="C83" s="50"/>
      <c r="D83" s="50"/>
      <c r="E83" s="46"/>
      <c r="F83" s="119"/>
      <c r="G83" s="120"/>
      <c r="H83" s="81"/>
    </row>
    <row r="84" spans="1:8" ht="13.5" thickBot="1" x14ac:dyDescent="0.25">
      <c r="A84" s="28"/>
      <c r="B84" s="29"/>
      <c r="C84" s="29"/>
      <c r="D84" s="29"/>
      <c r="E84" s="29"/>
      <c r="F84" s="117"/>
      <c r="G84" s="118"/>
      <c r="H84" s="82"/>
    </row>
    <row r="85" spans="1:8" ht="13.5" thickBot="1" x14ac:dyDescent="0.25">
      <c r="D85" s="84" t="s">
        <v>26</v>
      </c>
      <c r="F85" s="123">
        <f>SUM(F18:G81)</f>
        <v>0</v>
      </c>
      <c r="G85" s="124"/>
      <c r="H85" s="81"/>
    </row>
    <row r="86" spans="1:8" ht="13.5" thickBot="1" x14ac:dyDescent="0.25">
      <c r="D86" s="84" t="s">
        <v>27</v>
      </c>
      <c r="F86" s="123">
        <f>D9</f>
        <v>0</v>
      </c>
      <c r="G86" s="124"/>
    </row>
    <row r="88" spans="1:8" x14ac:dyDescent="0.2">
      <c r="D88" s="37" t="s">
        <v>28</v>
      </c>
      <c r="F88" s="115">
        <f>F85+F86</f>
        <v>0</v>
      </c>
      <c r="G88" s="116"/>
    </row>
    <row r="89" spans="1:8" x14ac:dyDescent="0.2">
      <c r="D89" s="114" t="str">
        <f>IF(F88&gt;50000, "Let op! ONGELDIGE INSCHRIJVING VANWEGE PRIJSPLAFOND", "")</f>
        <v/>
      </c>
      <c r="E89" s="114"/>
      <c r="F89" s="114"/>
      <c r="G89" s="114"/>
    </row>
    <row r="90" spans="1:8" x14ac:dyDescent="0.2">
      <c r="A90" s="45"/>
      <c r="B90" s="46"/>
      <c r="C90" s="46"/>
      <c r="D90" s="46"/>
      <c r="E90" s="46"/>
      <c r="F90" s="46"/>
      <c r="G90" s="46"/>
    </row>
    <row r="91" spans="1:8" x14ac:dyDescent="0.2">
      <c r="A91" s="85" t="s">
        <v>29</v>
      </c>
      <c r="B91" s="83"/>
      <c r="C91" s="83" t="s">
        <v>31</v>
      </c>
      <c r="D91" s="57"/>
      <c r="E91" s="37"/>
    </row>
    <row r="92" spans="1:8" x14ac:dyDescent="0.2">
      <c r="A92" s="86"/>
      <c r="B92" s="87"/>
      <c r="C92" s="87"/>
    </row>
    <row r="93" spans="1:8" x14ac:dyDescent="0.2">
      <c r="A93" s="86"/>
      <c r="B93" s="87"/>
      <c r="C93" s="87"/>
    </row>
    <row r="94" spans="1:8" x14ac:dyDescent="0.2">
      <c r="A94" s="85" t="s">
        <v>30</v>
      </c>
      <c r="B94" s="83"/>
      <c r="C94" s="83"/>
      <c r="D94" s="57"/>
    </row>
    <row r="95" spans="1:8" x14ac:dyDescent="0.2">
      <c r="A95" s="51"/>
    </row>
    <row r="96" spans="1:8" x14ac:dyDescent="0.2">
      <c r="A96" s="51"/>
    </row>
    <row r="97" spans="1:7" x14ac:dyDescent="0.2">
      <c r="A97" s="51"/>
    </row>
    <row r="98" spans="1:7" x14ac:dyDescent="0.2">
      <c r="A98" s="47"/>
      <c r="B98" s="52"/>
      <c r="C98" s="52"/>
      <c r="D98" s="52"/>
      <c r="E98" s="52"/>
      <c r="F98" s="52"/>
      <c r="G98" s="52"/>
    </row>
    <row r="100" spans="1:7" x14ac:dyDescent="0.2">
      <c r="A100" s="24" t="s">
        <v>32</v>
      </c>
      <c r="B100" s="24"/>
      <c r="C100" s="24"/>
      <c r="D100" s="24"/>
    </row>
    <row r="101" spans="1:7" x14ac:dyDescent="0.2">
      <c r="A101" s="15" t="s">
        <v>121</v>
      </c>
    </row>
    <row r="102" spans="1:7" x14ac:dyDescent="0.2">
      <c r="A102" s="15" t="s">
        <v>33</v>
      </c>
    </row>
    <row r="103" spans="1:7" x14ac:dyDescent="0.2">
      <c r="B103" s="15" t="s">
        <v>34</v>
      </c>
    </row>
    <row r="104" spans="1:7" x14ac:dyDescent="0.2">
      <c r="B104" s="15" t="s">
        <v>35</v>
      </c>
    </row>
    <row r="105" spans="1:7" x14ac:dyDescent="0.2">
      <c r="B105" s="15" t="s">
        <v>36</v>
      </c>
    </row>
    <row r="106" spans="1:7" ht="24" customHeight="1" x14ac:dyDescent="0.2">
      <c r="A106" s="137" t="s">
        <v>122</v>
      </c>
      <c r="B106" s="137"/>
      <c r="C106" s="137"/>
      <c r="D106" s="137"/>
      <c r="E106" s="137"/>
      <c r="F106" s="137"/>
      <c r="G106" s="137"/>
    </row>
    <row r="107" spans="1:7" ht="24" customHeight="1" x14ac:dyDescent="0.2">
      <c r="A107" s="137" t="s">
        <v>37</v>
      </c>
      <c r="B107" s="137"/>
      <c r="C107" s="137"/>
      <c r="D107" s="137"/>
      <c r="E107" s="137"/>
      <c r="F107" s="137"/>
      <c r="G107" s="137"/>
    </row>
    <row r="108" spans="1:7" ht="24" customHeight="1" x14ac:dyDescent="0.2">
      <c r="A108" s="137" t="s">
        <v>38</v>
      </c>
      <c r="B108" s="137"/>
      <c r="C108" s="137"/>
      <c r="D108" s="137"/>
      <c r="E108" s="137"/>
      <c r="F108" s="137"/>
      <c r="G108" s="137"/>
    </row>
    <row r="109" spans="1:7" ht="24" customHeight="1" x14ac:dyDescent="0.2">
      <c r="A109" s="137" t="s">
        <v>39</v>
      </c>
      <c r="B109" s="137"/>
      <c r="C109" s="137"/>
      <c r="D109" s="137"/>
      <c r="E109" s="137"/>
      <c r="F109" s="137"/>
      <c r="G109" s="137"/>
    </row>
    <row r="110" spans="1:7" x14ac:dyDescent="0.2">
      <c r="A110" s="15" t="s">
        <v>40</v>
      </c>
    </row>
  </sheetData>
  <sheetProtection algorithmName="SHA-512" hashValue="+gzMIOMvCwnfKMApaQEynF1yRUzKBY+8N5AIwgT64aE0N1R62ZSmWkLyTtoxifjazQsjoU+daOrRDhPcXleX4w==" saltValue="rW0lANANx/Udyq8SGeQ7WA==" spinCount="100000" sheet="1" objects="1" scenarios="1"/>
  <mergeCells count="78">
    <mergeCell ref="A106:G106"/>
    <mergeCell ref="A109:G109"/>
    <mergeCell ref="A108:G108"/>
    <mergeCell ref="A107:G107"/>
    <mergeCell ref="F33:G33"/>
    <mergeCell ref="F34:G34"/>
    <mergeCell ref="F39:G39"/>
    <mergeCell ref="F40:G40"/>
    <mergeCell ref="F37:G37"/>
    <mergeCell ref="F38:G38"/>
    <mergeCell ref="F43:G43"/>
    <mergeCell ref="F44:G44"/>
    <mergeCell ref="F41:G41"/>
    <mergeCell ref="F42:G42"/>
    <mergeCell ref="F35:G35"/>
    <mergeCell ref="F36:G36"/>
    <mergeCell ref="F31:G31"/>
    <mergeCell ref="F32:G32"/>
    <mergeCell ref="F29:G29"/>
    <mergeCell ref="F30:G30"/>
    <mergeCell ref="F23:G23"/>
    <mergeCell ref="F24:G24"/>
    <mergeCell ref="F27:G27"/>
    <mergeCell ref="F26:G26"/>
    <mergeCell ref="F28:G28"/>
    <mergeCell ref="F25:G25"/>
    <mergeCell ref="A7:G7"/>
    <mergeCell ref="F19:G19"/>
    <mergeCell ref="F20:G20"/>
    <mergeCell ref="F21:G21"/>
    <mergeCell ref="F22:G22"/>
    <mergeCell ref="D9:E9"/>
    <mergeCell ref="F16:G16"/>
    <mergeCell ref="F18:G18"/>
    <mergeCell ref="F17:G17"/>
    <mergeCell ref="F47:G47"/>
    <mergeCell ref="F48:G48"/>
    <mergeCell ref="F45:G45"/>
    <mergeCell ref="F46:G46"/>
    <mergeCell ref="F51:G51"/>
    <mergeCell ref="F52:G52"/>
    <mergeCell ref="F49:G49"/>
    <mergeCell ref="F50:G50"/>
    <mergeCell ref="F55:G55"/>
    <mergeCell ref="F56:G56"/>
    <mergeCell ref="F53:G53"/>
    <mergeCell ref="F54:G54"/>
    <mergeCell ref="F59:G59"/>
    <mergeCell ref="F60:G60"/>
    <mergeCell ref="F57:G57"/>
    <mergeCell ref="F58:G58"/>
    <mergeCell ref="F63:G63"/>
    <mergeCell ref="F64:G64"/>
    <mergeCell ref="F61:G61"/>
    <mergeCell ref="F62:G62"/>
    <mergeCell ref="F67:G67"/>
    <mergeCell ref="F68:G68"/>
    <mergeCell ref="F65:G65"/>
    <mergeCell ref="F66:G66"/>
    <mergeCell ref="F71:G71"/>
    <mergeCell ref="F72:G72"/>
    <mergeCell ref="F69:G69"/>
    <mergeCell ref="F70:G70"/>
    <mergeCell ref="F75:G75"/>
    <mergeCell ref="F76:G76"/>
    <mergeCell ref="F73:G73"/>
    <mergeCell ref="F74:G74"/>
    <mergeCell ref="F79:G79"/>
    <mergeCell ref="F80:G80"/>
    <mergeCell ref="F77:G77"/>
    <mergeCell ref="F78:G78"/>
    <mergeCell ref="D89:G89"/>
    <mergeCell ref="F88:G88"/>
    <mergeCell ref="F84:G84"/>
    <mergeCell ref="F83:G83"/>
    <mergeCell ref="F81:G81"/>
    <mergeCell ref="F86:G86"/>
    <mergeCell ref="F85:G85"/>
  </mergeCells>
  <pageMargins left="0.7" right="0.7" top="0.75" bottom="0.75" header="0.3" footer="0.3"/>
  <pageSetup paperSize="9" scale="61" fitToWidth="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43"/>
  <sheetViews>
    <sheetView showGridLines="0" view="pageBreakPreview" topLeftCell="A10" zoomScale="85" zoomScaleNormal="115" zoomScaleSheetLayoutView="85" workbookViewId="0">
      <selection activeCell="F28" sqref="F28"/>
    </sheetView>
  </sheetViews>
  <sheetFormatPr defaultColWidth="9" defaultRowHeight="12.75" x14ac:dyDescent="0.2"/>
  <cols>
    <col min="1" max="1" width="14.28515625" style="12" customWidth="1"/>
    <col min="2" max="2" width="9" style="12"/>
    <col min="3" max="3" width="9.140625" style="12" customWidth="1"/>
    <col min="4" max="4" width="15.28515625" style="12" customWidth="1"/>
    <col min="5" max="5" width="27.7109375" style="12" customWidth="1"/>
    <col min="6" max="6" width="24.85546875" style="12" customWidth="1"/>
    <col min="7" max="9" width="22.7109375" style="12" customWidth="1"/>
    <col min="10" max="10" width="10.28515625" style="12" customWidth="1"/>
    <col min="11" max="16384" width="9" style="12"/>
  </cols>
  <sheetData>
    <row r="1" spans="1:12" x14ac:dyDescent="0.2">
      <c r="A1" s="3"/>
      <c r="B1" s="1"/>
      <c r="C1" s="1"/>
      <c r="D1" s="1"/>
      <c r="E1" s="1"/>
      <c r="F1" s="1"/>
      <c r="G1" s="1"/>
      <c r="H1" s="1"/>
      <c r="I1" s="1"/>
      <c r="J1" s="1"/>
      <c r="K1" s="1"/>
      <c r="L1" s="1"/>
    </row>
    <row r="3" spans="1:12" x14ac:dyDescent="0.2">
      <c r="A3" s="88" t="s">
        <v>0</v>
      </c>
      <c r="B3" s="1" t="s">
        <v>41</v>
      </c>
      <c r="C3" s="1"/>
      <c r="D3" s="1"/>
      <c r="E3" s="1"/>
      <c r="F3" s="1"/>
      <c r="G3" s="1"/>
      <c r="H3" s="1"/>
      <c r="I3" s="1"/>
      <c r="J3" s="1"/>
      <c r="K3" s="1"/>
      <c r="L3" s="1"/>
    </row>
    <row r="4" spans="1:12" x14ac:dyDescent="0.2">
      <c r="A4" s="88" t="s">
        <v>2</v>
      </c>
      <c r="B4" s="1" t="str">
        <f>'1. Instructie'!B4</f>
        <v>Het onderhouden van Elektrotechnische installaties 
vastgoedobjecten gemeente Krimpenerwaard</v>
      </c>
      <c r="C4" s="1"/>
      <c r="D4" s="1"/>
      <c r="E4" s="1"/>
      <c r="F4" s="1"/>
      <c r="G4" s="1"/>
      <c r="H4" s="1"/>
      <c r="I4" s="1"/>
      <c r="J4" s="1"/>
      <c r="K4" s="1"/>
      <c r="L4" s="1"/>
    </row>
    <row r="5" spans="1:12" x14ac:dyDescent="0.2">
      <c r="A5" s="88" t="s">
        <v>3</v>
      </c>
      <c r="B5" s="53">
        <f>'1. Instructie'!B5</f>
        <v>45292</v>
      </c>
      <c r="C5" s="1"/>
      <c r="D5" s="1"/>
      <c r="E5" s="1"/>
      <c r="F5" s="1"/>
      <c r="G5" s="1"/>
      <c r="H5" s="1"/>
      <c r="I5" s="1"/>
      <c r="J5" s="1"/>
      <c r="K5" s="1"/>
      <c r="L5" s="1"/>
    </row>
    <row r="7" spans="1:12" x14ac:dyDescent="0.2">
      <c r="A7" s="109" t="s">
        <v>42</v>
      </c>
      <c r="B7" s="110"/>
      <c r="C7" s="110"/>
      <c r="D7" s="110"/>
      <c r="E7" s="110"/>
      <c r="F7" s="110"/>
      <c r="G7" s="110"/>
      <c r="H7" s="110"/>
      <c r="I7" s="110"/>
      <c r="J7" s="110"/>
      <c r="K7" s="1"/>
      <c r="L7" s="1"/>
    </row>
    <row r="8" spans="1:12" x14ac:dyDescent="0.2">
      <c r="A8" s="1"/>
      <c r="B8" s="66" t="s">
        <v>43</v>
      </c>
      <c r="C8" s="1"/>
      <c r="D8" s="1"/>
      <c r="E8" s="1"/>
      <c r="F8" s="1"/>
      <c r="G8" s="66"/>
      <c r="H8" s="66"/>
      <c r="I8" s="66"/>
      <c r="J8" s="66"/>
      <c r="K8" s="1"/>
      <c r="L8" s="1"/>
    </row>
    <row r="9" spans="1:12" x14ac:dyDescent="0.2">
      <c r="A9" s="1"/>
      <c r="B9" s="65" t="s">
        <v>44</v>
      </c>
      <c r="C9" s="1"/>
      <c r="D9" s="1"/>
      <c r="E9" s="1"/>
      <c r="F9" s="1"/>
      <c r="G9" s="65"/>
      <c r="H9" s="65"/>
      <c r="I9" s="65"/>
      <c r="J9" s="65"/>
      <c r="K9" s="1"/>
      <c r="L9" s="1"/>
    </row>
    <row r="10" spans="1:12" x14ac:dyDescent="0.2">
      <c r="A10" s="1"/>
      <c r="B10" s="1"/>
      <c r="C10" s="1"/>
      <c r="D10" s="1"/>
      <c r="E10" s="1"/>
      <c r="F10" s="21"/>
      <c r="G10" s="21"/>
      <c r="H10" s="1"/>
      <c r="I10" s="1"/>
      <c r="J10" s="1"/>
      <c r="K10" s="1"/>
      <c r="L10" s="1"/>
    </row>
    <row r="11" spans="1:12" ht="12.75" customHeight="1" x14ac:dyDescent="0.2">
      <c r="A11" s="2"/>
      <c r="B11" s="88" t="s">
        <v>45</v>
      </c>
      <c r="C11" s="9"/>
      <c r="D11" s="9"/>
      <c r="E11" s="9"/>
      <c r="F11" s="139" t="s">
        <v>46</v>
      </c>
      <c r="G11" s="21"/>
      <c r="H11" s="1"/>
      <c r="I11" s="1"/>
      <c r="J11" s="1"/>
      <c r="K11" s="1"/>
      <c r="L11" s="1"/>
    </row>
    <row r="12" spans="1:12" ht="31.9" customHeight="1" x14ac:dyDescent="0.2">
      <c r="A12" s="2"/>
      <c r="B12" s="138" t="s">
        <v>47</v>
      </c>
      <c r="C12" s="138"/>
      <c r="D12" s="138"/>
      <c r="E12" s="138"/>
      <c r="F12" s="140"/>
      <c r="G12" s="21"/>
      <c r="H12" s="1"/>
      <c r="I12" s="1"/>
      <c r="J12" s="1"/>
      <c r="K12" s="1"/>
      <c r="L12" s="1"/>
    </row>
    <row r="13" spans="1:12" x14ac:dyDescent="0.2">
      <c r="A13" s="2"/>
      <c r="B13" s="1" t="s">
        <v>48</v>
      </c>
      <c r="C13" s="1"/>
      <c r="D13" s="1"/>
      <c r="E13" s="1"/>
      <c r="F13" s="13"/>
      <c r="G13" s="21"/>
      <c r="H13" s="1"/>
      <c r="I13" s="1"/>
      <c r="J13" s="1"/>
      <c r="K13" s="1"/>
      <c r="L13" s="54"/>
    </row>
    <row r="14" spans="1:12" x14ac:dyDescent="0.2">
      <c r="A14" s="2"/>
      <c r="B14" s="1" t="s">
        <v>49</v>
      </c>
      <c r="C14" s="1"/>
      <c r="D14" s="1"/>
      <c r="E14" s="1"/>
      <c r="F14" s="13"/>
      <c r="G14" s="21"/>
      <c r="H14" s="1"/>
      <c r="I14" s="1"/>
      <c r="J14" s="1"/>
      <c r="K14" s="1"/>
      <c r="L14" s="54"/>
    </row>
    <row r="15" spans="1:12" x14ac:dyDescent="0.2">
      <c r="A15" s="2"/>
      <c r="B15" s="1" t="s">
        <v>50</v>
      </c>
      <c r="C15" s="1"/>
      <c r="D15" s="1"/>
      <c r="E15" s="1"/>
      <c r="F15" s="13"/>
      <c r="G15" s="21"/>
      <c r="H15" s="1"/>
      <c r="I15" s="1"/>
      <c r="J15" s="1"/>
      <c r="K15" s="1"/>
      <c r="L15" s="54"/>
    </row>
    <row r="16" spans="1:12" x14ac:dyDescent="0.2">
      <c r="A16" s="2"/>
      <c r="B16" s="1" t="s">
        <v>51</v>
      </c>
      <c r="C16" s="1"/>
      <c r="D16" s="1"/>
      <c r="E16" s="1"/>
      <c r="F16" s="13"/>
      <c r="G16" s="21"/>
      <c r="H16" s="1"/>
      <c r="I16" s="1"/>
      <c r="J16" s="1"/>
      <c r="K16" s="1"/>
      <c r="L16" s="54"/>
    </row>
    <row r="17" spans="1:12" x14ac:dyDescent="0.2">
      <c r="A17" s="2"/>
      <c r="B17" s="1" t="s">
        <v>52</v>
      </c>
      <c r="C17" s="1"/>
      <c r="D17" s="1"/>
      <c r="E17" s="1"/>
      <c r="F17" s="13"/>
      <c r="G17" s="21"/>
      <c r="H17" s="1"/>
      <c r="I17" s="1"/>
      <c r="J17" s="1"/>
      <c r="K17" s="1"/>
      <c r="L17" s="54"/>
    </row>
    <row r="18" spans="1:12" x14ac:dyDescent="0.2">
      <c r="A18" s="2"/>
      <c r="B18" s="15"/>
      <c r="C18" s="1"/>
      <c r="D18" s="1"/>
      <c r="E18" s="1"/>
      <c r="F18" s="79"/>
      <c r="G18" s="21"/>
      <c r="H18" s="1"/>
      <c r="I18" s="1"/>
      <c r="J18" s="1"/>
      <c r="K18" s="1"/>
      <c r="L18" s="54"/>
    </row>
    <row r="19" spans="1:12" x14ac:dyDescent="0.2">
      <c r="A19" s="2"/>
      <c r="B19" s="1" t="s">
        <v>53</v>
      </c>
      <c r="C19" s="1"/>
      <c r="D19" s="1"/>
      <c r="E19" s="1"/>
      <c r="F19" s="13"/>
      <c r="G19" s="21"/>
      <c r="H19" s="1"/>
      <c r="I19" s="1"/>
      <c r="J19" s="1"/>
      <c r="K19" s="1"/>
      <c r="L19" s="54"/>
    </row>
    <row r="20" spans="1:12" x14ac:dyDescent="0.2">
      <c r="A20" s="2"/>
      <c r="B20" s="1"/>
      <c r="C20" s="1"/>
      <c r="D20" s="1"/>
      <c r="E20" s="1"/>
      <c r="F20" s="79"/>
      <c r="G20" s="21"/>
      <c r="H20" s="1"/>
      <c r="I20" s="1"/>
      <c r="J20" s="1"/>
      <c r="K20" s="1"/>
      <c r="L20" s="1"/>
    </row>
    <row r="21" spans="1:12" x14ac:dyDescent="0.2">
      <c r="A21" s="1"/>
      <c r="B21" s="1"/>
      <c r="C21" s="1"/>
      <c r="D21" s="1"/>
      <c r="E21" s="1"/>
      <c r="F21" s="1"/>
      <c r="G21" s="1"/>
      <c r="H21" s="1"/>
      <c r="I21" s="1"/>
      <c r="J21" s="1"/>
      <c r="K21" s="1"/>
      <c r="L21" s="1"/>
    </row>
    <row r="22" spans="1:12" x14ac:dyDescent="0.2">
      <c r="A22" s="88" t="s">
        <v>54</v>
      </c>
      <c r="B22" s="1"/>
      <c r="C22" s="1"/>
      <c r="D22" s="1"/>
      <c r="E22" s="1"/>
      <c r="F22" s="89" t="s">
        <v>55</v>
      </c>
      <c r="G22" s="21"/>
      <c r="H22" s="1"/>
      <c r="I22" s="1"/>
      <c r="J22" s="1"/>
      <c r="K22" s="1"/>
      <c r="L22" s="1"/>
    </row>
    <row r="23" spans="1:12" x14ac:dyDescent="0.2">
      <c r="A23" s="1"/>
      <c r="B23" s="1" t="s">
        <v>56</v>
      </c>
      <c r="C23" s="1"/>
      <c r="D23" s="25"/>
      <c r="E23" s="25"/>
      <c r="F23" s="14"/>
      <c r="G23" s="26"/>
      <c r="H23" s="1"/>
      <c r="I23" s="1"/>
      <c r="J23" s="1"/>
      <c r="K23" s="1"/>
      <c r="L23" s="1"/>
    </row>
    <row r="24" spans="1:12" x14ac:dyDescent="0.2">
      <c r="A24" s="1"/>
      <c r="B24" s="1" t="s">
        <v>57</v>
      </c>
      <c r="C24" s="1"/>
      <c r="D24" s="1"/>
      <c r="E24" s="1"/>
      <c r="F24" s="14"/>
      <c r="G24" s="26"/>
      <c r="H24" s="1"/>
      <c r="I24" s="3"/>
      <c r="J24" s="3"/>
      <c r="K24" s="1"/>
      <c r="L24" s="1"/>
    </row>
    <row r="25" spans="1:12" x14ac:dyDescent="0.2">
      <c r="A25" s="1"/>
      <c r="B25" s="1" t="s">
        <v>58</v>
      </c>
      <c r="C25" s="1"/>
      <c r="D25" s="1"/>
      <c r="E25" s="1"/>
      <c r="F25" s="14"/>
      <c r="G25" s="26"/>
      <c r="H25" s="1"/>
      <c r="I25" s="1"/>
      <c r="J25" s="1"/>
      <c r="K25" s="1"/>
      <c r="L25" s="1"/>
    </row>
    <row r="26" spans="1:12" x14ac:dyDescent="0.2">
      <c r="A26" s="1"/>
      <c r="B26" s="1" t="s">
        <v>59</v>
      </c>
      <c r="C26" s="1"/>
      <c r="D26" s="1"/>
      <c r="E26" s="1"/>
      <c r="F26" s="14"/>
      <c r="G26" s="26"/>
      <c r="H26" s="1"/>
      <c r="I26" s="1"/>
      <c r="J26" s="1"/>
      <c r="K26" s="1"/>
      <c r="L26" s="1"/>
    </row>
    <row r="27" spans="1:12" x14ac:dyDescent="0.2">
      <c r="A27" s="1"/>
      <c r="B27" s="1"/>
      <c r="C27" s="1"/>
      <c r="D27" s="1"/>
      <c r="E27" s="1"/>
      <c r="F27" s="26"/>
      <c r="G27" s="26"/>
      <c r="H27" s="1"/>
      <c r="I27" s="1"/>
      <c r="J27" s="1"/>
      <c r="K27" s="1"/>
      <c r="L27" s="1"/>
    </row>
    <row r="28" spans="1:12" x14ac:dyDescent="0.2">
      <c r="A28" s="4"/>
      <c r="B28" s="27"/>
      <c r="C28" s="4"/>
      <c r="D28" s="4"/>
      <c r="E28" s="4"/>
      <c r="F28" s="4"/>
      <c r="G28" s="4"/>
      <c r="H28" s="4"/>
      <c r="I28" s="4"/>
      <c r="J28" s="4"/>
      <c r="K28" s="1"/>
      <c r="L28" s="1"/>
    </row>
    <row r="29" spans="1:12" x14ac:dyDescent="0.2">
      <c r="A29" s="55"/>
      <c r="B29" s="1"/>
      <c r="C29" s="1"/>
      <c r="D29" s="1"/>
      <c r="E29" s="1"/>
      <c r="F29" s="1"/>
      <c r="G29" s="1"/>
      <c r="H29" s="1"/>
      <c r="I29" s="1"/>
      <c r="J29" s="1"/>
      <c r="K29" s="1"/>
      <c r="L29" s="1"/>
    </row>
    <row r="30" spans="1:12" x14ac:dyDescent="0.2">
      <c r="A30" s="85" t="s">
        <v>29</v>
      </c>
      <c r="B30" s="3"/>
      <c r="C30" s="3"/>
      <c r="D30" s="1"/>
      <c r="E30" s="1"/>
      <c r="F30" s="1"/>
      <c r="G30" s="1"/>
      <c r="H30" s="1"/>
      <c r="I30" s="1"/>
      <c r="J30" s="1"/>
      <c r="K30" s="1"/>
      <c r="L30" s="1"/>
    </row>
    <row r="31" spans="1:12" x14ac:dyDescent="0.2">
      <c r="A31" s="51"/>
      <c r="B31" s="1"/>
      <c r="C31" s="1"/>
      <c r="D31" s="1"/>
      <c r="E31" s="1"/>
      <c r="F31" s="1"/>
      <c r="G31" s="1"/>
      <c r="H31" s="1"/>
      <c r="I31" s="1"/>
      <c r="J31" s="1"/>
      <c r="K31" s="1"/>
      <c r="L31" s="1"/>
    </row>
    <row r="32" spans="1:12" x14ac:dyDescent="0.2">
      <c r="A32" s="51"/>
      <c r="B32" s="1"/>
      <c r="C32" s="1"/>
      <c r="D32" s="1"/>
      <c r="E32" s="1"/>
      <c r="F32" s="1"/>
      <c r="G32" s="1"/>
      <c r="H32" s="1"/>
      <c r="I32" s="1"/>
      <c r="J32" s="1"/>
      <c r="K32" s="1"/>
      <c r="L32" s="1"/>
    </row>
    <row r="33" spans="1:10" x14ac:dyDescent="0.2">
      <c r="A33" s="85" t="s">
        <v>30</v>
      </c>
      <c r="B33" s="1"/>
      <c r="C33" s="1"/>
      <c r="D33" s="1"/>
      <c r="E33" s="1"/>
      <c r="F33" s="88" t="s">
        <v>31</v>
      </c>
      <c r="G33" s="2"/>
      <c r="H33" s="23"/>
      <c r="I33" s="1"/>
      <c r="J33" s="1"/>
    </row>
    <row r="34" spans="1:10" x14ac:dyDescent="0.2">
      <c r="A34" s="55"/>
      <c r="B34" s="1"/>
      <c r="C34" s="1"/>
      <c r="D34" s="1"/>
      <c r="E34" s="1"/>
      <c r="F34" s="1"/>
      <c r="G34" s="1"/>
      <c r="H34" s="1"/>
      <c r="I34" s="1"/>
      <c r="J34" s="1"/>
    </row>
    <row r="35" spans="1:10" x14ac:dyDescent="0.2">
      <c r="A35" s="55"/>
      <c r="B35" s="1"/>
      <c r="C35" s="1"/>
      <c r="D35" s="1"/>
      <c r="E35" s="1"/>
      <c r="F35" s="1"/>
      <c r="G35" s="1"/>
      <c r="H35" s="1"/>
      <c r="I35" s="1"/>
      <c r="J35" s="1"/>
    </row>
    <row r="36" spans="1:10" x14ac:dyDescent="0.2">
      <c r="A36" s="55"/>
      <c r="B36" s="1"/>
      <c r="C36" s="1"/>
      <c r="D36" s="1"/>
      <c r="E36" s="1"/>
      <c r="F36" s="1"/>
      <c r="G36" s="1"/>
      <c r="H36" s="1"/>
      <c r="I36" s="1"/>
      <c r="J36" s="1"/>
    </row>
    <row r="37" spans="1:10" x14ac:dyDescent="0.2">
      <c r="A37" s="56"/>
      <c r="B37" s="4"/>
      <c r="C37" s="4"/>
      <c r="D37" s="4"/>
      <c r="E37" s="4"/>
      <c r="F37" s="4"/>
      <c r="G37" s="4"/>
      <c r="H37" s="4"/>
      <c r="I37" s="4"/>
      <c r="J37" s="4"/>
    </row>
    <row r="39" spans="1:10" s="1" customFormat="1" x14ac:dyDescent="0.2">
      <c r="A39" s="24" t="s">
        <v>32</v>
      </c>
    </row>
    <row r="40" spans="1:10" s="1" customFormat="1" x14ac:dyDescent="0.2">
      <c r="A40" s="15" t="s">
        <v>60</v>
      </c>
    </row>
    <row r="41" spans="1:10" s="1" customFormat="1" x14ac:dyDescent="0.2">
      <c r="A41" s="15" t="s">
        <v>61</v>
      </c>
    </row>
    <row r="42" spans="1:10" s="1" customFormat="1" x14ac:dyDescent="0.2">
      <c r="A42" s="15" t="s">
        <v>62</v>
      </c>
    </row>
    <row r="43" spans="1:10" s="1" customFormat="1" x14ac:dyDescent="0.2">
      <c r="A43" s="15" t="s">
        <v>63</v>
      </c>
    </row>
  </sheetData>
  <sheetProtection algorithmName="SHA-512" hashValue="cJJ7gsBsj4l4Cc3d1f8OL7RAjkbnRtWA+f2YSyET/zS+dOrUxESoAAl2WB9Ay9FrX8cAPBXBxkNSwesf+7QYXA==" saltValue="mez9J/kA9pMVqaXzGwAFCQ==" spinCount="100000" sheet="1" objects="1" scenarios="1"/>
  <mergeCells count="3">
    <mergeCell ref="A7:J7"/>
    <mergeCell ref="B12:E12"/>
    <mergeCell ref="F11:F12"/>
  </mergeCells>
  <phoneticPr fontId="0" type="noConversion"/>
  <pageMargins left="0.74803149606299213" right="0.74803149606299213" top="0.98425196850393704" bottom="0.98425196850393704" header="0.51181102362204722" footer="0.51181102362204722"/>
  <pageSetup paperSize="9" scale="74" orientation="landscape" r:id="rId1"/>
  <headerFooter alignWithMargins="0">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57"/>
  <sheetViews>
    <sheetView showGridLines="0" view="pageBreakPreview" zoomScaleNormal="86" zoomScaleSheetLayoutView="100" workbookViewId="0">
      <selection activeCell="E25" sqref="E25"/>
    </sheetView>
  </sheetViews>
  <sheetFormatPr defaultColWidth="9" defaultRowHeight="12.75" x14ac:dyDescent="0.2"/>
  <cols>
    <col min="1" max="1" width="12.28515625" style="1" customWidth="1"/>
    <col min="2" max="2" width="52" style="1" customWidth="1"/>
    <col min="3" max="3" width="14.7109375" style="1" customWidth="1"/>
    <col min="4" max="4" width="7.42578125" style="1" bestFit="1" customWidth="1"/>
    <col min="5" max="6" width="15.28515625" style="1" customWidth="1"/>
    <col min="7" max="7" width="13.28515625" style="1" bestFit="1" customWidth="1"/>
    <col min="8" max="8" width="12.5703125" style="1" customWidth="1"/>
    <col min="9" max="9" width="15.140625" style="1" customWidth="1"/>
    <col min="10" max="10" width="8" style="1" customWidth="1"/>
    <col min="11" max="16384" width="9" style="1"/>
  </cols>
  <sheetData>
    <row r="1" spans="1:10" x14ac:dyDescent="0.2">
      <c r="B1" s="3"/>
    </row>
    <row r="3" spans="1:10" x14ac:dyDescent="0.2">
      <c r="A3" s="88" t="s">
        <v>0</v>
      </c>
      <c r="B3" s="1" t="s">
        <v>64</v>
      </c>
    </row>
    <row r="4" spans="1:10" x14ac:dyDescent="0.2">
      <c r="A4" s="88" t="s">
        <v>2</v>
      </c>
      <c r="B4" s="1" t="str">
        <f>'1. Instructie'!B4</f>
        <v>Het onderhouden van Elektrotechnische installaties 
vastgoedobjecten gemeente Krimpenerwaard</v>
      </c>
    </row>
    <row r="5" spans="1:10" x14ac:dyDescent="0.2">
      <c r="A5" s="88" t="s">
        <v>3</v>
      </c>
      <c r="B5" s="38">
        <f>'1. Instructie'!B5</f>
        <v>45292</v>
      </c>
    </row>
    <row r="7" spans="1:10" x14ac:dyDescent="0.2">
      <c r="A7" s="109" t="s">
        <v>65</v>
      </c>
      <c r="B7" s="110"/>
      <c r="C7" s="110"/>
      <c r="D7" s="110"/>
      <c r="E7" s="110"/>
      <c r="F7" s="110"/>
      <c r="G7" s="110"/>
      <c r="H7" s="110"/>
      <c r="I7" s="110"/>
      <c r="J7" s="110"/>
    </row>
    <row r="9" spans="1:10" x14ac:dyDescent="0.2">
      <c r="B9" s="90" t="s">
        <v>66</v>
      </c>
    </row>
    <row r="12" spans="1:10" x14ac:dyDescent="0.2">
      <c r="A12" s="1" t="s">
        <v>67</v>
      </c>
      <c r="B12" s="1" t="s">
        <v>68</v>
      </c>
      <c r="E12" s="72">
        <v>40000</v>
      </c>
      <c r="F12" s="73"/>
    </row>
    <row r="13" spans="1:10" x14ac:dyDescent="0.2">
      <c r="A13" s="1" t="s">
        <v>69</v>
      </c>
      <c r="B13" s="1" t="s">
        <v>70</v>
      </c>
      <c r="E13" s="72">
        <v>10000</v>
      </c>
      <c r="F13" s="74"/>
    </row>
    <row r="14" spans="1:10" x14ac:dyDescent="0.2">
      <c r="A14" s="1" t="s">
        <v>71</v>
      </c>
      <c r="B14" s="1" t="s">
        <v>72</v>
      </c>
      <c r="E14" s="75"/>
      <c r="F14" s="76">
        <f>E12+E13</f>
        <v>50000</v>
      </c>
    </row>
    <row r="15" spans="1:10" x14ac:dyDescent="0.2">
      <c r="A15" s="1" t="s">
        <v>73</v>
      </c>
      <c r="B15" s="1" t="s">
        <v>74</v>
      </c>
      <c r="C15" s="6">
        <f>'3. Prijscomponenten'!F23</f>
        <v>0</v>
      </c>
      <c r="G15" s="16">
        <f>E12*C15</f>
        <v>0</v>
      </c>
    </row>
    <row r="16" spans="1:10" x14ac:dyDescent="0.2">
      <c r="A16" s="1" t="s">
        <v>75</v>
      </c>
      <c r="B16" s="1" t="s">
        <v>76</v>
      </c>
      <c r="C16" s="6">
        <f>'3. Prijscomponenten'!F24</f>
        <v>0</v>
      </c>
      <c r="G16" s="16">
        <f>E13*C16</f>
        <v>0</v>
      </c>
    </row>
    <row r="17" spans="1:9" x14ac:dyDescent="0.2">
      <c r="A17" s="1" t="s">
        <v>77</v>
      </c>
      <c r="B17" s="1" t="s">
        <v>78</v>
      </c>
      <c r="C17" s="6">
        <f>'3. Prijscomponenten'!F25</f>
        <v>0</v>
      </c>
      <c r="G17" s="17">
        <f>C17*F14</f>
        <v>0</v>
      </c>
    </row>
    <row r="18" spans="1:9" x14ac:dyDescent="0.2">
      <c r="A18" s="1" t="s">
        <v>79</v>
      </c>
      <c r="B18" s="1" t="s">
        <v>80</v>
      </c>
      <c r="C18" s="62"/>
      <c r="E18" s="15"/>
      <c r="I18" s="70">
        <f>G15+G16+G17</f>
        <v>0</v>
      </c>
    </row>
    <row r="19" spans="1:9" x14ac:dyDescent="0.2">
      <c r="E19" s="15"/>
      <c r="F19" s="5"/>
      <c r="G19" s="5"/>
    </row>
    <row r="20" spans="1:9" x14ac:dyDescent="0.2">
      <c r="A20" s="1" t="s">
        <v>81</v>
      </c>
      <c r="B20" s="1" t="s">
        <v>82</v>
      </c>
      <c r="C20" s="7">
        <f>'3. Prijscomponenten'!F13</f>
        <v>0</v>
      </c>
      <c r="E20" s="18"/>
    </row>
    <row r="21" spans="1:9" x14ac:dyDescent="0.2">
      <c r="A21" s="1" t="s">
        <v>83</v>
      </c>
      <c r="B21" s="1" t="s">
        <v>84</v>
      </c>
      <c r="C21" s="8">
        <v>200</v>
      </c>
      <c r="D21" s="11"/>
      <c r="E21" s="15"/>
    </row>
    <row r="22" spans="1:9" x14ac:dyDescent="0.2">
      <c r="A22" s="1" t="s">
        <v>85</v>
      </c>
      <c r="B22" s="15" t="s">
        <v>86</v>
      </c>
      <c r="C22" s="19">
        <f>'3. Prijscomponenten'!F16</f>
        <v>0</v>
      </c>
      <c r="D22" s="18"/>
      <c r="E22" s="18"/>
    </row>
    <row r="23" spans="1:9" x14ac:dyDescent="0.2">
      <c r="A23" s="1" t="s">
        <v>87</v>
      </c>
      <c r="B23" s="15" t="s">
        <v>88</v>
      </c>
      <c r="C23" s="20">
        <v>50</v>
      </c>
      <c r="D23" s="18"/>
      <c r="E23" s="15"/>
    </row>
    <row r="24" spans="1:9" x14ac:dyDescent="0.2">
      <c r="A24" s="1" t="s">
        <v>89</v>
      </c>
      <c r="B24" s="15" t="s">
        <v>90</v>
      </c>
      <c r="C24" s="19">
        <f>'3. Prijscomponenten'!F14</f>
        <v>0</v>
      </c>
      <c r="D24" s="15"/>
      <c r="E24" s="18"/>
    </row>
    <row r="25" spans="1:9" x14ac:dyDescent="0.2">
      <c r="A25" s="1" t="s">
        <v>91</v>
      </c>
      <c r="B25" s="15" t="s">
        <v>92</v>
      </c>
      <c r="C25" s="20">
        <v>50</v>
      </c>
      <c r="D25" s="18"/>
      <c r="E25" s="15"/>
    </row>
    <row r="26" spans="1:9" x14ac:dyDescent="0.2">
      <c r="A26" s="1" t="s">
        <v>93</v>
      </c>
      <c r="B26" s="15" t="s">
        <v>94</v>
      </c>
      <c r="C26" s="19">
        <f>'3. Prijscomponenten'!F15</f>
        <v>0</v>
      </c>
      <c r="D26" s="15"/>
      <c r="E26" s="18"/>
    </row>
    <row r="27" spans="1:9" x14ac:dyDescent="0.2">
      <c r="A27" s="1" t="s">
        <v>95</v>
      </c>
      <c r="B27" s="15" t="s">
        <v>96</v>
      </c>
      <c r="C27" s="20">
        <v>30</v>
      </c>
      <c r="D27" s="18"/>
      <c r="E27" s="15"/>
    </row>
    <row r="28" spans="1:9" x14ac:dyDescent="0.2">
      <c r="A28" s="1" t="s">
        <v>97</v>
      </c>
      <c r="B28" s="15" t="s">
        <v>98</v>
      </c>
      <c r="C28" s="19">
        <f>'3. Prijscomponenten'!F17</f>
        <v>0</v>
      </c>
      <c r="D28" s="18"/>
      <c r="E28" s="18"/>
    </row>
    <row r="29" spans="1:9" x14ac:dyDescent="0.2">
      <c r="A29" s="1" t="s">
        <v>99</v>
      </c>
      <c r="B29" s="15" t="s">
        <v>100</v>
      </c>
      <c r="C29" s="20">
        <v>80</v>
      </c>
      <c r="D29" s="18"/>
      <c r="E29" s="15"/>
    </row>
    <row r="30" spans="1:9" x14ac:dyDescent="0.2">
      <c r="A30" s="1" t="s">
        <v>101</v>
      </c>
      <c r="B30" s="15" t="s">
        <v>102</v>
      </c>
      <c r="C30" s="15"/>
      <c r="D30" s="15"/>
      <c r="E30" s="15"/>
      <c r="F30" s="71">
        <f>(C21*C20)+(C23*C22)+(C25*C24)+(C27*C26)+(C29*C28)</f>
        <v>0</v>
      </c>
    </row>
    <row r="31" spans="1:9" x14ac:dyDescent="0.2">
      <c r="A31" s="15" t="s">
        <v>103</v>
      </c>
      <c r="B31" s="15" t="s">
        <v>104</v>
      </c>
      <c r="C31" s="67">
        <v>0.1</v>
      </c>
      <c r="D31" s="15"/>
      <c r="E31" s="15"/>
      <c r="G31" s="69"/>
    </row>
    <row r="32" spans="1:9" x14ac:dyDescent="0.2">
      <c r="A32" s="15" t="s">
        <v>105</v>
      </c>
      <c r="B32" s="1" t="s">
        <v>106</v>
      </c>
      <c r="C32" s="68">
        <f>'3. Prijscomponenten'!F26</f>
        <v>0</v>
      </c>
      <c r="D32" s="15"/>
      <c r="E32" s="15"/>
      <c r="G32" s="17">
        <f>C31*C32*F30</f>
        <v>0</v>
      </c>
    </row>
    <row r="33" spans="1:10" x14ac:dyDescent="0.2">
      <c r="A33" s="1" t="s">
        <v>107</v>
      </c>
      <c r="B33" s="15" t="s">
        <v>108</v>
      </c>
      <c r="I33" s="70">
        <f>F30+G32</f>
        <v>0</v>
      </c>
    </row>
    <row r="35" spans="1:10" x14ac:dyDescent="0.2">
      <c r="A35" s="1" t="s">
        <v>109</v>
      </c>
      <c r="B35" s="1" t="s">
        <v>110</v>
      </c>
      <c r="C35" s="7">
        <f>'3. Prijscomponenten'!F19</f>
        <v>0</v>
      </c>
      <c r="I35" s="69">
        <f>C35*C36</f>
        <v>0</v>
      </c>
    </row>
    <row r="36" spans="1:10" x14ac:dyDescent="0.2">
      <c r="A36" s="1" t="s">
        <v>111</v>
      </c>
      <c r="B36" s="1" t="s">
        <v>112</v>
      </c>
      <c r="C36" s="8">
        <v>50</v>
      </c>
    </row>
    <row r="37" spans="1:10" x14ac:dyDescent="0.2">
      <c r="C37" s="77"/>
    </row>
    <row r="38" spans="1:10" x14ac:dyDescent="0.2">
      <c r="A38" s="1" t="s">
        <v>113</v>
      </c>
      <c r="B38" s="3" t="s">
        <v>114</v>
      </c>
      <c r="I38" s="91">
        <f>I33+I35+I18</f>
        <v>0</v>
      </c>
      <c r="J38" s="59" t="s">
        <v>115</v>
      </c>
    </row>
    <row r="40" spans="1:10" x14ac:dyDescent="0.2">
      <c r="J40" s="5"/>
    </row>
    <row r="42" spans="1:10" x14ac:dyDescent="0.2">
      <c r="C42" s="9"/>
      <c r="E42" s="10"/>
    </row>
    <row r="43" spans="1:10" x14ac:dyDescent="0.2">
      <c r="A43" s="58"/>
    </row>
    <row r="45" spans="1:10" x14ac:dyDescent="0.2">
      <c r="A45" s="22"/>
      <c r="B45" s="22"/>
      <c r="C45" s="22"/>
      <c r="D45" s="22"/>
      <c r="E45" s="22"/>
      <c r="F45" s="22"/>
      <c r="G45" s="22"/>
      <c r="H45" s="22"/>
      <c r="I45" s="22"/>
      <c r="J45" s="22"/>
    </row>
    <row r="46" spans="1:10" x14ac:dyDescent="0.2">
      <c r="A46" s="85" t="s">
        <v>29</v>
      </c>
    </row>
    <row r="47" spans="1:10" x14ac:dyDescent="0.2">
      <c r="A47" s="51"/>
    </row>
    <row r="48" spans="1:10" x14ac:dyDescent="0.2">
      <c r="A48" s="51"/>
    </row>
    <row r="49" spans="1:10" x14ac:dyDescent="0.2">
      <c r="A49" s="85" t="s">
        <v>30</v>
      </c>
      <c r="D49" s="88" t="s">
        <v>116</v>
      </c>
      <c r="E49" s="23"/>
    </row>
    <row r="53" spans="1:10" x14ac:dyDescent="0.2">
      <c r="A53" s="4"/>
      <c r="B53" s="4"/>
      <c r="C53" s="4"/>
      <c r="D53" s="4"/>
      <c r="E53" s="4"/>
      <c r="F53" s="4"/>
      <c r="G53" s="4"/>
      <c r="H53" s="4"/>
      <c r="I53" s="4"/>
      <c r="J53" s="4"/>
    </row>
    <row r="55" spans="1:10" x14ac:dyDescent="0.2">
      <c r="A55" s="24" t="s">
        <v>32</v>
      </c>
    </row>
    <row r="56" spans="1:10" x14ac:dyDescent="0.2">
      <c r="A56" s="15" t="s">
        <v>117</v>
      </c>
    </row>
    <row r="57" spans="1:10" x14ac:dyDescent="0.2">
      <c r="A57" s="15" t="s">
        <v>118</v>
      </c>
    </row>
  </sheetData>
  <sheetProtection algorithmName="SHA-512" hashValue="roekBbQ9K2cyn0S54UUbcX09Cd0GAX+CpsaNwUf8JTeVf0+Ekl74lvu0YSFur6rGLKYbwIZpag6P2tSOroLVGA==" saltValue="2/Nzz5C4lVDVbFTfeIaL5Q==" spinCount="100000" sheet="1" objects="1" scenarios="1"/>
  <mergeCells count="1">
    <mergeCell ref="A7:J7"/>
  </mergeCells>
  <pageMargins left="0.25" right="0.25"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9FCEDCE6C4394E89B16A50DE06BF26" ma:contentTypeVersion="6" ma:contentTypeDescription="Een nieuw document maken." ma:contentTypeScope="" ma:versionID="094122982c56a9a654657103277e292d">
  <xsd:schema xmlns:xsd="http://www.w3.org/2001/XMLSchema" xmlns:xs="http://www.w3.org/2001/XMLSchema" xmlns:p="http://schemas.microsoft.com/office/2006/metadata/properties" xmlns:ns2="7b8e2560-c1dc-4fd5-8e19-167cab1167de" xmlns:ns3="a351f97e-3b9b-4123-8036-d2ae395c7858" xmlns:ns4="1d0171eb-2039-4589-89a0-d2211e01548c" targetNamespace="http://schemas.microsoft.com/office/2006/metadata/properties" ma:root="true" ma:fieldsID="8033a674f44b75a365d05ac04b0bdbcd" ns2:_="" ns3:_="" ns4:_="">
    <xsd:import namespace="7b8e2560-c1dc-4fd5-8e19-167cab1167de"/>
    <xsd:import namespace="a351f97e-3b9b-4123-8036-d2ae395c7858"/>
    <xsd:import namespace="1d0171eb-2039-4589-89a0-d2211e01548c"/>
    <xsd:element name="properties">
      <xsd:complexType>
        <xsd:sequence>
          <xsd:element name="documentManagement">
            <xsd:complexType>
              <xsd:all>
                <xsd:element ref="ns2:k080ba008343413b878a77dd7f39b4a8" minOccurs="0"/>
                <xsd:element ref="ns2:TaxCatchAll" minOccurs="0"/>
                <xsd:element ref="ns2:TaxCatchAllLabel"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e2560-c1dc-4fd5-8e19-167cab1167de" elementFormDefault="qualified">
    <xsd:import namespace="http://schemas.microsoft.com/office/2006/documentManagement/types"/>
    <xsd:import namespace="http://schemas.microsoft.com/office/infopath/2007/PartnerControls"/>
    <xsd:element name="k080ba008343413b878a77dd7f39b4a8" ma:index="8" nillable="true" ma:taxonomy="true" ma:internalName="k080ba008343413b878a77dd7f39b4a8" ma:taxonomyFieldName="OPPS_x0020_Trefwoorden" ma:displayName="OPPS Trefwoorden" ma:default="" ma:fieldId="{4080ba00-8343-413b-878a-77dd7f39b4a8}" ma:taxonomyMulti="true" ma:sspId="3de7a28d-0e51-47b3-a88f-26eaea3d2395" ma:termSetId="31750006-e7dc-4711-a28b-f1542db294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6ca2cc1-176a-4618-8784-542c92291466}" ma:internalName="TaxCatchAll" ma:showField="CatchAllData" ma:web="1d0171eb-2039-4589-89a0-d2211e01548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6ca2cc1-176a-4618-8784-542c92291466}" ma:internalName="TaxCatchAllLabel" ma:readOnly="true" ma:showField="CatchAllDataLabel" ma:web="1d0171eb-2039-4589-89a0-d2211e0154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351f97e-3b9b-4123-8036-d2ae395c785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0171eb-2039-4589-89a0-d2211e01548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7b8e2560-c1dc-4fd5-8e19-167cab1167de" xsi:nil="true"/>
    <k080ba008343413b878a77dd7f39b4a8 xmlns="7b8e2560-c1dc-4fd5-8e19-167cab1167de">
      <Terms xmlns="http://schemas.microsoft.com/office/infopath/2007/PartnerControls"/>
    </k080ba008343413b878a77dd7f39b4a8>
    <SharedWithUsers xmlns="1d0171eb-2039-4589-89a0-d2211e01548c">
      <UserInfo>
        <DisplayName>Wim Cazemier</DisplayName>
        <AccountId>34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haredContentType xmlns="Microsoft.SharePoint.Taxonomy.ContentTypeSync" SourceId="3de7a28d-0e51-47b3-a88f-26eaea3d2395" ContentTypeId="0x0101" PreviousValue="false"/>
</file>

<file path=customXml/itemProps1.xml><?xml version="1.0" encoding="utf-8"?>
<ds:datastoreItem xmlns:ds="http://schemas.openxmlformats.org/officeDocument/2006/customXml" ds:itemID="{12B92EDF-E48D-4539-80AC-643D505C1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e2560-c1dc-4fd5-8e19-167cab1167de"/>
    <ds:schemaRef ds:uri="a351f97e-3b9b-4123-8036-d2ae395c7858"/>
    <ds:schemaRef ds:uri="1d0171eb-2039-4589-89a0-d2211e0154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6F8AB-3286-47C1-B6CA-EEF48732AECF}">
  <ds:schemaRef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1d0171eb-2039-4589-89a0-d2211e01548c"/>
    <ds:schemaRef ds:uri="http://purl.org/dc/dcmitype/"/>
    <ds:schemaRef ds:uri="http://schemas.openxmlformats.org/package/2006/metadata/core-properties"/>
    <ds:schemaRef ds:uri="a351f97e-3b9b-4123-8036-d2ae395c7858"/>
    <ds:schemaRef ds:uri="7b8e2560-c1dc-4fd5-8e19-167cab1167de"/>
    <ds:schemaRef ds:uri="http://purl.org/dc/terms/"/>
  </ds:schemaRefs>
</ds:datastoreItem>
</file>

<file path=customXml/itemProps3.xml><?xml version="1.0" encoding="utf-8"?>
<ds:datastoreItem xmlns:ds="http://schemas.openxmlformats.org/officeDocument/2006/customXml" ds:itemID="{0B23950A-E926-4146-9BA2-5C41BC151B5B}">
  <ds:schemaRefs>
    <ds:schemaRef ds:uri="http://schemas.microsoft.com/sharepoint/v3/contenttype/forms"/>
  </ds:schemaRefs>
</ds:datastoreItem>
</file>

<file path=customXml/itemProps4.xml><?xml version="1.0" encoding="utf-8"?>
<ds:datastoreItem xmlns:ds="http://schemas.openxmlformats.org/officeDocument/2006/customXml" ds:itemID="{7E63B3BC-FD02-49E5-A849-00026E63D1C0}">
  <ds:schemaRefs>
    <ds:schemaRef ds:uri="http://schemas.microsoft.com/office/2006/metadata/longProperties"/>
  </ds:schemaRefs>
</ds:datastoreItem>
</file>

<file path=customXml/itemProps5.xml><?xml version="1.0" encoding="utf-8"?>
<ds:datastoreItem xmlns:ds="http://schemas.openxmlformats.org/officeDocument/2006/customXml" ds:itemID="{BBCD5E11-B7E5-4455-B001-4F9218354CD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 Instructie</vt:lpstr>
      <vt:lpstr>2. Aanneemsom Onderhoudsopdr.</vt:lpstr>
      <vt:lpstr>3. Prijscomponenten</vt:lpstr>
      <vt:lpstr>4. Fictieve prijs cor. </vt:lpstr>
      <vt:lpstr>'1. Instructie'!Afdrukbereik</vt:lpstr>
      <vt:lpstr>'2. Aanneemsom Onderhoudsopdr.'!Afdrukbereik</vt:lpstr>
      <vt:lpstr>'3. Prijscomponenten'!Afdrukbereik</vt:lpstr>
      <vt:lpstr>'4. Fictieve prijs cor.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annieta.alblas@opps.nl</dc:creator>
  <cp:keywords/>
  <dc:description/>
  <cp:lastModifiedBy>Annieta Alblas</cp:lastModifiedBy>
  <cp:revision/>
  <cp:lastPrinted>2023-03-11T08:45:23Z</cp:lastPrinted>
  <dcterms:created xsi:type="dcterms:W3CDTF">2008-02-19T10:47:05Z</dcterms:created>
  <dcterms:modified xsi:type="dcterms:W3CDTF">2023-03-11T08:46:30Z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0x010100229FCEDCE6C4394E89B16A50DE06BF26</vt:lpwstr>
  </property>
  <property fmtid="{D5CDD505-2E9C-101B-9397-08002B2CF9AE}" pid="3" name="ContentType">
    <vt:lpwstr>Excel bestand</vt:lpwstr>
  </property>
  <property fmtid="{D5CDD505-2E9C-101B-9397-08002B2CF9AE}" pid="4" name="Projectnr">
    <vt:lpwstr>110270</vt:lpwstr>
  </property>
  <property fmtid="{D5CDD505-2E9C-101B-9397-08002B2CF9AE}" pid="5" name="Postnummer">
    <vt:lpwstr>0.5-19-110270</vt:lpwstr>
  </property>
  <property fmtid="{D5CDD505-2E9C-101B-9397-08002B2CF9AE}" pid="6" name="VideoSetEmbedCode">
    <vt:lpwstr/>
  </property>
  <property fmtid="{D5CDD505-2E9C-101B-9397-08002B2CF9AE}" pid="7" name="AlternateThumbnailUrl">
    <vt:lpwstr/>
  </property>
  <property fmtid="{D5CDD505-2E9C-101B-9397-08002B2CF9AE}" pid="8" name="PeopleInMedia">
    <vt:lpwstr/>
  </property>
  <property fmtid="{D5CDD505-2E9C-101B-9397-08002B2CF9AE}" pid="9" name="wic_System_Copyright">
    <vt:lpwstr/>
  </property>
  <property fmtid="{D5CDD505-2E9C-101B-9397-08002B2CF9AE}" pid="10" name="VideoSetDescription">
    <vt:lpwstr/>
  </property>
  <property fmtid="{D5CDD505-2E9C-101B-9397-08002B2CF9AE}" pid="11" name="VideoSetUserOverrideEncoding">
    <vt:lpwstr/>
  </property>
  <property fmtid="{D5CDD505-2E9C-101B-9397-08002B2CF9AE}" pid="12" name="VideoSetExternalLink">
    <vt:lpwstr/>
  </property>
  <property fmtid="{D5CDD505-2E9C-101B-9397-08002B2CF9AE}" pid="13" name="VideoSetRenditionsInfo">
    <vt:lpwstr/>
  </property>
  <property fmtid="{D5CDD505-2E9C-101B-9397-08002B2CF9AE}" pid="14" name="DP Trefwoorden">
    <vt:lpwstr>36;#Inschrijvingsfase|74ae70dd-9e3b-4bce-a0f6-4f351b9e849a</vt:lpwstr>
  </property>
  <property fmtid="{D5CDD505-2E9C-101B-9397-08002B2CF9AE}" pid="15" name="Comments">
    <vt:lpwstr/>
  </property>
  <property fmtid="{D5CDD505-2E9C-101B-9397-08002B2CF9AE}" pid="16" name="SharedWithUsers">
    <vt:lpwstr>34;#Wim Cazemier</vt:lpwstr>
  </property>
  <property fmtid="{D5CDD505-2E9C-101B-9397-08002B2CF9AE}" pid="17" name="MSIP_Label_710d1a49-18e3-4403-a685-2b8ae554301a_Enabled">
    <vt:lpwstr>True</vt:lpwstr>
  </property>
  <property fmtid="{D5CDD505-2E9C-101B-9397-08002B2CF9AE}" pid="18" name="MSIP_Label_710d1a49-18e3-4403-a685-2b8ae554301a_SiteId">
    <vt:lpwstr>a2adc425-d735-4b51-a754-e0c7683215d1</vt:lpwstr>
  </property>
  <property fmtid="{D5CDD505-2E9C-101B-9397-08002B2CF9AE}" pid="19" name="MSIP_Label_710d1a49-18e3-4403-a685-2b8ae554301a_Owner">
    <vt:lpwstr>P.Knot@draaijerpartners.nl</vt:lpwstr>
  </property>
  <property fmtid="{D5CDD505-2E9C-101B-9397-08002B2CF9AE}" pid="20" name="MSIP_Label_710d1a49-18e3-4403-a685-2b8ae554301a_SetDate">
    <vt:lpwstr>2018-07-13T11:26:59.1724772Z</vt:lpwstr>
  </property>
  <property fmtid="{D5CDD505-2E9C-101B-9397-08002B2CF9AE}" pid="21" name="MSIP_Label_710d1a49-18e3-4403-a685-2b8ae554301a_Name">
    <vt:lpwstr>Algemeen</vt:lpwstr>
  </property>
  <property fmtid="{D5CDD505-2E9C-101B-9397-08002B2CF9AE}" pid="22" name="MSIP_Label_710d1a49-18e3-4403-a685-2b8ae554301a_Application">
    <vt:lpwstr>Microsoft Azure Information Protection</vt:lpwstr>
  </property>
  <property fmtid="{D5CDD505-2E9C-101B-9397-08002B2CF9AE}" pid="23" name="MSIP_Label_710d1a49-18e3-4403-a685-2b8ae554301a_Extended_MSFT_Method">
    <vt:lpwstr>Automatic</vt:lpwstr>
  </property>
  <property fmtid="{D5CDD505-2E9C-101B-9397-08002B2CF9AE}" pid="24" name="Sensitivity">
    <vt:lpwstr>Algemeen</vt:lpwstr>
  </property>
  <property fmtid="{D5CDD505-2E9C-101B-9397-08002B2CF9AE}" pid="25" name="OPPS Trefwoorden">
    <vt:lpwstr/>
  </property>
</Properties>
</file>