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https://oppsadvies.sharepoint.com/sites/220038-aanbestedingonderhoudpandenKrimpenerwaard/Gedeelde documenten/Aanbesteding W/"/>
    </mc:Choice>
  </mc:AlternateContent>
  <xr:revisionPtr revIDLastSave="330" documentId="8_{D5F7A894-EF93-497E-8BDC-7628D60E8C9C}" xr6:coauthVersionLast="47" xr6:coauthVersionMax="47" xr10:uidLastSave="{2C8A1678-0006-4BA9-B8D7-532FFC88F4F4}"/>
  <workbookProtection workbookPassword="EC8D" lockStructure="1"/>
  <bookViews>
    <workbookView xWindow="-120" yWindow="-120" windowWidth="29040" windowHeight="15720" tabRatio="840"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Onderhoudsopdr.'!$A$1:$H$107</definedName>
    <definedName name="_xlnm.Print_Area" localSheetId="2">'3. Prijscomponenten'!$A$1:$J$44</definedName>
    <definedName name="_xlnm.Print_Area" localSheetId="3">'4. Fictieve prijs cor. '!$A$1:$J$58</definedName>
  </definedNames>
  <calcPr calcId="191028"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1" i="12" l="1"/>
  <c r="F82" i="12"/>
  <c r="F84" i="12"/>
  <c r="D85" i="12"/>
  <c r="A20" i="9"/>
  <c r="C32" i="6"/>
  <c r="C35" i="6"/>
  <c r="I35" i="6"/>
  <c r="B4" i="4"/>
  <c r="B5" i="12"/>
  <c r="B4" i="12"/>
  <c r="C28" i="6"/>
  <c r="C26" i="6"/>
  <c r="C20" i="6"/>
  <c r="C24" i="6"/>
  <c r="C22" i="6"/>
  <c r="C16" i="6"/>
  <c r="C15" i="6"/>
  <c r="F30" i="6"/>
  <c r="G32" i="6"/>
  <c r="I33" i="6"/>
  <c r="B5" i="6"/>
  <c r="G17" i="9"/>
  <c r="C17" i="6"/>
  <c r="B4" i="6"/>
  <c r="B5" i="4"/>
  <c r="G16" i="6"/>
  <c r="G15" i="6"/>
  <c r="F14" i="6"/>
  <c r="G17" i="6"/>
  <c r="I18" i="6"/>
  <c r="I38" i="6"/>
  <c r="G18" i="9"/>
</calcChain>
</file>

<file path=xl/sharedStrings.xml><?xml version="1.0" encoding="utf-8"?>
<sst xmlns="http://schemas.openxmlformats.org/spreadsheetml/2006/main" count="378" uniqueCount="300">
  <si>
    <t xml:space="preserve">Betreft:   </t>
  </si>
  <si>
    <t>Prijzenblad - instructie</t>
  </si>
  <si>
    <t xml:space="preserve">Project:  </t>
  </si>
  <si>
    <t>Het onderhouden van Werktuigbouwkundige installaties 
vastgoedobjecten gemeente Krimpenerwaard</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</si>
  <si>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</si>
  <si>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</si>
  <si>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</si>
  <si>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</si>
  <si>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</si>
  <si>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</si>
  <si>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</si>
  <si>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</si>
  <si>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</si>
  <si>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</si>
  <si>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</si>
  <si>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</si>
  <si>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</si>
  <si>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</si>
  <si>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</si>
  <si>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</si>
  <si>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</si>
  <si>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</si>
  <si>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</si>
  <si>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</si>
  <si>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</si>
  <si>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</si>
  <si>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(totaal per jaar)</t>
  </si>
  <si>
    <t>Onderhoudskosten (totaal per jaar)</t>
  </si>
  <si>
    <t>Beheerskosten (totaal per jaar)</t>
  </si>
  <si>
    <t>P1: Totaal Aanneemsom per jaar</t>
  </si>
  <si>
    <t xml:space="preserve">Naam tekenbevoegde: </t>
  </si>
  <si>
    <t>Handtekening tekenbevoegde:</t>
  </si>
  <si>
    <t xml:space="preserve">Datum: </t>
  </si>
  <si>
    <t>Uitgangspunten:</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</si>
  <si>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</si>
  <si>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</si>
  <si>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</si>
  <si>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</si>
  <si>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</si>
  <si>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</si>
  <si>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</si>
  <si>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</si>
  <si>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</si>
  <si>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</si>
  <si>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</si>
  <si>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</si>
  <si>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</si>
  <si>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</si>
  <si>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</si>
  <si>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Service monteur onderhoud (storingen en reparaties):</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</si>
  <si>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</si>
  <si>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</si>
  <si>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</si>
  <si>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</si>
  <si>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</si>
  <si>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</si>
  <si>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</si>
  <si>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</si>
  <si>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</si>
  <si>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</si>
  <si>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</si>
  <si>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</si>
  <si>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</si>
  <si>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</si>
  <si>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</si>
  <si>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</si>
  <si>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</si>
  <si>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</si>
  <si>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</si>
  <si>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</si>
  <si>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</si>
  <si>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</si>
  <si>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</si>
  <si>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</si>
  <si>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</si>
  <si>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</si>
  <si>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</si>
  <si>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</si>
  <si>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</si>
  <si>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</si>
  <si>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</si>
  <si>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</si>
  <si>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</si>
  <si>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r>
      <t xml:space="preserve">Uurloon </t>
    </r>
    <r>
      <rPr>
        <u/>
        <sz val="10"/>
        <rFont val="Arial"/>
        <family val="2"/>
      </rPr>
      <t>Service monteur onderhoud</t>
    </r>
    <r>
      <rPr>
        <sz val="10"/>
        <rFont val="Arial"/>
        <family val="2"/>
      </rPr>
      <t xml:space="preserve"> (storingen en reparaties)</t>
    </r>
  </si>
  <si>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</si>
  <si>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</si>
  <si>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</si>
  <si>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</si>
  <si>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</si>
  <si>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</si>
  <si>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</si>
  <si>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</si>
  <si>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</si>
  <si>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</si>
  <si>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</si>
  <si>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</si>
  <si>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</si>
  <si>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</si>
  <si>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</si>
  <si>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</si>
  <si>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</si>
  <si>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</si>
  <si>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</si>
  <si>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Subtotaal loonkosten (H-Q)</t>
  </si>
  <si>
    <t>S</t>
  </si>
  <si>
    <t>uren buiten kantooruren</t>
  </si>
  <si>
    <t>T</t>
  </si>
  <si>
    <t>opslag werken buiten kantooruren</t>
  </si>
  <si>
    <t>U</t>
  </si>
  <si>
    <t>Subtotaal   (R+T)</t>
  </si>
  <si>
    <t>V</t>
  </si>
  <si>
    <t>Voorrijdkosten</t>
  </si>
  <si>
    <t>W</t>
  </si>
  <si>
    <t>Aantal keer voorrijden</t>
  </si>
  <si>
    <t>X</t>
  </si>
  <si>
    <t>P2: Fictieve prijs correctief onderhoud (G+U+V)</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</si>
  <si>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</si>
  <si>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</si>
  <si>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</si>
  <si>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</si>
  <si>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4.           P2: Fictieve prijs correctief onderhoud (scope deel A2 en A3)</t>
  </si>
  <si>
    <t>Plaats</t>
  </si>
  <si>
    <t xml:space="preserve">1.           De Aanneemsom moet zijn gebaseerd op de Aanbestedingsleidraad en bijbehorende bijlagen. </t>
  </si>
  <si>
    <t>3.           De onderbouwing van de prijs moet zijn gebaseerd op de elementen die binnen de scope van het overeenkomst vallen conform de bijlagen en dient inzicht te geven in de begrote onderhoudskosten per jaar en gedurende de gehele contractperiode.</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</si>
  <si>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</si>
  <si>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t>Aula en berging begraafplaats Ammerstol</t>
  </si>
  <si>
    <t>Achterweg 2 A</t>
  </si>
  <si>
    <t>2865 XD</t>
  </si>
  <si>
    <t>Ammerstol</t>
  </si>
  <si>
    <t>Gymzaal De Kromme Draai</t>
  </si>
  <si>
    <t>Den Hoeff 51</t>
  </si>
  <si>
    <t>2865 XR</t>
  </si>
  <si>
    <t>H. Zanenhuis SWOBV</t>
  </si>
  <si>
    <t>Ds. Hugenholtzstraat 4</t>
  </si>
  <si>
    <t>2865 AS</t>
  </si>
  <si>
    <t>Aula begraafplaats Bergambacht</t>
  </si>
  <si>
    <t>Dijklaan 97</t>
  </si>
  <si>
    <t>2861 DW</t>
  </si>
  <si>
    <t>Bergambacht</t>
  </si>
  <si>
    <t>Gemeentehuis Bergambacht</t>
  </si>
  <si>
    <t>Raadhuisstraat 5</t>
  </si>
  <si>
    <t>2861 AH</t>
  </si>
  <si>
    <t>Gemeentewerf Bergambacht</t>
  </si>
  <si>
    <t>Veerweg 2</t>
  </si>
  <si>
    <t>2861 DS</t>
  </si>
  <si>
    <t>Bedrijfspand Meidoornstraat 2</t>
  </si>
  <si>
    <t>Meidoornstraat 2</t>
  </si>
  <si>
    <t>2861 VH</t>
  </si>
  <si>
    <t>Sport- en zalencentrum De Waard</t>
  </si>
  <si>
    <t>Meidoornstraat 7</t>
  </si>
  <si>
    <t>2861 VJ</t>
  </si>
  <si>
    <t>Aula begraafplaats Berkenwoude</t>
  </si>
  <si>
    <t>Westeinde 3 A</t>
  </si>
  <si>
    <t>2825 AJ</t>
  </si>
  <si>
    <t>Berkenwoude</t>
  </si>
  <si>
    <t>Aula begraafplaats</t>
  </si>
  <si>
    <t>Poten 1</t>
  </si>
  <si>
    <t>2831 AX</t>
  </si>
  <si>
    <t>Gouderak</t>
  </si>
  <si>
    <t>Brandweergarage Gouderak</t>
  </si>
  <si>
    <t>Poten 2</t>
  </si>
  <si>
    <t>Werkplaats Gemeentewerken Gouderak</t>
  </si>
  <si>
    <t>Kranepoort 2</t>
  </si>
  <si>
    <t>2831 AK</t>
  </si>
  <si>
    <t>Sportzaal Concordia</t>
  </si>
  <si>
    <t>Concordiaplein 1</t>
  </si>
  <si>
    <t>2851 VV</t>
  </si>
  <si>
    <t>Haastrecht</t>
  </si>
  <si>
    <t>Voormalige Brandweergarage Haastrecht</t>
  </si>
  <si>
    <t>Bredeweg 29 A</t>
  </si>
  <si>
    <t>2851 VB</t>
  </si>
  <si>
    <t>Begraafplaats Krimpen aan de Lek</t>
  </si>
  <si>
    <t>Molenweg 2</t>
  </si>
  <si>
    <t>2931 QQ</t>
  </si>
  <si>
    <t>Krimpen aan de Lek</t>
  </si>
  <si>
    <t>De Tuinfluiter</t>
  </si>
  <si>
    <t>Krilpad 1</t>
  </si>
  <si>
    <t>2931 RR</t>
  </si>
  <si>
    <t>Gemeentewerf Krimpen aan de Lek</t>
  </si>
  <si>
    <t>Tiendweg 1</t>
  </si>
  <si>
    <t>2931 LC</t>
  </si>
  <si>
    <t>Kinderdagverblijf t' Krielhok / Alles Kids</t>
  </si>
  <si>
    <t>De Rotonde 1-2</t>
  </si>
  <si>
    <t>2931 WC</t>
  </si>
  <si>
    <t>Sporthal De Walvis</t>
  </si>
  <si>
    <t>Groenland 37</t>
  </si>
  <si>
    <t>2931 RA</t>
  </si>
  <si>
    <t>VM Huisartsenpost</t>
  </si>
  <si>
    <t>Brederodestraat 3</t>
  </si>
  <si>
    <t>2931 XB</t>
  </si>
  <si>
    <t>Gemeentehuis Lekkerkerk</t>
  </si>
  <si>
    <t>Burgemeester van der Willigenstraat 58</t>
  </si>
  <si>
    <t>2941 ES</t>
  </si>
  <si>
    <t>Lekkerkerk</t>
  </si>
  <si>
    <t>Gymzaal Jan Lighthart</t>
  </si>
  <si>
    <t>Jan Lighthartstraat 97</t>
  </si>
  <si>
    <t>2941 SB</t>
  </si>
  <si>
    <t>Administratie WMO K5 (Hoofdkantoor)</t>
  </si>
  <si>
    <t>Koninginneweg 2</t>
  </si>
  <si>
    <t>2941 XJ</t>
  </si>
  <si>
    <t>Kindcentrum Ons Gebouw</t>
  </si>
  <si>
    <t>Koninginneweg 3</t>
  </si>
  <si>
    <t>2941 XH</t>
  </si>
  <si>
    <t>Muziekschool</t>
  </si>
  <si>
    <t>Koninginneweg 7</t>
  </si>
  <si>
    <t>Nieuwe aula begraafplaats Lekkerkerk</t>
  </si>
  <si>
    <t>Tiendweg - Oost 1 A</t>
  </si>
  <si>
    <t>2941 BV</t>
  </si>
  <si>
    <t>Sporthal De Bakwetering</t>
  </si>
  <si>
    <t>Nicolaas Beetsstraat 403</t>
  </si>
  <si>
    <t>2941 TN</t>
  </si>
  <si>
    <t>IJsseldijk Noord 12</t>
  </si>
  <si>
    <t>2935 BG</t>
  </si>
  <si>
    <t>Ouderkerk aan den IJssel</t>
  </si>
  <si>
    <t>Lageweg 39 B</t>
  </si>
  <si>
    <t>2935 CD</t>
  </si>
  <si>
    <t>Brandweergarage</t>
  </si>
  <si>
    <t>Breeweer 20</t>
  </si>
  <si>
    <t>2935 CA</t>
  </si>
  <si>
    <t>Brandweerkazerne</t>
  </si>
  <si>
    <t>Abelenlaan 2</t>
  </si>
  <si>
    <t>2935 SB</t>
  </si>
  <si>
    <t>Gemeentewerf Ouderkerk a/d Ijssel</t>
  </si>
  <si>
    <t>Zijdepark 6</t>
  </si>
  <si>
    <t>2935 LB</t>
  </si>
  <si>
    <t>MFG De Drie Maenen (sport- en zalencentrum)</t>
  </si>
  <si>
    <t>Abelenlaan 1</t>
  </si>
  <si>
    <t>Woning IJsseldijk West 59</t>
  </si>
  <si>
    <t>IJsseldijk West 59</t>
  </si>
  <si>
    <t>2935 AR</t>
  </si>
  <si>
    <t>AP Sportzaal</t>
  </si>
  <si>
    <t>Albert Plesmanstraat 4</t>
  </si>
  <si>
    <t>2871 HJ</t>
  </si>
  <si>
    <t>Schoonhoven</t>
  </si>
  <si>
    <t>Bastille / Jeugdsoos De Bastille</t>
  </si>
  <si>
    <t>Spoorstraat 11</t>
  </si>
  <si>
    <t>2871 TN</t>
  </si>
  <si>
    <t>Bedrijfspand</t>
  </si>
  <si>
    <t>Bergambachterstraat 3</t>
  </si>
  <si>
    <t>2871 JB</t>
  </si>
  <si>
    <t>Beheerdergebouw Algemene begraafplaats + toeganspoort en muur</t>
  </si>
  <si>
    <t>Wal 5</t>
  </si>
  <si>
    <t>2871 BB</t>
  </si>
  <si>
    <t>Bibliotheek</t>
  </si>
  <si>
    <t>Spoorstraat 3</t>
  </si>
  <si>
    <t>Het Bastion 7-9</t>
  </si>
  <si>
    <t>2871 EV</t>
  </si>
  <si>
    <t>Gemeentehuis / Stadhuis</t>
  </si>
  <si>
    <t>Haven 37</t>
  </si>
  <si>
    <t>2871 CK</t>
  </si>
  <si>
    <t>Gemeentewerf Schoonhoven</t>
  </si>
  <si>
    <t>De Smaragd 7</t>
  </si>
  <si>
    <t>2871 ZT</t>
  </si>
  <si>
    <t>Gymzaal Pasteurzaal</t>
  </si>
  <si>
    <t>Pasteurweg 92</t>
  </si>
  <si>
    <t>2871 JM</t>
  </si>
  <si>
    <t>Havenkazerne (Nederlands Zilvermuseum)</t>
  </si>
  <si>
    <t>Kazerneplein 4</t>
  </si>
  <si>
    <t>2871 CZ</t>
  </si>
  <si>
    <t>Bedrijfspand Oranjeplaats 1</t>
  </si>
  <si>
    <t>Oranjeplaats 1</t>
  </si>
  <si>
    <t>2871 TL</t>
  </si>
  <si>
    <t>Peuterspeelzaal Jodokus/ Speelotheek Leentje Beer</t>
  </si>
  <si>
    <t>Tinbergenlaan 40</t>
  </si>
  <si>
    <t>2871 KC</t>
  </si>
  <si>
    <t>Sporthal De Meent</t>
  </si>
  <si>
    <t>s-Heerenbergstraat 26</t>
  </si>
  <si>
    <t>2871 WG</t>
  </si>
  <si>
    <t>Sportzaal Beregracht</t>
  </si>
  <si>
    <t>Beregrachtpad 1</t>
  </si>
  <si>
    <t>2871 GZ</t>
  </si>
  <si>
    <t>Bedrijfspand Oranjeplaats 45</t>
  </si>
  <si>
    <t>Oranjeplaats 45</t>
  </si>
  <si>
    <t>Toiletgebouw Doelenplein</t>
  </si>
  <si>
    <t>Doelenplein 13</t>
  </si>
  <si>
    <t>2871 CV</t>
  </si>
  <si>
    <t>VM Dienstencentrum</t>
  </si>
  <si>
    <t>Doelenplein 12</t>
  </si>
  <si>
    <t>VM Groenekruis gebouw</t>
  </si>
  <si>
    <t>Spoorstraat 7-9</t>
  </si>
  <si>
    <t>Opweg 88</t>
  </si>
  <si>
    <t>2871 NG</t>
  </si>
  <si>
    <t>Woning Opweg 90</t>
  </si>
  <si>
    <t>Opweg 90</t>
  </si>
  <si>
    <t>Woning</t>
  </si>
  <si>
    <t>Lopikerweg 32</t>
  </si>
  <si>
    <t>2871 AV</t>
  </si>
  <si>
    <t>Gemeentehuis Stolwijk</t>
  </si>
  <si>
    <t>Dorpsplein 8</t>
  </si>
  <si>
    <t>2821 AS</t>
  </si>
  <si>
    <t>Stolwijk</t>
  </si>
  <si>
    <t>Opslaglocatie De Rattenvangers</t>
  </si>
  <si>
    <t>Vaartweg 2</t>
  </si>
  <si>
    <t>2821 MA</t>
  </si>
  <si>
    <t>Seniorensociëteit</t>
  </si>
  <si>
    <t>Jan Steenlaan 16 A</t>
  </si>
  <si>
    <t>2821 VB</t>
  </si>
  <si>
    <t>Sportzaal De Stolp</t>
  </si>
  <si>
    <t>Jan Steenlaan 16</t>
  </si>
  <si>
    <t>Woning Opweg 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</si>
</sst>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152">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4" fillId="2" borderId="3" xfId="0" applyFont="1" applyFill="1" applyBorder="1" applyProtection="1">
      <protection hidden="1"/>
    </xf>
    <xf numFmtId="0" fontId="4" fillId="2" borderId="4"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1" xfId="0" applyNumberFormat="1" applyFont="1" applyFill="1" applyBorder="1" applyProtection="1">
      <protection hidden="1"/>
    </xf>
    <xf numFmtId="0" fontId="5" fillId="2" borderId="7" xfId="0" applyFont="1" applyFill="1" applyBorder="1" applyAlignment="1" applyProtection="1">
      <alignment wrapText="1"/>
      <protection hidden="1"/>
    </xf>
    <xf numFmtId="1" fontId="24" fillId="2" borderId="7" xfId="0" applyNumberFormat="1" applyFont="1" applyFill="1" applyBorder="1" applyAlignment="1" applyProtection="1">
      <alignment wrapText="1"/>
      <protection hidden="1"/>
    </xf>
    <xf numFmtId="0" fontId="2" fillId="0" borderId="12" xfId="0" applyFont="1" applyBorder="1" applyAlignment="1" applyProtection="1">
      <alignment horizontal="left" wrapText="1"/>
      <protection hidden="1"/>
    </xf>
    <xf numFmtId="0" fontId="2" fillId="0" borderId="1" xfId="0" applyFont="1" applyBorder="1" applyAlignment="1" applyProtection="1">
      <alignment horizontal="lef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0" fontId="0" fillId="0" borderId="19" xfId="0" applyBorder="1" applyAlignment="1">
      <alignment wrapText="1"/>
    </xf>
    <xf numFmtId="0" fontId="0" fillId="0" borderId="20" xfId="0" applyBorder="1"/>
    <xf numFmtId="0" fontId="0" fillId="0" borderId="1" xfId="0" applyBorder="1" applyAlignment="1">
      <alignment vertical="top" wrapText="1"/>
    </xf>
    <xf numFmtId="0" fontId="0" fillId="0" borderId="1" xfId="0" applyBorder="1" applyAlignment="1">
      <alignment wrapText="1"/>
    </xf>
    <xf numFmtId="0" fontId="0" fillId="0" borderId="10" xfId="0" applyBorder="1"/>
    <xf numFmtId="0" fontId="0" fillId="0" borderId="21" xfId="0" applyBorder="1" applyAlignment="1">
      <alignment wrapText="1"/>
    </xf>
    <xf numFmtId="0" fontId="0" fillId="0" borderId="22" xfId="0" applyBorder="1"/>
    <xf numFmtId="1" fontId="24" fillId="2" borderId="0" xfId="0" applyNumberFormat="1" applyFont="1" applyFill="1" applyAlignment="1" applyProtection="1">
      <alignment wrapText="1"/>
      <protection hidden="1"/>
    </xf>
    <xf numFmtId="0" fontId="4" fillId="5" borderId="13" xfId="0" applyFont="1" applyFill="1" applyBorder="1" applyAlignment="1" applyProtection="1">
      <alignment horizontal="left" wrapText="1"/>
      <protection hidden="1"/>
    </xf>
    <xf numFmtId="0" fontId="0" fillId="0" borderId="23" xfId="0" applyBorder="1" applyAlignment="1">
      <alignment wrapText="1"/>
    </xf>
    <xf numFmtId="0" fontId="0" fillId="0" borderId="19" xfId="0" applyBorder="1" applyAlignment="1">
      <alignment vertical="top" wrapText="1"/>
    </xf>
    <xf numFmtId="0" fontId="0" fillId="0" borderId="25" xfId="0" applyBorder="1" applyAlignment="1">
      <alignment wrapText="1"/>
    </xf>
    <xf numFmtId="0" fontId="0" fillId="0" borderId="27" xfId="0" applyBorder="1" applyAlignment="1">
      <alignment wrapText="1"/>
    </xf>
    <xf numFmtId="0" fontId="0" fillId="0" borderId="21" xfId="0" applyBorder="1" applyAlignment="1">
      <alignment vertical="top" wrapText="1"/>
    </xf>
    <xf numFmtId="0" fontId="0" fillId="0" borderId="29" xfId="0" applyBorder="1" applyAlignment="1">
      <alignment wrapText="1"/>
    </xf>
    <xf numFmtId="0" fontId="0" fillId="0" borderId="30" xfId="0" applyBorder="1" applyAlignment="1">
      <alignment wrapText="1"/>
    </xf>
    <xf numFmtId="0" fontId="0" fillId="0" borderId="31" xfId="0" applyBorder="1"/>
    <xf numFmtId="0" fontId="0" fillId="0" borderId="30" xfId="0" applyBorder="1" applyAlignment="1">
      <alignment vertical="top" wrapText="1"/>
    </xf>
    <xf numFmtId="0" fontId="2" fillId="0" borderId="9" xfId="0" applyFont="1" applyBorder="1" applyAlignment="1" applyProtection="1">
      <alignment horizontal="left" wrapText="1"/>
      <protection hidden="1"/>
    </xf>
    <xf numFmtId="0" fontId="2" fillId="0" borderId="14" xfId="0" applyFont="1" applyBorder="1" applyAlignment="1" applyProtection="1">
      <alignment horizontal="left" wrapText="1"/>
      <protection hidden="1"/>
    </xf>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5" fillId="6" borderId="12"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 fillId="2" borderId="0" xfId="0" applyFont="1" applyFill="1" applyAlignment="1" applyProtection="1">
      <alignment horizontal="left" wrapText="1"/>
      <protection hidden="1"/>
    </xf>
    <xf numFmtId="165" fontId="8" fillId="3" borderId="1" xfId="0" applyNumberFormat="1" applyFont="1" applyFill="1" applyBorder="1" applyAlignment="1" applyProtection="1">
      <alignment horizontal="center"/>
      <protection locked="0"/>
    </xf>
    <xf numFmtId="165" fontId="8" fillId="3" borderId="26" xfId="0" applyNumberFormat="1" applyFont="1" applyFill="1" applyBorder="1" applyAlignment="1" applyProtection="1">
      <alignment horizontal="center"/>
      <protection locked="0"/>
    </xf>
    <xf numFmtId="165" fontId="8" fillId="3" borderId="21" xfId="0" applyNumberFormat="1" applyFont="1" applyFill="1" applyBorder="1" applyAlignment="1" applyProtection="1">
      <alignment horizontal="center"/>
      <protection locked="0"/>
    </xf>
    <xf numFmtId="165" fontId="8" fillId="3" borderId="28" xfId="0" applyNumberFormat="1" applyFont="1" applyFill="1" applyBorder="1" applyAlignment="1" applyProtection="1">
      <alignment horizontal="center"/>
      <protection locked="0"/>
    </xf>
    <xf numFmtId="165" fontId="8" fillId="3" borderId="19" xfId="0" applyNumberFormat="1" applyFont="1" applyFill="1" applyBorder="1" applyAlignment="1" applyProtection="1">
      <alignment horizontal="center"/>
      <protection locked="0"/>
    </xf>
    <xf numFmtId="165" fontId="8" fillId="3" borderId="24" xfId="0" applyNumberFormat="1" applyFont="1" applyFill="1" applyBorder="1" applyAlignment="1" applyProtection="1">
      <alignment horizontal="center"/>
      <protection locked="0"/>
    </xf>
    <xf numFmtId="165" fontId="8" fillId="3" borderId="30" xfId="0" applyNumberFormat="1" applyFont="1" applyFill="1" applyBorder="1" applyAlignment="1" applyProtection="1">
      <alignment horizontal="center"/>
      <protection locked="0"/>
    </xf>
    <xf numFmtId="165" fontId="8" fillId="3" borderId="32"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5" xfId="0" applyNumberFormat="1" applyFont="1" applyFill="1" applyBorder="1" applyAlignment="1" applyProtection="1">
      <alignment horizontal="center"/>
      <protection locked="0"/>
    </xf>
    <xf numFmtId="165" fontId="8" fillId="3" borderId="16"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165" fontId="8" fillId="0" borderId="1" xfId="0" applyNumberFormat="1" applyFont="1" applyBorder="1" applyAlignment="1" applyProtection="1">
      <alignment horizontal="center"/>
      <protection locked="0"/>
    </xf>
    <xf numFmtId="165" fontId="8" fillId="0" borderId="14" xfId="0" applyNumberFormat="1" applyFont="1" applyBorder="1" applyAlignment="1" applyProtection="1">
      <alignment horizontal="center"/>
      <protection locked="0"/>
    </xf>
    <xf numFmtId="0" fontId="28" fillId="2" borderId="2" xfId="0" applyFont="1" applyFill="1" applyBorder="1" applyAlignment="1" applyProtection="1">
      <alignment horizontal="center"/>
      <protection hidden="1"/>
    </xf>
    <xf numFmtId="44" fontId="5" fillId="6" borderId="10" xfId="0" applyNumberFormat="1" applyFont="1" applyFill="1" applyBorder="1" applyAlignment="1" applyProtection="1">
      <alignment horizontal="center"/>
      <protection hidden="1"/>
    </xf>
    <xf numFmtId="44" fontId="5" fillId="6" borderId="12"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14" fillId="2" borderId="18" xfId="0" applyNumberFormat="1" applyFont="1" applyFill="1" applyBorder="1" applyAlignment="1" applyProtection="1">
      <alignment horizontal="center"/>
      <protection hidden="1"/>
    </xf>
    <xf numFmtId="44" fontId="4" fillId="2" borderId="3" xfId="0" applyNumberFormat="1" applyFont="1" applyFill="1" applyBorder="1" applyAlignment="1" applyProtection="1">
      <alignment horizontal="center"/>
      <protection hidden="1"/>
    </xf>
    <xf numFmtId="44" fontId="4" fillId="2" borderId="5" xfId="0" applyNumberFormat="1" applyFont="1" applyFill="1" applyBorder="1" applyAlignment="1" applyProtection="1">
      <alignment horizontal="center"/>
      <protection hidden="1"/>
    </xf>
    <xf numFmtId="44" fontId="4" fillId="2" borderId="15" xfId="0" applyNumberFormat="1" applyFont="1" applyFill="1" applyBorder="1" applyAlignment="1" applyProtection="1">
      <alignment horizontal="center"/>
      <protection hidden="1"/>
    </xf>
    <xf numFmtId="44" fontId="4" fillId="2" borderId="16" xfId="0" applyNumberFormat="1" applyFont="1" applyFill="1" applyBorder="1" applyAlignment="1" applyProtection="1">
      <alignment horizontal="center"/>
      <protection hidden="1"/>
    </xf>
    <xf numFmtId="0" fontId="27" fillId="0" borderId="0" xfId="0" applyFont="1" applyAlignment="1" applyProtection="1">
      <alignment horizontal="left" vertical="top"/>
      <protection hidden="1"/>
    </xf>
    <xf numFmtId="0" fontId="2" fillId="0" borderId="13"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cellXfs>
  <cellStyles count="3">
    <cellStyle name="Procent" xfId="1" builtinId="5"/>
    <cellStyle name="Standaard" xfId="0" builtinId="0"/>
    <cellStyle name="Standaard 2" xfId="2" xr:uid="{37A07250-CD53-4088-9003-6F352E0CA39F}"/>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abSelected="1" topLeftCell="A7" zoomScale="130" zoomScaleNormal="130" zoomScaleSheetLayoutView="100" workbookViewId="0">
      <selection activeCell="B21" sqref="B21"/>
    </sheetView>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5"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5" t="s">
        <v>2</v>
      </c>
      <c r="B4" s="15" t="s">
        <v>3</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5" t="s">
        <v>4</v>
      </c>
      <c r="B5" s="38">
        <v>45292</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116" t="s">
        <v>5</v>
      </c>
      <c r="B7" s="117"/>
      <c r="C7" s="117"/>
      <c r="D7" s="117"/>
      <c r="E7" s="117"/>
      <c r="F7" s="117"/>
      <c r="G7" s="117"/>
      <c r="H7" s="117"/>
      <c r="I7" s="117"/>
      <c r="J7" s="118"/>
      <c r="K7" s="15"/>
      <c r="L7" s="15"/>
      <c r="M7" s="1"/>
      <c r="N7" s="15"/>
      <c r="O7" s="15"/>
      <c r="P7" s="15"/>
      <c r="Q7" s="15"/>
      <c r="R7" s="15"/>
      <c r="S7" s="15"/>
      <c r="T7" s="15"/>
      <c r="U7" s="15"/>
      <c r="V7" s="15"/>
      <c r="W7" s="15"/>
      <c r="X7" s="15"/>
      <c r="Y7" s="15"/>
      <c r="Z7" s="15"/>
      <c r="AA7" s="15"/>
      <c r="AB7" s="15"/>
    </row>
    <row r="8" spans="1:28" x14ac:dyDescent="0.2">
      <c r="A8" s="33" t="s">
        <v>6</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7</v>
      </c>
      <c r="B9" s="15"/>
      <c r="C9" s="15"/>
      <c r="D9" s="15"/>
      <c r="E9" s="15"/>
      <c r="F9" s="15"/>
      <c r="G9" s="15"/>
      <c r="H9" s="15"/>
      <c r="I9" s="15"/>
      <c r="J9" s="15"/>
      <c r="K9" s="15"/>
      <c r="L9" s="15"/>
      <c r="M9" s="15"/>
      <c r="N9" s="15"/>
      <c r="O9" s="15"/>
      <c r="P9" s="15"/>
      <c r="Q9" s="15"/>
      <c r="R9" s="119"/>
      <c r="S9" s="119"/>
      <c r="T9" s="15"/>
      <c r="U9" s="15"/>
      <c r="V9" s="15"/>
      <c r="W9" s="15"/>
      <c r="X9" s="15"/>
      <c r="Y9" s="15"/>
      <c r="Z9" s="15"/>
      <c r="AA9" s="15"/>
      <c r="AB9" s="15"/>
    </row>
    <row r="10" spans="1:28" x14ac:dyDescent="0.2">
      <c r="A10" s="31" t="s">
        <v>8</v>
      </c>
      <c r="B10" s="15"/>
      <c r="C10" s="15"/>
      <c r="D10" s="15"/>
      <c r="E10" s="15"/>
      <c r="F10" s="15"/>
      <c r="G10" s="15"/>
      <c r="H10" s="15"/>
      <c r="I10" s="15"/>
      <c r="J10" s="15"/>
      <c r="K10" s="15"/>
      <c r="L10" s="15"/>
      <c r="M10" s="15"/>
      <c r="N10" s="15"/>
      <c r="O10" s="15"/>
      <c r="P10" s="15"/>
      <c r="Q10" s="15"/>
      <c r="R10" s="119"/>
      <c r="S10" s="119"/>
      <c r="T10" s="15"/>
      <c r="U10" s="15"/>
      <c r="V10" s="15"/>
      <c r="W10" s="15"/>
      <c r="X10" s="15"/>
      <c r="Y10" s="15"/>
      <c r="Z10" s="15"/>
      <c r="AA10" s="15"/>
      <c r="AB10" s="15"/>
    </row>
    <row r="11" spans="1:28" x14ac:dyDescent="0.2">
      <c r="A11" s="31" t="s">
        <v>9</v>
      </c>
      <c r="B11" s="15"/>
      <c r="C11" s="15"/>
      <c r="D11" s="15"/>
      <c r="E11" s="15"/>
      <c r="F11" s="15"/>
      <c r="G11" s="15"/>
      <c r="H11" s="15"/>
      <c r="I11" s="15"/>
      <c r="J11" s="15"/>
      <c r="K11" s="15"/>
      <c r="L11" s="15"/>
      <c r="M11" s="15"/>
      <c r="N11" s="15"/>
      <c r="O11" s="15"/>
      <c r="P11" s="15"/>
      <c r="Q11" s="15"/>
      <c r="R11" s="119"/>
      <c r="S11" s="119"/>
      <c r="T11" s="15"/>
      <c r="U11" s="15"/>
      <c r="V11" s="15"/>
      <c r="W11" s="15"/>
      <c r="X11" s="15"/>
      <c r="Y11" s="15"/>
      <c r="Z11" s="15"/>
      <c r="AA11" s="15"/>
      <c r="AB11" s="15"/>
    </row>
    <row r="12" spans="1:28" x14ac:dyDescent="0.2">
      <c r="A12" s="31" t="s">
        <v>120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20" t="s">
        <v>124</v>
      </c>
      <c r="B15" s="120"/>
      <c r="C15" s="120"/>
      <c r="D15" s="120"/>
      <c r="E15" s="120"/>
      <c r="F15" s="120"/>
      <c r="G15" s="120"/>
      <c r="H15" s="120"/>
      <c r="I15" s="120"/>
      <c r="J15" s="120"/>
      <c r="K15" s="15"/>
      <c r="L15" s="15"/>
      <c r="M15" s="15"/>
      <c r="N15" s="15"/>
      <c r="O15" s="15"/>
      <c r="P15" s="15"/>
      <c r="Q15" s="15"/>
      <c r="R15" s="15"/>
      <c r="S15" s="15"/>
      <c r="T15" s="15"/>
      <c r="U15" s="15"/>
      <c r="V15" s="15"/>
      <c r="W15" s="15"/>
      <c r="X15" s="15"/>
      <c r="Y15" s="15"/>
      <c r="Z15" s="15"/>
      <c r="AA15" s="15"/>
      <c r="AB15" s="15"/>
    </row>
    <row r="16" spans="1:28" ht="60.6" customHeight="1" x14ac:dyDescent="0.2">
      <c r="A16" s="120" t="s">
        <v>10</v>
      </c>
      <c r="B16" s="120"/>
      <c r="C16" s="120"/>
      <c r="D16" s="120"/>
      <c r="E16" s="120"/>
      <c r="F16" s="120"/>
      <c r="G16" s="120"/>
      <c r="H16" s="120"/>
      <c r="I16" s="120"/>
      <c r="J16" s="120"/>
      <c r="K16" s="15"/>
      <c r="L16" s="15"/>
      <c r="M16" s="15"/>
      <c r="N16" s="15"/>
      <c r="O16" s="15"/>
      <c r="P16" s="15"/>
      <c r="Q16" s="15"/>
      <c r="R16" s="15"/>
      <c r="S16" s="15"/>
      <c r="T16" s="15"/>
      <c r="U16" s="15"/>
      <c r="V16" s="15"/>
      <c r="W16" s="15"/>
      <c r="X16" s="15"/>
      <c r="Y16" s="15"/>
      <c r="Z16" s="15"/>
      <c r="AA16" s="15"/>
      <c r="AB16" s="15"/>
    </row>
    <row r="17" spans="1:28" x14ac:dyDescent="0.2">
      <c r="A17" s="120" t="s">
        <v>11</v>
      </c>
      <c r="B17" s="120"/>
      <c r="C17" s="120"/>
      <c r="D17" s="60"/>
      <c r="E17" s="60"/>
      <c r="F17" s="77"/>
      <c r="G17" s="115">
        <f>'2. Aanneemsom Onderhoudsopdr.'!F84</f>
        <v>0</v>
      </c>
      <c r="H17" s="115"/>
      <c r="I17" s="32" t="s">
        <v>12</v>
      </c>
      <c r="J17" s="62" t="s">
        <v>13</v>
      </c>
      <c r="K17" s="15"/>
      <c r="L17" s="15"/>
      <c r="M17" s="15"/>
      <c r="N17" s="15"/>
      <c r="O17" s="15"/>
      <c r="P17" s="15"/>
      <c r="Q17" s="15"/>
      <c r="R17" s="15"/>
      <c r="S17" s="15"/>
      <c r="T17" s="15"/>
      <c r="U17" s="15"/>
      <c r="V17" s="15"/>
      <c r="W17" s="15"/>
      <c r="X17" s="15"/>
      <c r="Y17" s="15"/>
      <c r="Z17" s="15"/>
      <c r="AA17" s="15"/>
      <c r="AB17" s="15"/>
    </row>
    <row r="18" spans="1:28" x14ac:dyDescent="0.2">
      <c r="A18" s="32" t="s">
        <v>14</v>
      </c>
      <c r="B18" s="32"/>
      <c r="C18" s="32"/>
      <c r="D18" s="32"/>
      <c r="E18" s="32"/>
      <c r="F18" s="77"/>
      <c r="G18" s="115">
        <f>'4. Fictieve prijs cor. '!I38</f>
        <v>0</v>
      </c>
      <c r="H18" s="115"/>
      <c r="I18" s="32" t="s">
        <v>12</v>
      </c>
      <c r="J18" s="63" t="s">
        <v>15</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60"/>
      <c r="I19" s="60"/>
      <c r="J19" s="60"/>
      <c r="K19" s="15"/>
      <c r="L19" s="15"/>
      <c r="M19" s="15"/>
      <c r="N19" s="15"/>
      <c r="O19" s="15"/>
      <c r="P19" s="15"/>
      <c r="Q19" s="15"/>
      <c r="R19" s="39"/>
      <c r="S19" s="35"/>
      <c r="T19" s="35"/>
      <c r="U19" s="35"/>
      <c r="V19" s="35"/>
      <c r="W19" s="40"/>
      <c r="X19" s="15"/>
      <c r="Y19" s="15"/>
      <c r="Z19" s="35"/>
      <c r="AA19" s="41"/>
      <c r="AB19" s="15"/>
    </row>
    <row r="20" spans="1:28" ht="35.25" customHeight="1" x14ac:dyDescent="0.2">
      <c r="A20" s="114" t="str">
        <f>'2. Aanneemsom Onderhoudsopdr.'!D85</f>
        <v/>
      </c>
      <c r="B20" s="114"/>
      <c r="C20" s="114"/>
      <c r="D20" s="114"/>
      <c r="E20" s="60"/>
      <c r="F20" s="60"/>
      <c r="G20" s="60"/>
      <c r="H20" s="60"/>
      <c r="I20" s="60"/>
      <c r="J20" s="60"/>
      <c r="K20" s="15"/>
      <c r="L20" s="15"/>
      <c r="M20" s="15"/>
      <c r="N20" s="15"/>
      <c r="O20" s="15"/>
      <c r="P20" s="15"/>
      <c r="Q20" s="15"/>
      <c r="R20" s="39"/>
      <c r="S20" s="35"/>
      <c r="T20" s="35"/>
      <c r="U20" s="35"/>
      <c r="V20" s="35"/>
      <c r="W20" s="40"/>
      <c r="X20" s="15"/>
      <c r="Y20" s="15"/>
      <c r="Z20" s="35"/>
      <c r="AA20" s="41"/>
      <c r="AB20" s="15"/>
    </row>
    <row r="21" spans="1:28" x14ac:dyDescent="0.2">
      <c r="A21" s="34"/>
      <c r="B21" s="60"/>
      <c r="C21" s="60"/>
      <c r="D21" s="60"/>
      <c r="E21" s="60"/>
      <c r="F21" s="33"/>
      <c r="G21" s="32"/>
      <c r="H21" s="60"/>
      <c r="I21" s="60"/>
      <c r="J21" s="60"/>
      <c r="K21" s="15"/>
      <c r="L21" s="15"/>
      <c r="M21" s="15"/>
      <c r="N21" s="15"/>
      <c r="O21" s="15"/>
      <c r="P21" s="15"/>
      <c r="Q21" s="15"/>
      <c r="R21" s="39"/>
      <c r="S21" s="15"/>
      <c r="T21" s="15"/>
      <c r="U21" s="15"/>
      <c r="V21" s="15"/>
      <c r="W21" s="42"/>
      <c r="X21" s="15"/>
      <c r="Y21" s="15"/>
      <c r="Z21" s="35"/>
      <c r="AA21" s="41"/>
      <c r="AB21" s="15"/>
    </row>
    <row r="22" spans="1:28" x14ac:dyDescent="0.2">
      <c r="A22" s="60"/>
      <c r="B22" s="60"/>
      <c r="C22" s="60"/>
      <c r="D22" s="60"/>
      <c r="E22" s="60"/>
      <c r="F22" s="60"/>
      <c r="G22" s="60"/>
      <c r="H22" s="60"/>
      <c r="I22" s="60"/>
      <c r="J22" s="60"/>
      <c r="K22" s="15"/>
      <c r="L22" s="15"/>
      <c r="M22" s="15"/>
      <c r="N22" s="15"/>
      <c r="O22" s="15"/>
      <c r="P22" s="15"/>
      <c r="Q22" s="15"/>
      <c r="R22" s="39"/>
      <c r="S22" s="15"/>
      <c r="T22" s="15"/>
      <c r="U22" s="15"/>
      <c r="V22" s="15"/>
      <c r="W22" s="40"/>
      <c r="X22" s="15"/>
      <c r="Y22" s="15"/>
      <c r="Z22" s="35"/>
      <c r="AA22" s="41"/>
      <c r="AB22" s="15"/>
    </row>
    <row r="23" spans="1:28" x14ac:dyDescent="0.2">
      <c r="A23" s="60"/>
      <c r="B23" s="60"/>
      <c r="C23" s="60"/>
      <c r="D23" s="60"/>
      <c r="E23" s="60"/>
      <c r="F23" s="60"/>
      <c r="G23" s="60"/>
      <c r="H23" s="60"/>
      <c r="I23" s="60"/>
      <c r="J23" s="60"/>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WNHP3eGXElhlfAr+JBCwuGIFr8N7sO7bSLvoNzuGifk35tfRJgQk74ShYokEv4VSTlFN2h9XYyva8/MASfaf6A==" saltValue="P+/gib2L3YLgZPMPoojnSw=="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106"/>
  <sheetViews>
    <sheetView view="pageBreakPreview" topLeftCell="A40" zoomScaleNormal="80" zoomScaleSheetLayoutView="100" workbookViewId="0">
      <selection activeCell="D9" sqref="D9:E9"/>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4.5703125" style="15" customWidth="1"/>
    <col min="9" max="9" width="14.7109375" style="15" customWidth="1"/>
    <col min="10" max="16384" width="8.85546875" style="15"/>
  </cols>
  <sheetData>
    <row r="1" spans="1:7" x14ac:dyDescent="0.2">
      <c r="A1" s="37"/>
      <c r="B1" s="37"/>
      <c r="C1" s="37"/>
      <c r="D1" s="37"/>
    </row>
    <row r="3" spans="1:7" x14ac:dyDescent="0.2">
      <c r="A3" s="85" t="s">
        <v>0</v>
      </c>
      <c r="B3" s="15" t="s">
        <v>16</v>
      </c>
      <c r="C3" s="56"/>
      <c r="D3" s="56"/>
    </row>
    <row r="4" spans="1:7" x14ac:dyDescent="0.2">
      <c r="A4" s="85" t="s">
        <v>2</v>
      </c>
      <c r="B4" s="15" t="str">
        <f>'1. Instructie'!B4</f>
        <v>Het onderhouden van Werktuigbouwkundige installaties 
vastgoedobjecten gemeente Krimpenerwaard</v>
      </c>
      <c r="C4" s="56"/>
      <c r="D4" s="56"/>
    </row>
    <row r="5" spans="1:7" x14ac:dyDescent="0.2">
      <c r="A5" s="85" t="s">
        <v>4</v>
      </c>
      <c r="B5" s="38">
        <f>'1. Instructie'!B5</f>
        <v>45292</v>
      </c>
      <c r="C5" s="56"/>
      <c r="D5" s="56"/>
    </row>
    <row r="7" spans="1:7" ht="15.6" customHeight="1" x14ac:dyDescent="0.2">
      <c r="A7" s="130" t="s">
        <v>17</v>
      </c>
      <c r="B7" s="131"/>
      <c r="C7" s="131"/>
      <c r="D7" s="131"/>
      <c r="E7" s="131"/>
      <c r="F7" s="131"/>
      <c r="G7" s="131"/>
    </row>
    <row r="8" spans="1:7" ht="13.5" thickBot="1" x14ac:dyDescent="0.25"/>
    <row r="9" spans="1:7" ht="13.5" thickBot="1" x14ac:dyDescent="0.25">
      <c r="B9" s="86" t="s">
        <v>18</v>
      </c>
      <c r="D9" s="132"/>
      <c r="E9" s="133"/>
    </row>
    <row r="11" spans="1:7" x14ac:dyDescent="0.2">
      <c r="A11" s="46"/>
      <c r="B11" s="46"/>
      <c r="C11" s="46"/>
      <c r="D11" s="46"/>
      <c r="E11" s="46"/>
      <c r="F11" s="46"/>
      <c r="G11" s="46"/>
    </row>
    <row r="12" spans="1:7" x14ac:dyDescent="0.2">
      <c r="A12" s="59"/>
    </row>
    <row r="13" spans="1:7" x14ac:dyDescent="0.2">
      <c r="A13" s="42"/>
      <c r="B13" s="15" t="s">
        <v>19</v>
      </c>
      <c r="C13" s="42"/>
      <c r="D13" s="42"/>
    </row>
    <row r="14" spans="1:7" x14ac:dyDescent="0.2">
      <c r="A14" s="42"/>
      <c r="B14" s="15" t="s">
        <v>20</v>
      </c>
      <c r="C14" s="42"/>
      <c r="D14" s="42"/>
    </row>
    <row r="16" spans="1:7" ht="24" customHeight="1" x14ac:dyDescent="0.2">
      <c r="A16" s="45"/>
      <c r="B16" s="46"/>
      <c r="C16" s="46"/>
      <c r="D16" s="46"/>
      <c r="E16" s="46"/>
      <c r="F16" s="134" t="s">
        <v>21</v>
      </c>
      <c r="G16" s="135"/>
    </row>
    <row r="17" spans="1:7" ht="13.5" thickBot="1" x14ac:dyDescent="0.25">
      <c r="A17" s="79" t="s">
        <v>22</v>
      </c>
      <c r="B17" s="102" t="s">
        <v>23</v>
      </c>
      <c r="C17" s="102" t="s">
        <v>24</v>
      </c>
      <c r="D17" s="102" t="s">
        <v>25</v>
      </c>
      <c r="E17" s="102" t="s">
        <v>121</v>
      </c>
      <c r="F17" s="136" t="s">
        <v>26</v>
      </c>
      <c r="G17" s="137"/>
    </row>
    <row r="18" spans="1:7" x14ac:dyDescent="0.2">
      <c r="A18" s="101">
        <v>1</v>
      </c>
      <c r="B18" s="103" t="s">
        <v>125</v>
      </c>
      <c r="C18" s="94" t="s">
        <v>126</v>
      </c>
      <c r="D18" s="95" t="s">
        <v>127</v>
      </c>
      <c r="E18" s="104" t="s">
        <v>128</v>
      </c>
      <c r="F18" s="126"/>
      <c r="G18" s="127"/>
    </row>
    <row r="19" spans="1:7" x14ac:dyDescent="0.2">
      <c r="A19" s="101">
        <v>3</v>
      </c>
      <c r="B19" s="105" t="s">
        <v>129</v>
      </c>
      <c r="C19" s="97" t="s">
        <v>130</v>
      </c>
      <c r="D19" s="98" t="s">
        <v>131</v>
      </c>
      <c r="E19" s="96" t="s">
        <v>128</v>
      </c>
      <c r="F19" s="122"/>
      <c r="G19" s="123"/>
    </row>
    <row r="20" spans="1:7" ht="13.5" thickBot="1" x14ac:dyDescent="0.25">
      <c r="A20" s="101">
        <v>4</v>
      </c>
      <c r="B20" s="106" t="s">
        <v>132</v>
      </c>
      <c r="C20" s="99" t="s">
        <v>133</v>
      </c>
      <c r="D20" s="100" t="s">
        <v>134</v>
      </c>
      <c r="E20" s="107" t="s">
        <v>128</v>
      </c>
      <c r="F20" s="124"/>
      <c r="G20" s="125"/>
    </row>
    <row r="21" spans="1:7" x14ac:dyDescent="0.2">
      <c r="A21" s="101">
        <v>9</v>
      </c>
      <c r="B21" s="103" t="s">
        <v>135</v>
      </c>
      <c r="C21" s="94" t="s">
        <v>136</v>
      </c>
      <c r="D21" s="95" t="s">
        <v>137</v>
      </c>
      <c r="E21" s="104" t="s">
        <v>138</v>
      </c>
      <c r="F21" s="126"/>
      <c r="G21" s="127"/>
    </row>
    <row r="22" spans="1:7" x14ac:dyDescent="0.2">
      <c r="A22" s="101">
        <v>10</v>
      </c>
      <c r="B22" s="105" t="s">
        <v>139</v>
      </c>
      <c r="C22" s="97" t="s">
        <v>140</v>
      </c>
      <c r="D22" s="98" t="s">
        <v>141</v>
      </c>
      <c r="E22" s="96" t="s">
        <v>138</v>
      </c>
      <c r="F22" s="122"/>
      <c r="G22" s="123"/>
    </row>
    <row r="23" spans="1:7" x14ac:dyDescent="0.2">
      <c r="A23" s="101">
        <v>11</v>
      </c>
      <c r="B23" s="105" t="s">
        <v>142</v>
      </c>
      <c r="C23" s="97" t="s">
        <v>143</v>
      </c>
      <c r="D23" s="98" t="s">
        <v>144</v>
      </c>
      <c r="E23" s="96" t="s">
        <v>138</v>
      </c>
      <c r="F23" s="122"/>
      <c r="G23" s="123"/>
    </row>
    <row r="24" spans="1:7" x14ac:dyDescent="0.2">
      <c r="A24" s="101">
        <v>13</v>
      </c>
      <c r="B24" s="105" t="s">
        <v>145</v>
      </c>
      <c r="C24" s="97" t="s">
        <v>146</v>
      </c>
      <c r="D24" s="98" t="s">
        <v>147</v>
      </c>
      <c r="E24" s="96" t="s">
        <v>138</v>
      </c>
      <c r="F24" s="122"/>
      <c r="G24" s="123"/>
    </row>
    <row r="25" spans="1:7" ht="13.5" thickBot="1" x14ac:dyDescent="0.25">
      <c r="A25" s="101">
        <v>15</v>
      </c>
      <c r="B25" s="106" t="s">
        <v>148</v>
      </c>
      <c r="C25" s="99" t="s">
        <v>149</v>
      </c>
      <c r="D25" s="100" t="s">
        <v>150</v>
      </c>
      <c r="E25" s="107" t="s">
        <v>138</v>
      </c>
      <c r="F25" s="124"/>
      <c r="G25" s="125"/>
    </row>
    <row r="26" spans="1:7" ht="13.5" thickBot="1" x14ac:dyDescent="0.25">
      <c r="A26" s="101">
        <v>16</v>
      </c>
      <c r="B26" s="108" t="s">
        <v>151</v>
      </c>
      <c r="C26" s="109" t="s">
        <v>152</v>
      </c>
      <c r="D26" s="110" t="s">
        <v>153</v>
      </c>
      <c r="E26" s="111" t="s">
        <v>154</v>
      </c>
      <c r="F26" s="128"/>
      <c r="G26" s="129"/>
    </row>
    <row r="27" spans="1:7" x14ac:dyDescent="0.2">
      <c r="A27" s="101">
        <v>20</v>
      </c>
      <c r="B27" s="103" t="s">
        <v>155</v>
      </c>
      <c r="C27" s="94" t="s">
        <v>156</v>
      </c>
      <c r="D27" s="95" t="s">
        <v>157</v>
      </c>
      <c r="E27" s="104" t="s">
        <v>158</v>
      </c>
      <c r="F27" s="126"/>
      <c r="G27" s="127"/>
    </row>
    <row r="28" spans="1:7" x14ac:dyDescent="0.2">
      <c r="A28" s="101">
        <v>22</v>
      </c>
      <c r="B28" s="105" t="s">
        <v>159</v>
      </c>
      <c r="C28" s="97" t="s">
        <v>160</v>
      </c>
      <c r="D28" s="98" t="s">
        <v>157</v>
      </c>
      <c r="E28" s="96" t="s">
        <v>158</v>
      </c>
      <c r="F28" s="122"/>
      <c r="G28" s="123"/>
    </row>
    <row r="29" spans="1:7" ht="13.5" thickBot="1" x14ac:dyDescent="0.25">
      <c r="A29" s="101">
        <v>23</v>
      </c>
      <c r="B29" s="106" t="s">
        <v>161</v>
      </c>
      <c r="C29" s="99" t="s">
        <v>162</v>
      </c>
      <c r="D29" s="100" t="s">
        <v>163</v>
      </c>
      <c r="E29" s="107" t="s">
        <v>158</v>
      </c>
      <c r="F29" s="124"/>
      <c r="G29" s="125"/>
    </row>
    <row r="30" spans="1:7" x14ac:dyDescent="0.2">
      <c r="A30" s="101">
        <v>34</v>
      </c>
      <c r="B30" s="103" t="s">
        <v>164</v>
      </c>
      <c r="C30" s="94" t="s">
        <v>165</v>
      </c>
      <c r="D30" s="95" t="s">
        <v>166</v>
      </c>
      <c r="E30" s="104" t="s">
        <v>167</v>
      </c>
      <c r="F30" s="126"/>
      <c r="G30" s="127"/>
    </row>
    <row r="31" spans="1:7" ht="13.5" thickBot="1" x14ac:dyDescent="0.25">
      <c r="A31" s="101">
        <v>35</v>
      </c>
      <c r="B31" s="106" t="s">
        <v>168</v>
      </c>
      <c r="C31" s="99" t="s">
        <v>169</v>
      </c>
      <c r="D31" s="100" t="s">
        <v>170</v>
      </c>
      <c r="E31" s="107" t="s">
        <v>167</v>
      </c>
      <c r="F31" s="124"/>
      <c r="G31" s="125"/>
    </row>
    <row r="32" spans="1:7" x14ac:dyDescent="0.2">
      <c r="A32" s="101">
        <v>36</v>
      </c>
      <c r="B32" s="103" t="s">
        <v>171</v>
      </c>
      <c r="C32" s="94" t="s">
        <v>172</v>
      </c>
      <c r="D32" s="95" t="s">
        <v>173</v>
      </c>
      <c r="E32" s="104" t="s">
        <v>174</v>
      </c>
      <c r="F32" s="126"/>
      <c r="G32" s="127"/>
    </row>
    <row r="33" spans="1:7" x14ac:dyDescent="0.2">
      <c r="A33" s="101">
        <v>37</v>
      </c>
      <c r="B33" s="105" t="s">
        <v>175</v>
      </c>
      <c r="C33" s="97" t="s">
        <v>176</v>
      </c>
      <c r="D33" s="98" t="s">
        <v>177</v>
      </c>
      <c r="E33" s="96" t="s">
        <v>174</v>
      </c>
      <c r="F33" s="122"/>
      <c r="G33" s="123"/>
    </row>
    <row r="34" spans="1:7" x14ac:dyDescent="0.2">
      <c r="A34" s="101">
        <v>42</v>
      </c>
      <c r="B34" s="105" t="s">
        <v>178</v>
      </c>
      <c r="C34" s="97" t="s">
        <v>179</v>
      </c>
      <c r="D34" s="98" t="s">
        <v>180</v>
      </c>
      <c r="E34" s="96" t="s">
        <v>174</v>
      </c>
      <c r="F34" s="122"/>
      <c r="G34" s="123"/>
    </row>
    <row r="35" spans="1:7" x14ac:dyDescent="0.2">
      <c r="A35" s="101">
        <v>43</v>
      </c>
      <c r="B35" s="105" t="s">
        <v>181</v>
      </c>
      <c r="C35" s="97" t="s">
        <v>182</v>
      </c>
      <c r="D35" s="98" t="s">
        <v>183</v>
      </c>
      <c r="E35" s="96" t="s">
        <v>174</v>
      </c>
      <c r="F35" s="122"/>
      <c r="G35" s="123"/>
    </row>
    <row r="36" spans="1:7" x14ac:dyDescent="0.2">
      <c r="A36" s="101">
        <v>48</v>
      </c>
      <c r="B36" s="105" t="s">
        <v>184</v>
      </c>
      <c r="C36" s="97" t="s">
        <v>185</v>
      </c>
      <c r="D36" s="98" t="s">
        <v>186</v>
      </c>
      <c r="E36" s="96" t="s">
        <v>174</v>
      </c>
      <c r="F36" s="122"/>
      <c r="G36" s="123"/>
    </row>
    <row r="37" spans="1:7" ht="13.5" thickBot="1" x14ac:dyDescent="0.25">
      <c r="A37" s="101">
        <v>49</v>
      </c>
      <c r="B37" s="106" t="s">
        <v>187</v>
      </c>
      <c r="C37" s="99" t="s">
        <v>188</v>
      </c>
      <c r="D37" s="100" t="s">
        <v>189</v>
      </c>
      <c r="E37" s="107" t="s">
        <v>174</v>
      </c>
      <c r="F37" s="124"/>
      <c r="G37" s="125"/>
    </row>
    <row r="38" spans="1:7" ht="25.5" x14ac:dyDescent="0.2">
      <c r="A38" s="101">
        <v>50</v>
      </c>
      <c r="B38" s="103" t="s">
        <v>190</v>
      </c>
      <c r="C38" s="94" t="s">
        <v>191</v>
      </c>
      <c r="D38" s="95" t="s">
        <v>192</v>
      </c>
      <c r="E38" s="104" t="s">
        <v>193</v>
      </c>
      <c r="F38" s="126"/>
      <c r="G38" s="127"/>
    </row>
    <row r="39" spans="1:7" x14ac:dyDescent="0.2">
      <c r="A39" s="101">
        <v>52</v>
      </c>
      <c r="B39" s="105" t="s">
        <v>194</v>
      </c>
      <c r="C39" s="97" t="s">
        <v>195</v>
      </c>
      <c r="D39" s="98" t="s">
        <v>196</v>
      </c>
      <c r="E39" s="96" t="s">
        <v>193</v>
      </c>
      <c r="F39" s="122"/>
      <c r="G39" s="123"/>
    </row>
    <row r="40" spans="1:7" x14ac:dyDescent="0.2">
      <c r="A40" s="101">
        <v>53</v>
      </c>
      <c r="B40" s="105" t="s">
        <v>197</v>
      </c>
      <c r="C40" s="97" t="s">
        <v>198</v>
      </c>
      <c r="D40" s="98" t="s">
        <v>199</v>
      </c>
      <c r="E40" s="96" t="s">
        <v>193</v>
      </c>
      <c r="F40" s="122"/>
      <c r="G40" s="123"/>
    </row>
    <row r="41" spans="1:7" x14ac:dyDescent="0.2">
      <c r="A41" s="101">
        <v>54</v>
      </c>
      <c r="B41" s="105" t="s">
        <v>200</v>
      </c>
      <c r="C41" s="97" t="s">
        <v>201</v>
      </c>
      <c r="D41" s="98" t="s">
        <v>202</v>
      </c>
      <c r="E41" s="96" t="s">
        <v>193</v>
      </c>
      <c r="F41" s="122"/>
      <c r="G41" s="123"/>
    </row>
    <row r="42" spans="1:7" x14ac:dyDescent="0.2">
      <c r="A42" s="101">
        <v>55</v>
      </c>
      <c r="B42" s="105" t="s">
        <v>203</v>
      </c>
      <c r="C42" s="97" t="s">
        <v>204</v>
      </c>
      <c r="D42" s="98" t="s">
        <v>202</v>
      </c>
      <c r="E42" s="96" t="s">
        <v>193</v>
      </c>
      <c r="F42" s="122"/>
      <c r="G42" s="123"/>
    </row>
    <row r="43" spans="1:7" x14ac:dyDescent="0.2">
      <c r="A43" s="101">
        <v>57</v>
      </c>
      <c r="B43" s="105" t="s">
        <v>205</v>
      </c>
      <c r="C43" s="97" t="s">
        <v>206</v>
      </c>
      <c r="D43" s="98" t="s">
        <v>207</v>
      </c>
      <c r="E43" s="96" t="s">
        <v>193</v>
      </c>
      <c r="F43" s="122"/>
      <c r="G43" s="123"/>
    </row>
    <row r="44" spans="1:7" ht="13.5" thickBot="1" x14ac:dyDescent="0.25">
      <c r="A44" s="101">
        <v>58</v>
      </c>
      <c r="B44" s="106" t="s">
        <v>208</v>
      </c>
      <c r="C44" s="99" t="s">
        <v>209</v>
      </c>
      <c r="D44" s="100" t="s">
        <v>210</v>
      </c>
      <c r="E44" s="107" t="s">
        <v>193</v>
      </c>
      <c r="F44" s="124"/>
      <c r="G44" s="125"/>
    </row>
    <row r="45" spans="1:7" x14ac:dyDescent="0.2">
      <c r="A45" s="101">
        <v>61</v>
      </c>
      <c r="B45" s="103" t="s">
        <v>155</v>
      </c>
      <c r="C45" s="94" t="s">
        <v>211</v>
      </c>
      <c r="D45" s="95" t="s">
        <v>212</v>
      </c>
      <c r="E45" s="104" t="s">
        <v>213</v>
      </c>
      <c r="F45" s="126"/>
      <c r="G45" s="127"/>
    </row>
    <row r="46" spans="1:7" x14ac:dyDescent="0.2">
      <c r="A46" s="101">
        <v>63</v>
      </c>
      <c r="B46" s="105" t="s">
        <v>155</v>
      </c>
      <c r="C46" s="97" t="s">
        <v>214</v>
      </c>
      <c r="D46" s="98" t="s">
        <v>215</v>
      </c>
      <c r="E46" s="96" t="s">
        <v>213</v>
      </c>
      <c r="F46" s="122"/>
      <c r="G46" s="123"/>
    </row>
    <row r="47" spans="1:7" x14ac:dyDescent="0.2">
      <c r="A47" s="101">
        <v>64</v>
      </c>
      <c r="B47" s="105" t="s">
        <v>216</v>
      </c>
      <c r="C47" s="97" t="s">
        <v>217</v>
      </c>
      <c r="D47" s="98" t="s">
        <v>218</v>
      </c>
      <c r="E47" s="96" t="s">
        <v>213</v>
      </c>
      <c r="F47" s="122"/>
      <c r="G47" s="123"/>
    </row>
    <row r="48" spans="1:7" x14ac:dyDescent="0.2">
      <c r="A48" s="101">
        <v>65</v>
      </c>
      <c r="B48" s="105" t="s">
        <v>219</v>
      </c>
      <c r="C48" s="97" t="s">
        <v>220</v>
      </c>
      <c r="D48" s="98" t="s">
        <v>221</v>
      </c>
      <c r="E48" s="96" t="s">
        <v>213</v>
      </c>
      <c r="F48" s="122"/>
      <c r="G48" s="123"/>
    </row>
    <row r="49" spans="1:7" x14ac:dyDescent="0.2">
      <c r="A49" s="101">
        <v>71</v>
      </c>
      <c r="B49" s="105" t="s">
        <v>222</v>
      </c>
      <c r="C49" s="97" t="s">
        <v>223</v>
      </c>
      <c r="D49" s="98" t="s">
        <v>224</v>
      </c>
      <c r="E49" s="96" t="s">
        <v>213</v>
      </c>
      <c r="F49" s="122"/>
      <c r="G49" s="123"/>
    </row>
    <row r="50" spans="1:7" x14ac:dyDescent="0.2">
      <c r="A50" s="101">
        <v>72</v>
      </c>
      <c r="B50" s="105" t="s">
        <v>225</v>
      </c>
      <c r="C50" s="97" t="s">
        <v>226</v>
      </c>
      <c r="D50" s="98" t="s">
        <v>221</v>
      </c>
      <c r="E50" s="96" t="s">
        <v>213</v>
      </c>
      <c r="F50" s="122"/>
      <c r="G50" s="123"/>
    </row>
    <row r="51" spans="1:7" ht="13.5" thickBot="1" x14ac:dyDescent="0.25">
      <c r="A51" s="101">
        <v>74</v>
      </c>
      <c r="B51" s="106" t="s">
        <v>227</v>
      </c>
      <c r="C51" s="99" t="s">
        <v>228</v>
      </c>
      <c r="D51" s="100" t="s">
        <v>229</v>
      </c>
      <c r="E51" s="107" t="s">
        <v>213</v>
      </c>
      <c r="F51" s="124"/>
      <c r="G51" s="125"/>
    </row>
    <row r="52" spans="1:7" x14ac:dyDescent="0.2">
      <c r="A52" s="101">
        <v>77</v>
      </c>
      <c r="B52" s="103" t="s">
        <v>230</v>
      </c>
      <c r="C52" s="94" t="s">
        <v>231</v>
      </c>
      <c r="D52" s="95" t="s">
        <v>232</v>
      </c>
      <c r="E52" s="104" t="s">
        <v>233</v>
      </c>
      <c r="F52" s="126"/>
      <c r="G52" s="127"/>
    </row>
    <row r="53" spans="1:7" x14ac:dyDescent="0.2">
      <c r="A53" s="101">
        <v>78</v>
      </c>
      <c r="B53" s="105" t="s">
        <v>234</v>
      </c>
      <c r="C53" s="97" t="s">
        <v>235</v>
      </c>
      <c r="D53" s="98" t="s">
        <v>236</v>
      </c>
      <c r="E53" s="96" t="s">
        <v>233</v>
      </c>
      <c r="F53" s="122"/>
      <c r="G53" s="123"/>
    </row>
    <row r="54" spans="1:7" x14ac:dyDescent="0.2">
      <c r="A54" s="101">
        <v>79</v>
      </c>
      <c r="B54" s="105" t="s">
        <v>237</v>
      </c>
      <c r="C54" s="97" t="s">
        <v>238</v>
      </c>
      <c r="D54" s="98" t="s">
        <v>239</v>
      </c>
      <c r="E54" s="96" t="s">
        <v>233</v>
      </c>
      <c r="F54" s="122"/>
      <c r="G54" s="123"/>
    </row>
    <row r="55" spans="1:7" ht="25.5" x14ac:dyDescent="0.2">
      <c r="A55" s="101">
        <v>82</v>
      </c>
      <c r="B55" s="105" t="s">
        <v>240</v>
      </c>
      <c r="C55" s="97" t="s">
        <v>241</v>
      </c>
      <c r="D55" s="98" t="s">
        <v>242</v>
      </c>
      <c r="E55" s="96" t="s">
        <v>233</v>
      </c>
      <c r="F55" s="122"/>
      <c r="G55" s="123"/>
    </row>
    <row r="56" spans="1:7" x14ac:dyDescent="0.2">
      <c r="A56" s="101">
        <v>83</v>
      </c>
      <c r="B56" s="105" t="s">
        <v>243</v>
      </c>
      <c r="C56" s="97" t="s">
        <v>244</v>
      </c>
      <c r="D56" s="98" t="s">
        <v>236</v>
      </c>
      <c r="E56" s="96" t="s">
        <v>233</v>
      </c>
      <c r="F56" s="122"/>
      <c r="G56" s="123"/>
    </row>
    <row r="57" spans="1:7" x14ac:dyDescent="0.2">
      <c r="A57" s="101">
        <v>87</v>
      </c>
      <c r="B57" s="105" t="s">
        <v>219</v>
      </c>
      <c r="C57" s="97" t="s">
        <v>245</v>
      </c>
      <c r="D57" s="98" t="s">
        <v>246</v>
      </c>
      <c r="E57" s="96" t="s">
        <v>233</v>
      </c>
      <c r="F57" s="122"/>
      <c r="G57" s="123"/>
    </row>
    <row r="58" spans="1:7" x14ac:dyDescent="0.2">
      <c r="A58" s="101">
        <v>88</v>
      </c>
      <c r="B58" s="105" t="s">
        <v>247</v>
      </c>
      <c r="C58" s="97" t="s">
        <v>248</v>
      </c>
      <c r="D58" s="98" t="s">
        <v>249</v>
      </c>
      <c r="E58" s="96" t="s">
        <v>233</v>
      </c>
      <c r="F58" s="122"/>
      <c r="G58" s="123"/>
    </row>
    <row r="59" spans="1:7" x14ac:dyDescent="0.2">
      <c r="A59" s="101">
        <v>89</v>
      </c>
      <c r="B59" s="105" t="s">
        <v>250</v>
      </c>
      <c r="C59" s="97" t="s">
        <v>251</v>
      </c>
      <c r="D59" s="98" t="s">
        <v>252</v>
      </c>
      <c r="E59" s="96" t="s">
        <v>233</v>
      </c>
      <c r="F59" s="122"/>
      <c r="G59" s="123"/>
    </row>
    <row r="60" spans="1:7" x14ac:dyDescent="0.2">
      <c r="A60" s="101">
        <v>91</v>
      </c>
      <c r="B60" s="105" t="s">
        <v>253</v>
      </c>
      <c r="C60" s="97" t="s">
        <v>254</v>
      </c>
      <c r="D60" s="98" t="s">
        <v>255</v>
      </c>
      <c r="E60" s="96" t="s">
        <v>233</v>
      </c>
      <c r="F60" s="122"/>
      <c r="G60" s="123"/>
    </row>
    <row r="61" spans="1:7" x14ac:dyDescent="0.2">
      <c r="A61" s="101">
        <v>97</v>
      </c>
      <c r="B61" s="105" t="s">
        <v>256</v>
      </c>
      <c r="C61" s="97" t="s">
        <v>257</v>
      </c>
      <c r="D61" s="98" t="s">
        <v>258</v>
      </c>
      <c r="E61" s="96" t="s">
        <v>233</v>
      </c>
      <c r="F61" s="122"/>
      <c r="G61" s="123"/>
    </row>
    <row r="62" spans="1:7" x14ac:dyDescent="0.2">
      <c r="A62" s="101">
        <v>101</v>
      </c>
      <c r="B62" s="105" t="s">
        <v>259</v>
      </c>
      <c r="C62" s="97" t="s">
        <v>260</v>
      </c>
      <c r="D62" s="98" t="s">
        <v>261</v>
      </c>
      <c r="E62" s="96" t="s">
        <v>233</v>
      </c>
      <c r="F62" s="122"/>
      <c r="G62" s="123"/>
    </row>
    <row r="63" spans="1:7" x14ac:dyDescent="0.2">
      <c r="A63" s="101">
        <v>102</v>
      </c>
      <c r="B63" s="105" t="s">
        <v>262</v>
      </c>
      <c r="C63" s="97" t="s">
        <v>263</v>
      </c>
      <c r="D63" s="98" t="s">
        <v>264</v>
      </c>
      <c r="E63" s="96" t="s">
        <v>233</v>
      </c>
      <c r="F63" s="122"/>
      <c r="G63" s="123"/>
    </row>
    <row r="64" spans="1:7" x14ac:dyDescent="0.2">
      <c r="A64" s="101">
        <v>103</v>
      </c>
      <c r="B64" s="105" t="s">
        <v>265</v>
      </c>
      <c r="C64" s="97" t="s">
        <v>266</v>
      </c>
      <c r="D64" s="98" t="s">
        <v>267</v>
      </c>
      <c r="E64" s="96" t="s">
        <v>233</v>
      </c>
      <c r="F64" s="122"/>
      <c r="G64" s="123"/>
    </row>
    <row r="65" spans="1:8" x14ac:dyDescent="0.2">
      <c r="A65" s="101">
        <v>104</v>
      </c>
      <c r="B65" s="105" t="s">
        <v>268</v>
      </c>
      <c r="C65" s="97" t="s">
        <v>269</v>
      </c>
      <c r="D65" s="98" t="s">
        <v>270</v>
      </c>
      <c r="E65" s="96" t="s">
        <v>233</v>
      </c>
      <c r="F65" s="122"/>
      <c r="G65" s="123"/>
    </row>
    <row r="66" spans="1:8" x14ac:dyDescent="0.2">
      <c r="A66" s="101">
        <v>105</v>
      </c>
      <c r="B66" s="105" t="s">
        <v>271</v>
      </c>
      <c r="C66" s="97" t="s">
        <v>272</v>
      </c>
      <c r="D66" s="98" t="s">
        <v>261</v>
      </c>
      <c r="E66" s="96" t="s">
        <v>233</v>
      </c>
      <c r="F66" s="122"/>
      <c r="G66" s="123"/>
    </row>
    <row r="67" spans="1:8" x14ac:dyDescent="0.2">
      <c r="A67" s="101">
        <v>111</v>
      </c>
      <c r="B67" s="105" t="s">
        <v>273</v>
      </c>
      <c r="C67" s="97" t="s">
        <v>274</v>
      </c>
      <c r="D67" s="98" t="s">
        <v>275</v>
      </c>
      <c r="E67" s="96" t="s">
        <v>233</v>
      </c>
      <c r="F67" s="122"/>
      <c r="G67" s="123"/>
    </row>
    <row r="68" spans="1:8" x14ac:dyDescent="0.2">
      <c r="A68" s="101">
        <v>112</v>
      </c>
      <c r="B68" s="105" t="s">
        <v>276</v>
      </c>
      <c r="C68" s="97" t="s">
        <v>277</v>
      </c>
      <c r="D68" s="98" t="s">
        <v>275</v>
      </c>
      <c r="E68" s="96" t="s">
        <v>233</v>
      </c>
      <c r="F68" s="122"/>
      <c r="G68" s="123"/>
    </row>
    <row r="69" spans="1:8" x14ac:dyDescent="0.2">
      <c r="A69" s="101">
        <v>117</v>
      </c>
      <c r="B69" s="105" t="s">
        <v>278</v>
      </c>
      <c r="C69" s="97" t="s">
        <v>279</v>
      </c>
      <c r="D69" s="98" t="s">
        <v>236</v>
      </c>
      <c r="E69" s="96" t="s">
        <v>233</v>
      </c>
      <c r="F69" s="122"/>
      <c r="G69" s="123"/>
    </row>
    <row r="70" spans="1:8" x14ac:dyDescent="0.2">
      <c r="A70" s="101">
        <v>119</v>
      </c>
      <c r="B70" s="105" t="s">
        <v>299</v>
      </c>
      <c r="C70" s="97" t="s">
        <v>280</v>
      </c>
      <c r="D70" s="98" t="s">
        <v>281</v>
      </c>
      <c r="E70" s="96" t="s">
        <v>233</v>
      </c>
      <c r="F70" s="122"/>
      <c r="G70" s="123"/>
    </row>
    <row r="71" spans="1:8" x14ac:dyDescent="0.2">
      <c r="A71" s="101">
        <v>120</v>
      </c>
      <c r="B71" s="105" t="s">
        <v>282</v>
      </c>
      <c r="C71" s="97" t="s">
        <v>283</v>
      </c>
      <c r="D71" s="98" t="s">
        <v>281</v>
      </c>
      <c r="E71" s="96" t="s">
        <v>233</v>
      </c>
      <c r="F71" s="122"/>
      <c r="G71" s="123"/>
    </row>
    <row r="72" spans="1:8" ht="13.5" thickBot="1" x14ac:dyDescent="0.25">
      <c r="A72" s="101">
        <v>122</v>
      </c>
      <c r="B72" s="106" t="s">
        <v>284</v>
      </c>
      <c r="C72" s="99" t="s">
        <v>285</v>
      </c>
      <c r="D72" s="100" t="s">
        <v>286</v>
      </c>
      <c r="E72" s="107" t="s">
        <v>233</v>
      </c>
      <c r="F72" s="124"/>
      <c r="G72" s="125"/>
    </row>
    <row r="73" spans="1:8" x14ac:dyDescent="0.2">
      <c r="A73" s="101">
        <v>124</v>
      </c>
      <c r="B73" s="103" t="s">
        <v>287</v>
      </c>
      <c r="C73" s="94" t="s">
        <v>288</v>
      </c>
      <c r="D73" s="95" t="s">
        <v>289</v>
      </c>
      <c r="E73" s="104" t="s">
        <v>290</v>
      </c>
      <c r="F73" s="126"/>
      <c r="G73" s="127"/>
    </row>
    <row r="74" spans="1:8" x14ac:dyDescent="0.2">
      <c r="A74" s="101">
        <v>132</v>
      </c>
      <c r="B74" s="105" t="s">
        <v>291</v>
      </c>
      <c r="C74" s="97" t="s">
        <v>292</v>
      </c>
      <c r="D74" s="98" t="s">
        <v>293</v>
      </c>
      <c r="E74" s="96" t="s">
        <v>290</v>
      </c>
      <c r="F74" s="122"/>
      <c r="G74" s="123"/>
    </row>
    <row r="75" spans="1:8" x14ac:dyDescent="0.2">
      <c r="A75" s="101">
        <v>136</v>
      </c>
      <c r="B75" s="105" t="s">
        <v>294</v>
      </c>
      <c r="C75" s="97" t="s">
        <v>295</v>
      </c>
      <c r="D75" s="98" t="s">
        <v>296</v>
      </c>
      <c r="E75" s="96" t="s">
        <v>290</v>
      </c>
      <c r="F75" s="122"/>
      <c r="G75" s="123"/>
    </row>
    <row r="76" spans="1:8" ht="13.5" thickBot="1" x14ac:dyDescent="0.25">
      <c r="A76" s="101">
        <v>138</v>
      </c>
      <c r="B76" s="106" t="s">
        <v>297</v>
      </c>
      <c r="C76" s="99" t="s">
        <v>298</v>
      </c>
      <c r="D76" s="100" t="s">
        <v>296</v>
      </c>
      <c r="E76" s="107" t="s">
        <v>290</v>
      </c>
      <c r="F76" s="124"/>
      <c r="G76" s="125"/>
    </row>
    <row r="77" spans="1:8" x14ac:dyDescent="0.2">
      <c r="A77" s="80">
        <v>139</v>
      </c>
      <c r="B77" s="112"/>
      <c r="C77" s="113"/>
      <c r="D77" s="113"/>
      <c r="E77" s="113"/>
      <c r="F77" s="139"/>
      <c r="G77" s="139"/>
    </row>
    <row r="78" spans="1:8" x14ac:dyDescent="0.2">
      <c r="A78" s="80">
        <v>140</v>
      </c>
      <c r="B78" s="81"/>
      <c r="C78" s="82"/>
      <c r="D78" s="82"/>
      <c r="E78" s="82"/>
      <c r="F78" s="138"/>
      <c r="G78" s="138"/>
    </row>
    <row r="79" spans="1:8" x14ac:dyDescent="0.2">
      <c r="A79" s="48"/>
      <c r="B79" s="49"/>
      <c r="C79" s="49"/>
      <c r="D79" s="49"/>
      <c r="E79" s="46"/>
      <c r="F79" s="145"/>
      <c r="G79" s="146"/>
      <c r="H79" s="83"/>
    </row>
    <row r="80" spans="1:8" ht="13.5" thickBot="1" x14ac:dyDescent="0.25">
      <c r="A80" s="28"/>
      <c r="B80" s="29"/>
      <c r="C80" s="29"/>
      <c r="D80" s="29"/>
      <c r="E80" s="29"/>
      <c r="F80" s="143"/>
      <c r="G80" s="144"/>
      <c r="H80" s="84"/>
    </row>
    <row r="81" spans="1:8" ht="13.5" thickBot="1" x14ac:dyDescent="0.25">
      <c r="D81" s="86" t="s">
        <v>27</v>
      </c>
      <c r="F81" s="147">
        <f>SUM(F18:G76)</f>
        <v>0</v>
      </c>
      <c r="G81" s="148"/>
      <c r="H81" s="83"/>
    </row>
    <row r="82" spans="1:8" ht="13.5" thickBot="1" x14ac:dyDescent="0.25">
      <c r="D82" s="86" t="s">
        <v>28</v>
      </c>
      <c r="F82" s="147">
        <f>D9</f>
        <v>0</v>
      </c>
      <c r="G82" s="148"/>
    </row>
    <row r="84" spans="1:8" x14ac:dyDescent="0.2">
      <c r="D84" s="37" t="s">
        <v>29</v>
      </c>
      <c r="F84" s="141">
        <f>F81+F82</f>
        <v>0</v>
      </c>
      <c r="G84" s="142"/>
    </row>
    <row r="85" spans="1:8" x14ac:dyDescent="0.2">
      <c r="D85" s="140" t="str">
        <f>IF(F84&gt;48000, "Let op! ONGELDIGE INSCHRIJVING VANWEGE PRIJSPLAFOND", "")</f>
        <v/>
      </c>
      <c r="E85" s="140"/>
      <c r="F85" s="140"/>
      <c r="G85" s="140"/>
    </row>
    <row r="86" spans="1:8" x14ac:dyDescent="0.2">
      <c r="A86" s="45"/>
      <c r="B86" s="46"/>
      <c r="C86" s="46"/>
      <c r="D86" s="46"/>
      <c r="E86" s="46"/>
      <c r="F86" s="46"/>
      <c r="G86" s="46"/>
    </row>
    <row r="87" spans="1:8" x14ac:dyDescent="0.2">
      <c r="A87" s="87" t="s">
        <v>30</v>
      </c>
      <c r="B87" s="85"/>
      <c r="C87" s="85" t="s">
        <v>32</v>
      </c>
      <c r="D87" s="56"/>
      <c r="E87" s="37"/>
    </row>
    <row r="88" spans="1:8" x14ac:dyDescent="0.2">
      <c r="A88" s="88"/>
      <c r="B88" s="89"/>
      <c r="C88" s="89"/>
    </row>
    <row r="89" spans="1:8" x14ac:dyDescent="0.2">
      <c r="A89" s="88"/>
      <c r="B89" s="89"/>
      <c r="C89" s="89"/>
    </row>
    <row r="90" spans="1:8" x14ac:dyDescent="0.2">
      <c r="A90" s="87" t="s">
        <v>31</v>
      </c>
      <c r="B90" s="85"/>
      <c r="C90" s="85"/>
      <c r="D90" s="56"/>
    </row>
    <row r="91" spans="1:8" x14ac:dyDescent="0.2">
      <c r="A91" s="50"/>
    </row>
    <row r="92" spans="1:8" x14ac:dyDescent="0.2">
      <c r="A92" s="50"/>
    </row>
    <row r="93" spans="1:8" x14ac:dyDescent="0.2">
      <c r="A93" s="50"/>
    </row>
    <row r="94" spans="1:8" x14ac:dyDescent="0.2">
      <c r="A94" s="47"/>
      <c r="B94" s="51"/>
      <c r="C94" s="51"/>
      <c r="D94" s="51"/>
      <c r="E94" s="51"/>
      <c r="F94" s="51"/>
      <c r="G94" s="51"/>
    </row>
    <row r="96" spans="1:8" x14ac:dyDescent="0.2">
      <c r="A96" s="24" t="s">
        <v>33</v>
      </c>
      <c r="B96" s="24"/>
      <c r="C96" s="24"/>
      <c r="D96" s="24"/>
    </row>
    <row r="97" spans="1:7" x14ac:dyDescent="0.2">
      <c r="A97" s="15" t="s">
        <v>122</v>
      </c>
    </row>
    <row r="98" spans="1:7" x14ac:dyDescent="0.2">
      <c r="A98" s="15" t="s">
        <v>34</v>
      </c>
    </row>
    <row r="99" spans="1:7" x14ac:dyDescent="0.2">
      <c r="B99" s="15" t="s">
        <v>35</v>
      </c>
    </row>
    <row r="100" spans="1:7" x14ac:dyDescent="0.2">
      <c r="B100" s="15" t="s">
        <v>36</v>
      </c>
    </row>
    <row r="101" spans="1:7" x14ac:dyDescent="0.2">
      <c r="B101" s="15" t="s">
        <v>37</v>
      </c>
    </row>
    <row r="102" spans="1:7" ht="24" customHeight="1" x14ac:dyDescent="0.2">
      <c r="A102" s="121" t="s">
        <v>123</v>
      </c>
      <c r="B102" s="121"/>
      <c r="C102" s="121"/>
      <c r="D102" s="121"/>
      <c r="E102" s="121"/>
      <c r="F102" s="121"/>
      <c r="G102" s="121"/>
    </row>
    <row r="103" spans="1:7" ht="24" customHeight="1" x14ac:dyDescent="0.2">
      <c r="A103" s="121" t="s">
        <v>38</v>
      </c>
      <c r="B103" s="121"/>
      <c r="C103" s="121"/>
      <c r="D103" s="121"/>
      <c r="E103" s="121"/>
      <c r="F103" s="121"/>
      <c r="G103" s="121"/>
    </row>
    <row r="104" spans="1:7" ht="24" customHeight="1" x14ac:dyDescent="0.2">
      <c r="A104" s="121" t="s">
        <v>39</v>
      </c>
      <c r="B104" s="121"/>
      <c r="C104" s="121"/>
      <c r="D104" s="121"/>
      <c r="E104" s="121"/>
      <c r="F104" s="121"/>
      <c r="G104" s="121"/>
    </row>
    <row r="105" spans="1:7" ht="24" customHeight="1" x14ac:dyDescent="0.2">
      <c r="A105" s="121" t="s">
        <v>40</v>
      </c>
      <c r="B105" s="121"/>
      <c r="C105" s="121"/>
      <c r="D105" s="121"/>
      <c r="E105" s="121"/>
      <c r="F105" s="121"/>
      <c r="G105" s="121"/>
    </row>
    <row r="106" spans="1:7" x14ac:dyDescent="0.2">
      <c r="A106" s="15" t="s">
        <v>41</v>
      </c>
    </row>
  </sheetData>
  <sheetProtection algorithmName="SHA-512" hashValue="zKDIlXxZgzpBvinnjqOm4h4ceLvkNXMlImvLvSUwvyTita+5vqgOIHevUqnbFOG1y8z+Qd56bm0yq8umhoNyHg==" saltValue="ZRW5YcCn/wXVNWIUBNuRYg==" spinCount="100000" sheet="1" objects="1" scenarios="1"/>
  <mergeCells count="75">
    <mergeCell ref="D85:G85"/>
    <mergeCell ref="F84:G84"/>
    <mergeCell ref="F80:G80"/>
    <mergeCell ref="F79:G79"/>
    <mergeCell ref="F82:G82"/>
    <mergeCell ref="F81:G81"/>
    <mergeCell ref="F76:G76"/>
    <mergeCell ref="F73:G73"/>
    <mergeCell ref="F74:G74"/>
    <mergeCell ref="F77:G77"/>
    <mergeCell ref="F78:G78"/>
    <mergeCell ref="F71:G71"/>
    <mergeCell ref="F72:G72"/>
    <mergeCell ref="F69:G69"/>
    <mergeCell ref="F70:G70"/>
    <mergeCell ref="F75:G75"/>
    <mergeCell ref="F64:G64"/>
    <mergeCell ref="F61:G61"/>
    <mergeCell ref="F62:G62"/>
    <mergeCell ref="F67:G67"/>
    <mergeCell ref="F68:G68"/>
    <mergeCell ref="F65:G65"/>
    <mergeCell ref="F66:G66"/>
    <mergeCell ref="F59:G59"/>
    <mergeCell ref="F60:G60"/>
    <mergeCell ref="F57:G57"/>
    <mergeCell ref="F58:G58"/>
    <mergeCell ref="F63:G63"/>
    <mergeCell ref="F52:G52"/>
    <mergeCell ref="F49:G49"/>
    <mergeCell ref="F50:G50"/>
    <mergeCell ref="F55:G55"/>
    <mergeCell ref="F56:G56"/>
    <mergeCell ref="F53:G53"/>
    <mergeCell ref="F54:G54"/>
    <mergeCell ref="F47:G47"/>
    <mergeCell ref="F48:G48"/>
    <mergeCell ref="F45:G45"/>
    <mergeCell ref="F46:G46"/>
    <mergeCell ref="F51:G51"/>
    <mergeCell ref="A7:G7"/>
    <mergeCell ref="F19:G19"/>
    <mergeCell ref="F20:G20"/>
    <mergeCell ref="F21:G21"/>
    <mergeCell ref="F22:G22"/>
    <mergeCell ref="D9:E9"/>
    <mergeCell ref="F16:G16"/>
    <mergeCell ref="F18:G18"/>
    <mergeCell ref="F17:G17"/>
    <mergeCell ref="F31:G31"/>
    <mergeCell ref="F32:G32"/>
    <mergeCell ref="F29:G29"/>
    <mergeCell ref="F30:G30"/>
    <mergeCell ref="F23:G23"/>
    <mergeCell ref="F24:G24"/>
    <mergeCell ref="F27:G27"/>
    <mergeCell ref="F26:G26"/>
    <mergeCell ref="F28:G28"/>
    <mergeCell ref="F25:G25"/>
    <mergeCell ref="A102:G102"/>
    <mergeCell ref="A105:G105"/>
    <mergeCell ref="A104:G104"/>
    <mergeCell ref="A103:G103"/>
    <mergeCell ref="F33:G33"/>
    <mergeCell ref="F34:G34"/>
    <mergeCell ref="F39:G39"/>
    <mergeCell ref="F40:G40"/>
    <mergeCell ref="F37:G37"/>
    <mergeCell ref="F38:G38"/>
    <mergeCell ref="F43:G43"/>
    <mergeCell ref="F44:G44"/>
    <mergeCell ref="F41:G41"/>
    <mergeCell ref="F42:G42"/>
    <mergeCell ref="F35:G35"/>
    <mergeCell ref="F36:G36"/>
  </mergeCells>
  <pageMargins left="0.7" right="0.7" top="0.75" bottom="0.75" header="0.3" footer="0.3"/>
  <pageSetup paperSize="9" scale="63"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3"/>
  <sheetViews>
    <sheetView showGridLines="0" view="pageBreakPreview" zoomScale="85" zoomScaleNormal="115" zoomScaleSheetLayoutView="85" workbookViewId="0">
      <selection activeCell="F27" sqref="F27"/>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27.7109375" style="12" customWidth="1"/>
    <col min="6" max="6" width="24.85546875" style="12" customWidth="1"/>
    <col min="7" max="9" width="22.7109375"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90" t="s">
        <v>0</v>
      </c>
      <c r="B3" s="1" t="s">
        <v>42</v>
      </c>
      <c r="C3" s="1"/>
      <c r="D3" s="1"/>
      <c r="E3" s="1"/>
      <c r="F3" s="1"/>
      <c r="G3" s="1"/>
      <c r="H3" s="1"/>
      <c r="I3" s="1"/>
      <c r="J3" s="1"/>
      <c r="K3" s="1"/>
      <c r="L3" s="1"/>
    </row>
    <row r="4" spans="1:12" x14ac:dyDescent="0.2">
      <c r="A4" s="90" t="s">
        <v>2</v>
      </c>
      <c r="B4" s="1" t="str">
        <f>'1. Instructie'!B4</f>
        <v>Het onderhouden van Werktuigbouwkundige installaties 
vastgoedobjecten gemeente Krimpenerwaard</v>
      </c>
      <c r="C4" s="1"/>
      <c r="D4" s="1"/>
      <c r="E4" s="1"/>
      <c r="F4" s="1"/>
      <c r="G4" s="1"/>
      <c r="H4" s="1"/>
      <c r="I4" s="1"/>
      <c r="J4" s="1"/>
      <c r="K4" s="1"/>
      <c r="L4" s="1"/>
    </row>
    <row r="5" spans="1:12" x14ac:dyDescent="0.2">
      <c r="A5" s="90" t="s">
        <v>4</v>
      </c>
      <c r="B5" s="52">
        <f>'1. Instructie'!B5</f>
        <v>45292</v>
      </c>
      <c r="C5" s="1"/>
      <c r="D5" s="1"/>
      <c r="E5" s="1"/>
      <c r="F5" s="1"/>
      <c r="G5" s="1"/>
      <c r="H5" s="1"/>
      <c r="I5" s="1"/>
      <c r="J5" s="1"/>
      <c r="K5" s="1"/>
      <c r="L5" s="1"/>
    </row>
    <row r="7" spans="1:12" x14ac:dyDescent="0.2">
      <c r="A7" s="116" t="s">
        <v>43</v>
      </c>
      <c r="B7" s="117"/>
      <c r="C7" s="117"/>
      <c r="D7" s="117"/>
      <c r="E7" s="117"/>
      <c r="F7" s="117"/>
      <c r="G7" s="117"/>
      <c r="H7" s="117"/>
      <c r="I7" s="117"/>
      <c r="J7" s="117"/>
      <c r="K7" s="1"/>
      <c r="L7" s="1"/>
    </row>
    <row r="8" spans="1:12" x14ac:dyDescent="0.2">
      <c r="A8" s="1"/>
      <c r="B8" s="65" t="s">
        <v>44</v>
      </c>
      <c r="C8" s="1"/>
      <c r="D8" s="1"/>
      <c r="E8" s="1"/>
      <c r="F8" s="1"/>
      <c r="G8" s="65"/>
      <c r="H8" s="65"/>
      <c r="I8" s="65"/>
      <c r="J8" s="65"/>
      <c r="K8" s="1"/>
      <c r="L8" s="1"/>
    </row>
    <row r="9" spans="1:12" x14ac:dyDescent="0.2">
      <c r="A9" s="1"/>
      <c r="B9" s="64" t="s">
        <v>45</v>
      </c>
      <c r="C9" s="1"/>
      <c r="D9" s="1"/>
      <c r="E9" s="1"/>
      <c r="F9" s="1"/>
      <c r="G9" s="64"/>
      <c r="H9" s="64"/>
      <c r="I9" s="64"/>
      <c r="J9" s="64"/>
      <c r="K9" s="1"/>
      <c r="L9" s="1"/>
    </row>
    <row r="10" spans="1:12" x14ac:dyDescent="0.2">
      <c r="A10" s="1"/>
      <c r="B10" s="1"/>
      <c r="C10" s="1"/>
      <c r="D10" s="1"/>
      <c r="E10" s="1"/>
      <c r="F10" s="21"/>
      <c r="G10" s="21"/>
      <c r="H10" s="1"/>
      <c r="I10" s="1"/>
      <c r="J10" s="1"/>
      <c r="K10" s="1"/>
      <c r="L10" s="1"/>
    </row>
    <row r="11" spans="1:12" ht="12.75" customHeight="1" x14ac:dyDescent="0.2">
      <c r="A11" s="2"/>
      <c r="B11" s="90" t="s">
        <v>46</v>
      </c>
      <c r="C11" s="9"/>
      <c r="D11" s="9"/>
      <c r="E11" s="9"/>
      <c r="F11" s="150" t="s">
        <v>47</v>
      </c>
      <c r="G11" s="21"/>
      <c r="H11" s="1"/>
      <c r="I11" s="1"/>
      <c r="J11" s="1"/>
      <c r="K11" s="1"/>
      <c r="L11" s="1"/>
    </row>
    <row r="12" spans="1:12" ht="31.9" customHeight="1" x14ac:dyDescent="0.2">
      <c r="A12" s="2"/>
      <c r="B12" s="149" t="s">
        <v>48</v>
      </c>
      <c r="C12" s="149"/>
      <c r="D12" s="149"/>
      <c r="E12" s="149"/>
      <c r="F12" s="151"/>
      <c r="G12" s="21"/>
      <c r="H12" s="1"/>
      <c r="I12" s="1"/>
      <c r="J12" s="1"/>
      <c r="K12" s="1"/>
      <c r="L12" s="1"/>
    </row>
    <row r="13" spans="1:12" x14ac:dyDescent="0.2">
      <c r="A13" s="2"/>
      <c r="B13" s="1" t="s">
        <v>49</v>
      </c>
      <c r="C13" s="1"/>
      <c r="D13" s="1"/>
      <c r="E13" s="1"/>
      <c r="F13" s="13"/>
      <c r="G13" s="21"/>
      <c r="H13" s="1"/>
      <c r="I13" s="1"/>
      <c r="J13" s="1"/>
      <c r="K13" s="1"/>
      <c r="L13" s="53"/>
    </row>
    <row r="14" spans="1:12" x14ac:dyDescent="0.2">
      <c r="A14" s="2"/>
      <c r="B14" s="1" t="s">
        <v>50</v>
      </c>
      <c r="C14" s="1"/>
      <c r="D14" s="1"/>
      <c r="E14" s="1"/>
      <c r="F14" s="13"/>
      <c r="G14" s="21"/>
      <c r="H14" s="1"/>
      <c r="I14" s="1"/>
      <c r="J14" s="1"/>
      <c r="K14" s="1"/>
      <c r="L14" s="53"/>
    </row>
    <row r="15" spans="1:12" x14ac:dyDescent="0.2">
      <c r="A15" s="2"/>
      <c r="B15" s="1" t="s">
        <v>51</v>
      </c>
      <c r="C15" s="1"/>
      <c r="D15" s="1"/>
      <c r="E15" s="1"/>
      <c r="F15" s="13"/>
      <c r="G15" s="21"/>
      <c r="H15" s="1"/>
      <c r="I15" s="1"/>
      <c r="J15" s="1"/>
      <c r="K15" s="1"/>
      <c r="L15" s="53"/>
    </row>
    <row r="16" spans="1:12" x14ac:dyDescent="0.2">
      <c r="A16" s="2"/>
      <c r="B16" s="1" t="s">
        <v>52</v>
      </c>
      <c r="C16" s="1"/>
      <c r="D16" s="1"/>
      <c r="E16" s="1"/>
      <c r="F16" s="13"/>
      <c r="G16" s="21"/>
      <c r="H16" s="1"/>
      <c r="I16" s="1"/>
      <c r="J16" s="1"/>
      <c r="K16" s="1"/>
      <c r="L16" s="53"/>
    </row>
    <row r="17" spans="1:12" x14ac:dyDescent="0.2">
      <c r="A17" s="2"/>
      <c r="B17" s="1" t="s">
        <v>53</v>
      </c>
      <c r="C17" s="1"/>
      <c r="D17" s="1"/>
      <c r="E17" s="1"/>
      <c r="F17" s="13"/>
      <c r="G17" s="21"/>
      <c r="H17" s="1"/>
      <c r="I17" s="1"/>
      <c r="J17" s="1"/>
      <c r="K17" s="1"/>
      <c r="L17" s="53"/>
    </row>
    <row r="18" spans="1:12" x14ac:dyDescent="0.2">
      <c r="A18" s="2"/>
      <c r="B18" s="15"/>
      <c r="C18" s="1"/>
      <c r="D18" s="1"/>
      <c r="E18" s="1"/>
      <c r="F18" s="78"/>
      <c r="G18" s="21"/>
      <c r="H18" s="1"/>
      <c r="I18" s="1"/>
      <c r="J18" s="1"/>
      <c r="K18" s="1"/>
      <c r="L18" s="53"/>
    </row>
    <row r="19" spans="1:12" x14ac:dyDescent="0.2">
      <c r="A19" s="2"/>
      <c r="B19" s="1" t="s">
        <v>54</v>
      </c>
      <c r="C19" s="1"/>
      <c r="D19" s="1"/>
      <c r="E19" s="1"/>
      <c r="F19" s="13"/>
      <c r="G19" s="21"/>
      <c r="H19" s="1"/>
      <c r="I19" s="1"/>
      <c r="J19" s="1"/>
      <c r="K19" s="1"/>
      <c r="L19" s="53"/>
    </row>
    <row r="20" spans="1:12" x14ac:dyDescent="0.2">
      <c r="A20" s="2"/>
      <c r="B20" s="1"/>
      <c r="C20" s="1"/>
      <c r="D20" s="1"/>
      <c r="E20" s="1"/>
      <c r="F20" s="78"/>
      <c r="G20" s="21"/>
      <c r="H20" s="1"/>
      <c r="I20" s="1"/>
      <c r="J20" s="1"/>
      <c r="K20" s="1"/>
      <c r="L20" s="1"/>
    </row>
    <row r="21" spans="1:12" x14ac:dyDescent="0.2">
      <c r="A21" s="1"/>
      <c r="B21" s="1"/>
      <c r="C21" s="1"/>
      <c r="D21" s="1"/>
      <c r="E21" s="1"/>
      <c r="F21" s="1"/>
      <c r="G21" s="1"/>
      <c r="H21" s="1"/>
      <c r="I21" s="1"/>
      <c r="J21" s="1"/>
      <c r="K21" s="1"/>
      <c r="L21" s="1"/>
    </row>
    <row r="22" spans="1:12" x14ac:dyDescent="0.2">
      <c r="A22" s="90" t="s">
        <v>55</v>
      </c>
      <c r="B22" s="1"/>
      <c r="C22" s="1"/>
      <c r="D22" s="1"/>
      <c r="E22" s="1"/>
      <c r="F22" s="91" t="s">
        <v>56</v>
      </c>
      <c r="G22" s="21"/>
      <c r="H22" s="1"/>
      <c r="I22" s="1"/>
      <c r="J22" s="1"/>
      <c r="K22" s="1"/>
      <c r="L22" s="1"/>
    </row>
    <row r="23" spans="1:12" x14ac:dyDescent="0.2">
      <c r="A23" s="1"/>
      <c r="B23" s="1" t="s">
        <v>57</v>
      </c>
      <c r="C23" s="1"/>
      <c r="D23" s="25"/>
      <c r="E23" s="25"/>
      <c r="F23" s="14"/>
      <c r="G23" s="26"/>
      <c r="H23" s="1"/>
      <c r="I23" s="1"/>
      <c r="J23" s="1"/>
      <c r="K23" s="1"/>
      <c r="L23" s="1"/>
    </row>
    <row r="24" spans="1:12" x14ac:dyDescent="0.2">
      <c r="A24" s="1"/>
      <c r="B24" s="1" t="s">
        <v>58</v>
      </c>
      <c r="C24" s="1"/>
      <c r="D24" s="1"/>
      <c r="E24" s="1"/>
      <c r="F24" s="14"/>
      <c r="G24" s="26"/>
      <c r="H24" s="1"/>
      <c r="I24" s="3"/>
      <c r="J24" s="3"/>
      <c r="K24" s="1"/>
      <c r="L24" s="1"/>
    </row>
    <row r="25" spans="1:12" x14ac:dyDescent="0.2">
      <c r="A25" s="1"/>
      <c r="B25" s="1" t="s">
        <v>59</v>
      </c>
      <c r="C25" s="1"/>
      <c r="D25" s="1"/>
      <c r="E25" s="1"/>
      <c r="F25" s="14"/>
      <c r="G25" s="26"/>
      <c r="H25" s="1"/>
      <c r="I25" s="1"/>
      <c r="J25" s="1"/>
      <c r="K25" s="1"/>
      <c r="L25" s="1"/>
    </row>
    <row r="26" spans="1:12" x14ac:dyDescent="0.2">
      <c r="A26" s="1"/>
      <c r="B26" s="1" t="s">
        <v>60</v>
      </c>
      <c r="C26" s="1"/>
      <c r="D26" s="1"/>
      <c r="E26" s="1"/>
      <c r="F26" s="14"/>
      <c r="G26" s="26"/>
      <c r="H26" s="1"/>
      <c r="I26" s="1"/>
      <c r="J26" s="1"/>
      <c r="K26" s="1"/>
      <c r="L26" s="1"/>
    </row>
    <row r="27" spans="1:12" x14ac:dyDescent="0.2">
      <c r="A27" s="1"/>
      <c r="B27" s="1"/>
      <c r="C27" s="1"/>
      <c r="D27" s="1"/>
      <c r="E27" s="1"/>
      <c r="F27" s="26"/>
      <c r="G27" s="26"/>
      <c r="H27" s="1"/>
      <c r="I27" s="1"/>
      <c r="J27" s="1"/>
      <c r="K27" s="1"/>
      <c r="L27" s="1"/>
    </row>
    <row r="28" spans="1:12" x14ac:dyDescent="0.2">
      <c r="A28" s="4"/>
      <c r="B28" s="27"/>
      <c r="C28" s="4"/>
      <c r="D28" s="4"/>
      <c r="E28" s="4"/>
      <c r="F28" s="4"/>
      <c r="G28" s="4"/>
      <c r="H28" s="4"/>
      <c r="I28" s="4"/>
      <c r="J28" s="4"/>
      <c r="K28" s="1"/>
      <c r="L28" s="1"/>
    </row>
    <row r="29" spans="1:12" x14ac:dyDescent="0.2">
      <c r="A29" s="54"/>
      <c r="B29" s="1"/>
      <c r="C29" s="1"/>
      <c r="D29" s="1"/>
      <c r="E29" s="1"/>
      <c r="F29" s="1"/>
      <c r="G29" s="1"/>
      <c r="H29" s="1"/>
      <c r="I29" s="1"/>
      <c r="J29" s="1"/>
      <c r="K29" s="1"/>
      <c r="L29" s="1"/>
    </row>
    <row r="30" spans="1:12" x14ac:dyDescent="0.2">
      <c r="A30" s="87" t="s">
        <v>30</v>
      </c>
      <c r="B30" s="3"/>
      <c r="C30" s="3"/>
      <c r="D30" s="1"/>
      <c r="E30" s="1"/>
      <c r="F30" s="1"/>
      <c r="G30" s="1"/>
      <c r="H30" s="1"/>
      <c r="I30" s="1"/>
      <c r="J30" s="1"/>
      <c r="K30" s="1"/>
      <c r="L30" s="1"/>
    </row>
    <row r="31" spans="1:12" x14ac:dyDescent="0.2">
      <c r="A31" s="50"/>
      <c r="B31" s="1"/>
      <c r="C31" s="1"/>
      <c r="D31" s="1"/>
      <c r="E31" s="1"/>
      <c r="F31" s="1"/>
      <c r="G31" s="1"/>
      <c r="H31" s="1"/>
      <c r="I31" s="1"/>
      <c r="J31" s="1"/>
      <c r="K31" s="1"/>
      <c r="L31" s="1"/>
    </row>
    <row r="32" spans="1:12" x14ac:dyDescent="0.2">
      <c r="A32" s="50"/>
      <c r="B32" s="1"/>
      <c r="C32" s="1"/>
      <c r="D32" s="1"/>
      <c r="E32" s="1"/>
      <c r="F32" s="1"/>
      <c r="G32" s="1"/>
      <c r="H32" s="1"/>
      <c r="I32" s="1"/>
      <c r="J32" s="1"/>
      <c r="K32" s="1"/>
      <c r="L32" s="1"/>
    </row>
    <row r="33" spans="1:10" x14ac:dyDescent="0.2">
      <c r="A33" s="87" t="s">
        <v>31</v>
      </c>
      <c r="B33" s="1"/>
      <c r="C33" s="1"/>
      <c r="D33" s="1"/>
      <c r="E33" s="1"/>
      <c r="F33" s="90" t="s">
        <v>32</v>
      </c>
      <c r="G33" s="2"/>
      <c r="H33" s="23"/>
      <c r="I33" s="1"/>
      <c r="J33" s="1"/>
    </row>
    <row r="34" spans="1:10" x14ac:dyDescent="0.2">
      <c r="A34" s="54"/>
      <c r="B34" s="1"/>
      <c r="C34" s="1"/>
      <c r="D34" s="1"/>
      <c r="E34" s="1"/>
      <c r="F34" s="1"/>
      <c r="G34" s="1"/>
      <c r="H34" s="1"/>
      <c r="I34" s="1"/>
      <c r="J34" s="1"/>
    </row>
    <row r="35" spans="1:10" x14ac:dyDescent="0.2">
      <c r="A35" s="54"/>
      <c r="B35" s="1"/>
      <c r="C35" s="1"/>
      <c r="D35" s="1"/>
      <c r="E35" s="1"/>
      <c r="F35" s="1"/>
      <c r="G35" s="1"/>
      <c r="H35" s="1"/>
      <c r="I35" s="1"/>
      <c r="J35" s="1"/>
    </row>
    <row r="36" spans="1:10" x14ac:dyDescent="0.2">
      <c r="A36" s="54"/>
      <c r="B36" s="1"/>
      <c r="C36" s="1"/>
      <c r="D36" s="1"/>
      <c r="E36" s="1"/>
      <c r="F36" s="1"/>
      <c r="G36" s="1"/>
      <c r="H36" s="1"/>
      <c r="I36" s="1"/>
      <c r="J36" s="1"/>
    </row>
    <row r="37" spans="1:10" x14ac:dyDescent="0.2">
      <c r="A37" s="55"/>
      <c r="B37" s="4"/>
      <c r="C37" s="4"/>
      <c r="D37" s="4"/>
      <c r="E37" s="4"/>
      <c r="F37" s="4"/>
      <c r="G37" s="4"/>
      <c r="H37" s="4"/>
      <c r="I37" s="4"/>
      <c r="J37" s="4"/>
    </row>
    <row r="39" spans="1:10" s="1" customFormat="1" x14ac:dyDescent="0.2">
      <c r="A39" s="24" t="s">
        <v>33</v>
      </c>
    </row>
    <row r="40" spans="1:10" s="1" customFormat="1" x14ac:dyDescent="0.2">
      <c r="A40" s="15" t="s">
        <v>61</v>
      </c>
    </row>
    <row r="41" spans="1:10" s="1" customFormat="1" x14ac:dyDescent="0.2">
      <c r="A41" s="15" t="s">
        <v>62</v>
      </c>
    </row>
    <row r="42" spans="1:10" s="1" customFormat="1" x14ac:dyDescent="0.2">
      <c r="A42" s="15" t="s">
        <v>63</v>
      </c>
    </row>
    <row r="43" spans="1:10" s="1" customFormat="1" x14ac:dyDescent="0.2">
      <c r="A43" s="15" t="s">
        <v>64</v>
      </c>
    </row>
  </sheetData>
  <sheetProtection algorithmName="SHA-512" hashValue="3jVrX82j/9ChcE9z4UruoQob7vK0VDto49VF+0AfMGiBbj8O1hR62ghw+mwqgc01a7Q02GtN1kxsQsVzzxQuhA==" saltValue="0L72tl+3GHua1BNPWuvHHA=="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57"/>
  <sheetViews>
    <sheetView showGridLines="0" view="pageBreakPreview" topLeftCell="A27" zoomScaleNormal="86" zoomScaleSheetLayoutView="100" workbookViewId="0">
      <selection activeCell="F40" sqref="F40"/>
    </sheetView>
  </sheetViews>
  <sheetFormatPr defaultColWidth="9" defaultRowHeight="12.75" x14ac:dyDescent="0.2"/>
  <cols>
    <col min="1" max="1" width="12.28515625" style="1" customWidth="1"/>
    <col min="2" max="2" width="52"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7.85546875" style="1" customWidth="1"/>
    <col min="11" max="16384" width="9" style="1"/>
  </cols>
  <sheetData>
    <row r="1" spans="1:10" x14ac:dyDescent="0.2">
      <c r="B1" s="3"/>
    </row>
    <row r="3" spans="1:10" x14ac:dyDescent="0.2">
      <c r="A3" s="90" t="s">
        <v>0</v>
      </c>
      <c r="B3" s="1" t="s">
        <v>65</v>
      </c>
    </row>
    <row r="4" spans="1:10" x14ac:dyDescent="0.2">
      <c r="A4" s="90" t="s">
        <v>2</v>
      </c>
      <c r="B4" s="1" t="str">
        <f>'1. Instructie'!B4</f>
        <v>Het onderhouden van Werktuigbouwkundige installaties 
vastgoedobjecten gemeente Krimpenerwaard</v>
      </c>
    </row>
    <row r="5" spans="1:10" x14ac:dyDescent="0.2">
      <c r="A5" s="90" t="s">
        <v>4</v>
      </c>
      <c r="B5" s="38">
        <f>'1. Instructie'!B5</f>
        <v>45292</v>
      </c>
    </row>
    <row r="7" spans="1:10" x14ac:dyDescent="0.2">
      <c r="A7" s="116" t="s">
        <v>66</v>
      </c>
      <c r="B7" s="117"/>
      <c r="C7" s="117"/>
      <c r="D7" s="117"/>
      <c r="E7" s="117"/>
      <c r="F7" s="117"/>
      <c r="G7" s="117"/>
      <c r="H7" s="117"/>
      <c r="I7" s="117"/>
      <c r="J7" s="117"/>
    </row>
    <row r="9" spans="1:10" x14ac:dyDescent="0.2">
      <c r="B9" s="92" t="s">
        <v>67</v>
      </c>
    </row>
    <row r="12" spans="1:10" x14ac:dyDescent="0.2">
      <c r="A12" s="1" t="s">
        <v>68</v>
      </c>
      <c r="B12" s="1" t="s">
        <v>69</v>
      </c>
      <c r="E12" s="71">
        <v>40000</v>
      </c>
      <c r="F12" s="72"/>
    </row>
    <row r="13" spans="1:10" x14ac:dyDescent="0.2">
      <c r="A13" s="1" t="s">
        <v>70</v>
      </c>
      <c r="B13" s="1" t="s">
        <v>71</v>
      </c>
      <c r="E13" s="71">
        <v>10000</v>
      </c>
      <c r="F13" s="73"/>
    </row>
    <row r="14" spans="1:10" x14ac:dyDescent="0.2">
      <c r="A14" s="1" t="s">
        <v>72</v>
      </c>
      <c r="B14" s="1" t="s">
        <v>73</v>
      </c>
      <c r="E14" s="74"/>
      <c r="F14" s="75">
        <f>E12+E13</f>
        <v>50000</v>
      </c>
    </row>
    <row r="15" spans="1:10" x14ac:dyDescent="0.2">
      <c r="A15" s="1" t="s">
        <v>74</v>
      </c>
      <c r="B15" s="1" t="s">
        <v>75</v>
      </c>
      <c r="C15" s="6">
        <f>'3. Prijscomponenten'!F23</f>
        <v>0</v>
      </c>
      <c r="G15" s="16">
        <f>E12*C15</f>
        <v>0</v>
      </c>
    </row>
    <row r="16" spans="1:10" x14ac:dyDescent="0.2">
      <c r="A16" s="1" t="s">
        <v>76</v>
      </c>
      <c r="B16" s="1" t="s">
        <v>77</v>
      </c>
      <c r="C16" s="6">
        <f>'3. Prijscomponenten'!F24</f>
        <v>0</v>
      </c>
      <c r="G16" s="16">
        <f>E13*C16</f>
        <v>0</v>
      </c>
    </row>
    <row r="17" spans="1:9" x14ac:dyDescent="0.2">
      <c r="A17" s="1" t="s">
        <v>78</v>
      </c>
      <c r="B17" s="1" t="s">
        <v>79</v>
      </c>
      <c r="C17" s="6">
        <f>'3. Prijscomponenten'!F25</f>
        <v>0</v>
      </c>
      <c r="G17" s="17">
        <f>C17*F14</f>
        <v>0</v>
      </c>
    </row>
    <row r="18" spans="1:9" x14ac:dyDescent="0.2">
      <c r="A18" s="1" t="s">
        <v>80</v>
      </c>
      <c r="B18" s="1" t="s">
        <v>81</v>
      </c>
      <c r="C18" s="61"/>
      <c r="E18" s="15"/>
      <c r="I18" s="69">
        <f>G15+G16+G17</f>
        <v>0</v>
      </c>
    </row>
    <row r="19" spans="1:9" x14ac:dyDescent="0.2">
      <c r="E19" s="15"/>
      <c r="F19" s="5"/>
      <c r="G19" s="5"/>
    </row>
    <row r="20" spans="1:9" x14ac:dyDescent="0.2">
      <c r="A20" s="1" t="s">
        <v>82</v>
      </c>
      <c r="B20" s="1" t="s">
        <v>83</v>
      </c>
      <c r="C20" s="7">
        <f>'3. Prijscomponenten'!F13</f>
        <v>0</v>
      </c>
      <c r="E20" s="18"/>
    </row>
    <row r="21" spans="1:9" x14ac:dyDescent="0.2">
      <c r="A21" s="1" t="s">
        <v>84</v>
      </c>
      <c r="B21" s="1" t="s">
        <v>85</v>
      </c>
      <c r="C21" s="8">
        <v>200</v>
      </c>
      <c r="D21" s="11"/>
      <c r="E21" s="15"/>
    </row>
    <row r="22" spans="1:9" x14ac:dyDescent="0.2">
      <c r="A22" s="1" t="s">
        <v>86</v>
      </c>
      <c r="B22" s="15" t="s">
        <v>87</v>
      </c>
      <c r="C22" s="19">
        <f>'3. Prijscomponenten'!F16</f>
        <v>0</v>
      </c>
      <c r="D22" s="18"/>
      <c r="E22" s="18"/>
    </row>
    <row r="23" spans="1:9" x14ac:dyDescent="0.2">
      <c r="A23" s="1" t="s">
        <v>88</v>
      </c>
      <c r="B23" s="15" t="s">
        <v>89</v>
      </c>
      <c r="C23" s="20">
        <v>50</v>
      </c>
      <c r="D23" s="18"/>
      <c r="E23" s="15"/>
    </row>
    <row r="24" spans="1:9" x14ac:dyDescent="0.2">
      <c r="A24" s="1" t="s">
        <v>90</v>
      </c>
      <c r="B24" s="15" t="s">
        <v>91</v>
      </c>
      <c r="C24" s="19">
        <f>'3. Prijscomponenten'!F14</f>
        <v>0</v>
      </c>
      <c r="D24" s="15"/>
      <c r="E24" s="18"/>
    </row>
    <row r="25" spans="1:9" x14ac:dyDescent="0.2">
      <c r="A25" s="1" t="s">
        <v>92</v>
      </c>
      <c r="B25" s="15" t="s">
        <v>93</v>
      </c>
      <c r="C25" s="20">
        <v>50</v>
      </c>
      <c r="D25" s="18"/>
      <c r="E25" s="15"/>
    </row>
    <row r="26" spans="1:9" x14ac:dyDescent="0.2">
      <c r="A26" s="1" t="s">
        <v>94</v>
      </c>
      <c r="B26" s="15" t="s">
        <v>95</v>
      </c>
      <c r="C26" s="19">
        <f>'3. Prijscomponenten'!F15</f>
        <v>0</v>
      </c>
      <c r="D26" s="15"/>
      <c r="E26" s="18"/>
    </row>
    <row r="27" spans="1:9" x14ac:dyDescent="0.2">
      <c r="A27" s="1" t="s">
        <v>96</v>
      </c>
      <c r="B27" s="15" t="s">
        <v>97</v>
      </c>
      <c r="C27" s="20">
        <v>30</v>
      </c>
      <c r="D27" s="18"/>
      <c r="E27" s="15"/>
    </row>
    <row r="28" spans="1:9" x14ac:dyDescent="0.2">
      <c r="A28" s="1" t="s">
        <v>98</v>
      </c>
      <c r="B28" s="15" t="s">
        <v>99</v>
      </c>
      <c r="C28" s="19">
        <f>'3. Prijscomponenten'!F17</f>
        <v>0</v>
      </c>
      <c r="D28" s="18"/>
      <c r="E28" s="18"/>
    </row>
    <row r="29" spans="1:9" x14ac:dyDescent="0.2">
      <c r="A29" s="1" t="s">
        <v>100</v>
      </c>
      <c r="B29" s="15" t="s">
        <v>101</v>
      </c>
      <c r="C29" s="20">
        <v>80</v>
      </c>
      <c r="D29" s="18"/>
      <c r="E29" s="15"/>
    </row>
    <row r="30" spans="1:9" x14ac:dyDescent="0.2">
      <c r="A30" s="1" t="s">
        <v>102</v>
      </c>
      <c r="B30" s="15" t="s">
        <v>103</v>
      </c>
      <c r="C30" s="15"/>
      <c r="D30" s="15"/>
      <c r="E30" s="15"/>
      <c r="F30" s="70">
        <f>(C21*C20)+(C23*C22)+(C25*C24)+(C27*C26)+(C29*C28)</f>
        <v>0</v>
      </c>
    </row>
    <row r="31" spans="1:9" x14ac:dyDescent="0.2">
      <c r="A31" s="15" t="s">
        <v>104</v>
      </c>
      <c r="B31" s="15" t="s">
        <v>105</v>
      </c>
      <c r="C31" s="66">
        <v>0.1</v>
      </c>
      <c r="D31" s="15"/>
      <c r="E31" s="15"/>
      <c r="G31" s="68"/>
    </row>
    <row r="32" spans="1:9" x14ac:dyDescent="0.2">
      <c r="A32" s="15" t="s">
        <v>106</v>
      </c>
      <c r="B32" s="1" t="s">
        <v>107</v>
      </c>
      <c r="C32" s="67">
        <f>'3. Prijscomponenten'!F26</f>
        <v>0</v>
      </c>
      <c r="D32" s="15"/>
      <c r="E32" s="15"/>
      <c r="G32" s="17">
        <f>C31*C32*F30</f>
        <v>0</v>
      </c>
    </row>
    <row r="33" spans="1:10" x14ac:dyDescent="0.2">
      <c r="A33" s="1" t="s">
        <v>108</v>
      </c>
      <c r="B33" s="15" t="s">
        <v>109</v>
      </c>
      <c r="I33" s="69">
        <f>F30+G32</f>
        <v>0</v>
      </c>
    </row>
    <row r="35" spans="1:10" x14ac:dyDescent="0.2">
      <c r="A35" s="1" t="s">
        <v>110</v>
      </c>
      <c r="B35" s="1" t="s">
        <v>111</v>
      </c>
      <c r="C35" s="7">
        <f>'3. Prijscomponenten'!F19</f>
        <v>0</v>
      </c>
      <c r="I35" s="68">
        <f>C35*C36</f>
        <v>0</v>
      </c>
    </row>
    <row r="36" spans="1:10" x14ac:dyDescent="0.2">
      <c r="A36" s="1" t="s">
        <v>112</v>
      </c>
      <c r="B36" s="1" t="s">
        <v>113</v>
      </c>
      <c r="C36" s="8">
        <v>50</v>
      </c>
    </row>
    <row r="37" spans="1:10" x14ac:dyDescent="0.2">
      <c r="C37" s="76"/>
    </row>
    <row r="38" spans="1:10" x14ac:dyDescent="0.2">
      <c r="A38" s="1" t="s">
        <v>114</v>
      </c>
      <c r="B38" s="3" t="s">
        <v>115</v>
      </c>
      <c r="I38" s="93">
        <f>I33+I35+I18</f>
        <v>0</v>
      </c>
      <c r="J38" s="58" t="s">
        <v>116</v>
      </c>
    </row>
    <row r="40" spans="1:10" x14ac:dyDescent="0.2">
      <c r="J40" s="5"/>
    </row>
    <row r="42" spans="1:10" x14ac:dyDescent="0.2">
      <c r="C42" s="9"/>
      <c r="E42" s="10"/>
    </row>
    <row r="43" spans="1:10" x14ac:dyDescent="0.2">
      <c r="A43" s="57"/>
    </row>
    <row r="45" spans="1:10" x14ac:dyDescent="0.2">
      <c r="A45" s="22"/>
      <c r="B45" s="22"/>
      <c r="C45" s="22"/>
      <c r="D45" s="22"/>
      <c r="E45" s="22"/>
      <c r="F45" s="22"/>
      <c r="G45" s="22"/>
      <c r="H45" s="22"/>
      <c r="I45" s="22"/>
      <c r="J45" s="22"/>
    </row>
    <row r="46" spans="1:10" x14ac:dyDescent="0.2">
      <c r="A46" s="87" t="s">
        <v>30</v>
      </c>
    </row>
    <row r="47" spans="1:10" x14ac:dyDescent="0.2">
      <c r="A47" s="50"/>
    </row>
    <row r="48" spans="1:10" x14ac:dyDescent="0.2">
      <c r="A48" s="50"/>
    </row>
    <row r="49" spans="1:10" x14ac:dyDescent="0.2">
      <c r="A49" s="87" t="s">
        <v>31</v>
      </c>
      <c r="D49" s="90" t="s">
        <v>117</v>
      </c>
      <c r="E49" s="23"/>
    </row>
    <row r="53" spans="1:10" x14ac:dyDescent="0.2">
      <c r="A53" s="4"/>
      <c r="B53" s="4"/>
      <c r="C53" s="4"/>
      <c r="D53" s="4"/>
      <c r="E53" s="4"/>
      <c r="F53" s="4"/>
      <c r="G53" s="4"/>
      <c r="H53" s="4"/>
      <c r="I53" s="4"/>
      <c r="J53" s="4"/>
    </row>
    <row r="55" spans="1:10" x14ac:dyDescent="0.2">
      <c r="A55" s="24" t="s">
        <v>33</v>
      </c>
    </row>
    <row r="56" spans="1:10" x14ac:dyDescent="0.2">
      <c r="A56" s="15" t="s">
        <v>118</v>
      </c>
    </row>
    <row r="57" spans="1:10" x14ac:dyDescent="0.2">
      <c r="A57" s="15" t="s">
        <v>119</v>
      </c>
    </row>
  </sheetData>
  <sheetProtection algorithmName="SHA-512" hashValue="nUNUwlRktVOoWFLqTSe/Hqo0EaK/cKZkgTl7eFPkmuTxI+qLOruEXZzBJZ+Mdg3rmKKFi5n+qRXPL+znFdGauw==" saltValue="/LL3cU1nkgg+ArCngx5HaQ==" spinCount="100000" sheet="1" objects="1" scenarios="1"/>
  <mergeCells count="1">
    <mergeCell ref="A7:J7"/>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1d0171eb-2039-4589-89a0-d2211e01548c">
      <UserInfo>
        <DisplayName>Wim Cazemier</DisplayName>
        <AccountId>34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9FCEDCE6C4394E89B16A50DE06BF26" ma:contentTypeVersion="6" ma:contentTypeDescription="Een nieuw document maken." ma:contentTypeScope="" ma:versionID="094122982c56a9a654657103277e292d">
  <xsd:schema xmlns:xsd="http://www.w3.org/2001/XMLSchema" xmlns:xs="http://www.w3.org/2001/XMLSchema" xmlns:p="http://schemas.microsoft.com/office/2006/metadata/properties" xmlns:ns2="7b8e2560-c1dc-4fd5-8e19-167cab1167de" xmlns:ns3="a351f97e-3b9b-4123-8036-d2ae395c7858" xmlns:ns4="1d0171eb-2039-4589-89a0-d2211e01548c" targetNamespace="http://schemas.microsoft.com/office/2006/metadata/properties" ma:root="true" ma:fieldsID="8033a674f44b75a365d05ac04b0bdbcd" ns2:_="" ns3:_="" ns4:_="">
    <xsd:import namespace="7b8e2560-c1dc-4fd5-8e19-167cab1167de"/>
    <xsd:import namespace="a351f97e-3b9b-4123-8036-d2ae395c7858"/>
    <xsd:import namespace="1d0171eb-2039-4589-89a0-d2211e01548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6ca2cc1-176a-4618-8784-542c92291466}" ma:internalName="TaxCatchAll" ma:showField="CatchAllData" ma:web="1d0171eb-2039-4589-89a0-d2211e0154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6ca2cc1-176a-4618-8784-542c92291466}" ma:internalName="TaxCatchAllLabel" ma:readOnly="true" ma:showField="CatchAllDataLabel" ma:web="1d0171eb-2039-4589-89a0-d2211e0154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351f97e-3b9b-4123-8036-d2ae395c785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0171eb-2039-4589-89a0-d2211e01548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3de7a28d-0e51-47b3-a88f-26eaea3d2395" ContentTypeId="0x0101" PreviousValue="false"/>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2.xml><?xml version="1.0" encoding="utf-8"?>
<ds:datastoreItem xmlns:ds="http://schemas.openxmlformats.org/officeDocument/2006/customXml" ds:itemID="{EB36F8AB-3286-47C1-B6CA-EEF48732AECF}">
  <ds:schemaRefs>
    <ds:schemaRef ds:uri="http://schemas.microsoft.com/office/infopath/2007/PartnerControls"/>
    <ds:schemaRef ds:uri="http://purl.org/dc/dcmitype/"/>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a351f97e-3b9b-4123-8036-d2ae395c7858"/>
    <ds:schemaRef ds:uri="1d0171eb-2039-4589-89a0-d2211e01548c"/>
    <ds:schemaRef ds:uri="7b8e2560-c1dc-4fd5-8e19-167cab1167de"/>
    <ds:schemaRef ds:uri="http://schemas.microsoft.com/office/2006/metadata/properties"/>
  </ds:schemaRefs>
</ds:datastoreItem>
</file>

<file path=customXml/itemProps3.xml><?xml version="1.0" encoding="utf-8"?>
<ds:datastoreItem xmlns:ds="http://schemas.openxmlformats.org/officeDocument/2006/customXml" ds:itemID="{12B92EDF-E48D-4539-80AC-643D505C1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a351f97e-3b9b-4123-8036-d2ae395c7858"/>
    <ds:schemaRef ds:uri="1d0171eb-2039-4589-89a0-d2211e0154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CD5E11-B7E5-4455-B001-4F9218354CD2}">
  <ds:schemaRefs>
    <ds:schemaRef ds:uri="Microsoft.SharePoint.Taxonomy.ContentTypeSync"/>
  </ds:schemaRefs>
</ds:datastoreItem>
</file>

<file path=customXml/itemProps5.xml><?xml version="1.0" encoding="utf-8"?>
<ds:datastoreItem xmlns:ds="http://schemas.openxmlformats.org/officeDocument/2006/customXml" ds:itemID="{7E63B3BC-FD02-49E5-A849-00026E63D1C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dcterms:created xsi:type="dcterms:W3CDTF">2008-02-19T10:47:05Z</dcterms:created>
  <dcterms:modified xsi:type="dcterms:W3CDTF">2023-03-11T08:47:45Z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0x010100229FCEDCE6C4394E89B16A50DE06BF26</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ies>
</file>