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aevesbv.sharepoint.com/teams/GUFONIC/Gedeelde documenten/General/02 PROJECTEN-NIEUW/Gemeente Lelystad/2023/EA - Beveiligingsdiensten/06 Nota van inlichtingen/NvI-2/"/>
    </mc:Choice>
  </mc:AlternateContent>
  <xr:revisionPtr revIDLastSave="7" documentId="8_{D8EB4085-5558-46DA-91F2-40C69799AF39}" xr6:coauthVersionLast="47" xr6:coauthVersionMax="47" xr10:uidLastSave="{3F83A415-E141-492C-8D33-24A2CF9B0858}"/>
  <bookViews>
    <workbookView xWindow="-120" yWindow="-120" windowWidth="20730" windowHeight="11160" xr2:uid="{F4FA1A81-AD2A-44EB-9E84-210A7671CB40}"/>
  </bookViews>
  <sheets>
    <sheet name="Beveiligingsdiensten"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8" i="4" l="1"/>
  <c r="G33" i="4"/>
  <c r="I33" i="4" s="1"/>
  <c r="H26" i="4"/>
  <c r="I26" i="4" s="1"/>
  <c r="G23" i="4"/>
  <c r="H23" i="4" s="1"/>
  <c r="I23" i="4" s="1"/>
  <c r="G24" i="4"/>
  <c r="H24" i="4" s="1"/>
  <c r="I24" i="4" s="1"/>
  <c r="G25" i="4"/>
  <c r="H25" i="4" s="1"/>
  <c r="I25" i="4" s="1"/>
  <c r="G32" i="4"/>
  <c r="I32" i="4" s="1"/>
  <c r="I34" i="4" s="1"/>
  <c r="I27" i="4" l="1"/>
</calcChain>
</file>

<file path=xl/sharedStrings.xml><?xml version="1.0" encoding="utf-8"?>
<sst xmlns="http://schemas.openxmlformats.org/spreadsheetml/2006/main" count="45" uniqueCount="40">
  <si>
    <t>Opdrachtgever</t>
  </si>
  <si>
    <t>Onderwerp</t>
  </si>
  <si>
    <t>Kenmerk</t>
  </si>
  <si>
    <t>Invulinstructie</t>
  </si>
  <si>
    <t>Uitgangspunten</t>
  </si>
  <si>
    <t>Omschrijving</t>
  </si>
  <si>
    <t>Inschrijver</t>
  </si>
  <si>
    <t>Naam</t>
  </si>
  <si>
    <t>Functie</t>
  </si>
  <si>
    <t>Onderneming</t>
  </si>
  <si>
    <t>Handtekening</t>
  </si>
  <si>
    <t>Plaats en datum</t>
  </si>
  <si>
    <t xml:space="preserve">Inschrijver dient het prijzenblad volledig in te vullen, rechtsgeldig te ondertekenen en toe te voegen aan zijn inschrijving. </t>
  </si>
  <si>
    <t>Inschrijfprijs</t>
  </si>
  <si>
    <t>Gemeente Lelystad</t>
  </si>
  <si>
    <t>Prijs per dag</t>
  </si>
  <si>
    <t>Beveiligingsdiensten vluchtelingenopvanglocatie</t>
  </si>
  <si>
    <t>Totaal per jaar</t>
  </si>
  <si>
    <t>Subtotaal</t>
  </si>
  <si>
    <t>Bijlage 3 - Prijzenblad Beveiligingsdiensten vluchtelingenopvang</t>
  </si>
  <si>
    <t>2780/RvdM</t>
  </si>
  <si>
    <t xml:space="preserve">Aantal medewerkers </t>
  </si>
  <si>
    <t>Aantal uur</t>
  </si>
  <si>
    <t>Werkdagen (maandag t/m vrijdag)</t>
  </si>
  <si>
    <t>Tarief per uur</t>
  </si>
  <si>
    <t>Weekend en feestdagen</t>
  </si>
  <si>
    <t>Totaal per dag</t>
  </si>
  <si>
    <t>Totaal per week</t>
  </si>
  <si>
    <t>Aantal</t>
  </si>
  <si>
    <t>* Prijzen zijn exclusief 21%BTW;
* Prijzen zijn inclusief eventueel van toepassingzijnde overige belastigen en/of wettelijke heffingen;
* Prijzen zijn inclusief alle mogelijke kosten, waaronder reis-en verblijfkosten.
*Onder feestdagen vallen alle officiële feestdagen welke vastgesteld zijn door het rijk m.u.v. goede vrijdag, en bevrijdingsdag buiten de lustrumjaren (zie ook https://www.rijksoverheid.nl/onderwerpen/arbeidsovereenkomst-en-cao/vraag-en-antwoord/officiele-feestdagen ) 
* Genoemde aantallen zijn indicatief. Inschrijver kan op geen enkele wijze rechten ontlenen aan deze aantallen. 
*enkel</t>
  </si>
  <si>
    <t>Fictieve inschrijfprijs per jaar</t>
  </si>
  <si>
    <t>Aantal FTE</t>
  </si>
  <si>
    <t xml:space="preserve">U vult in de blauw gearceerde velden het uurtarief voor de beveiligingsmedewerkers in.  De prijzen worden aangeboden in twee decimalen. In dit tarief zijn alle kosten opgenomen. Inschrijver hanteert 
 Indien het prijzenblad niet volledig is ingevuld of is aangepast door de inschrijver, behoudt de aanbestedende dienst zich het recht voor om uw inschrijving terzijde te leggen.
</t>
  </si>
  <si>
    <t>Inzet beveiliger met hond</t>
  </si>
  <si>
    <t>nvt</t>
  </si>
  <si>
    <t>Inzet nachtdienst (tussen 24:00 uur en 07:00 uur)</t>
  </si>
  <si>
    <t xml:space="preserve">Inzet dagdienst (tussen 07:00 uur en 18:00) </t>
  </si>
  <si>
    <t xml:space="preserve">Inzet avonddienst (tussen 18:00 en 24:00) </t>
  </si>
  <si>
    <t>Inzet feestdagen</t>
  </si>
  <si>
    <t>Inzet weekend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</si>
</sst>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sz val="11"/>
      <name val="Calibri"/>
      <family val="2"/>
      <scheme val="minor"/>
    </font>
    <font>
      <i/>
      <sz val="11"/>
      <color theme="1"/>
      <name val="Calibri"/>
      <family val="2"/>
      <scheme val="minor"/>
    </font>
    <font>
      <sz val="11"/>
      <name val="Calibri"/>
      <family val="2"/>
      <scheme val="minor"/>
    </font>
  </fonts>
  <fills count="7">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indexed="64"/>
      </patternFill>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xf numFmtId="44" fontId="1" fillId="0" borderId="0" applyFont="0" applyFill="0" applyBorder="0" applyAlignment="0" applyProtection="0"/>
  </cellStyleXfs>
  <cellXfs count="75">
    <xf numFmtId="0" fontId="0" fillId="0" borderId="0" xfId="0"/>
    <xf numFmtId="0" fontId="3" fillId="0" borderId="0" xfId="0" applyFont="1"/>
    <xf numFmtId="0" fontId="2" fillId="0" borderId="0" xfId="0" applyFont="1"/>
    <xf numFmtId="0" fontId="0" fillId="0" borderId="0" xfId="0" applyAlignment="1">
      <alignment vertical="top" wrapText="1"/>
    </xf>
    <xf numFmtId="0" fontId="4" fillId="3" borderId="10" xfId="0" applyFont="1" applyFill="1" applyBorder="1" applyAlignment="1">
      <alignment horizontal="left"/>
    </xf>
    <xf numFmtId="0" fontId="4" fillId="3" borderId="20" xfId="0" applyFont="1" applyFill="1" applyBorder="1" applyAlignment="1">
      <alignment horizontal="left"/>
    </xf>
    <xf numFmtId="0" fontId="0" fillId="0" borderId="0" xfId="0" applyAlignment="1">
      <alignment horizontal="left" vertical="top"/>
    </xf>
    <xf numFmtId="1" fontId="0" fillId="0" borderId="0" xfId="0" applyNumberFormat="1"/>
    <xf numFmtId="44" fontId="2" fillId="0" borderId="0" xfId="1" applyFont="1" applyBorder="1"/>
    <xf numFmtId="0" fontId="0" fillId="4" borderId="9" xfId="0" applyFill="1" applyBorder="1" applyAlignment="1">
      <alignment horizontal="right" vertical="top"/>
    </xf>
    <xf numFmtId="44" fontId="2" fillId="4" borderId="0" xfId="1" applyFont="1" applyFill="1" applyBorder="1" applyProtection="1">
      <protection locked="0"/>
    </xf>
    <xf numFmtId="0" fontId="0" fillId="4" borderId="3" xfId="0" applyFill="1" applyBorder="1" applyAlignment="1">
      <alignment horizontal="right" vertical="top"/>
    </xf>
    <xf numFmtId="0" fontId="0" fillId="4" borderId="9" xfId="0" applyFill="1" applyBorder="1" applyAlignment="1">
      <alignment horizontal="left" vertical="top"/>
    </xf>
    <xf numFmtId="44" fontId="0" fillId="4" borderId="3" xfId="1" applyFont="1" applyFill="1" applyBorder="1"/>
    <xf numFmtId="0" fontId="0" fillId="4" borderId="18" xfId="0" applyFill="1" applyBorder="1" applyAlignment="1">
      <alignment horizontal="left" vertical="top"/>
    </xf>
    <xf numFmtId="44" fontId="1" fillId="4" borderId="3" xfId="1" applyFont="1" applyFill="1" applyBorder="1"/>
    <xf numFmtId="1" fontId="2" fillId="4" borderId="14" xfId="1" applyNumberFormat="1" applyFont="1" applyFill="1" applyBorder="1" applyProtection="1">
      <protection locked="0"/>
    </xf>
    <xf numFmtId="44" fontId="2" fillId="0" borderId="14" xfId="1" applyFont="1" applyBorder="1"/>
    <xf numFmtId="1" fontId="1" fillId="4" borderId="21" xfId="1" applyNumberFormat="1" applyFont="1" applyFill="1" applyBorder="1" applyAlignment="1" applyProtection="1">
      <alignment horizontal="right"/>
      <protection locked="0"/>
    </xf>
    <xf numFmtId="44" fontId="2" fillId="2" borderId="9" xfId="1" applyFont="1" applyFill="1" applyBorder="1"/>
    <xf numFmtId="0" fontId="5" fillId="4" borderId="9" xfId="0" applyFont="1" applyFill="1" applyBorder="1" applyAlignment="1">
      <alignment horizontal="right" vertical="top"/>
    </xf>
    <xf numFmtId="44" fontId="0" fillId="4" borderId="9" xfId="1" applyFont="1" applyFill="1" applyBorder="1"/>
    <xf numFmtId="44" fontId="1" fillId="4" borderId="9" xfId="1" applyFont="1" applyFill="1" applyBorder="1"/>
    <xf numFmtId="44" fontId="1" fillId="5" borderId="3" xfId="1" applyFont="1" applyFill="1" applyBorder="1" applyProtection="1">
      <protection locked="0"/>
    </xf>
    <xf numFmtId="44" fontId="2" fillId="0" borderId="14" xfId="0" applyNumberFormat="1" applyFont="1" applyBorder="1"/>
    <xf numFmtId="0" fontId="0" fillId="4" borderId="3" xfId="0" applyFill="1" applyBorder="1" applyAlignment="1">
      <alignment horizontal="left" vertical="top"/>
    </xf>
    <xf numFmtId="2" fontId="0" fillId="4" borderId="3" xfId="1" applyNumberFormat="1" applyFont="1" applyFill="1" applyBorder="1"/>
    <xf numFmtId="2" fontId="0" fillId="4" borderId="9" xfId="1" applyNumberFormat="1" applyFont="1" applyFill="1" applyBorder="1"/>
    <xf numFmtId="1" fontId="0" fillId="4" borderId="3" xfId="1" applyNumberFormat="1" applyFont="1" applyFill="1" applyBorder="1"/>
    <xf numFmtId="44" fontId="2" fillId="0" borderId="9" xfId="0" applyNumberFormat="1" applyFont="1" applyBorder="1"/>
    <xf numFmtId="0" fontId="2" fillId="4" borderId="0" xfId="0" applyFont="1" applyFill="1"/>
    <xf numFmtId="44" fontId="2" fillId="4" borderId="0" xfId="1" applyFont="1" applyFill="1" applyBorder="1"/>
    <xf numFmtId="0" fontId="2" fillId="6" borderId="9" xfId="0" applyFont="1" applyFill="1" applyBorder="1"/>
    <xf numFmtId="44" fontId="2" fillId="0" borderId="9" xfId="1" applyFont="1" applyBorder="1"/>
    <xf numFmtId="44" fontId="1" fillId="5" borderId="9" xfId="1" applyFont="1" applyFill="1" applyBorder="1" applyProtection="1">
      <protection locked="0"/>
    </xf>
    <xf numFmtId="44" fontId="0" fillId="5" borderId="22" xfId="1" applyFont="1" applyFill="1" applyBorder="1" applyProtection="1">
      <protection locked="0"/>
    </xf>
    <xf numFmtId="44" fontId="0" fillId="4" borderId="14" xfId="1" applyFont="1" applyFill="1" applyBorder="1"/>
    <xf numFmtId="2" fontId="0" fillId="4" borderId="14" xfId="1" applyNumberFormat="1" applyFont="1" applyFill="1" applyBorder="1"/>
    <xf numFmtId="1" fontId="6" fillId="0" borderId="28" xfId="1" applyNumberFormat="1" applyFont="1" applyFill="1" applyBorder="1" applyAlignment="1" applyProtection="1">
      <alignment horizontal="right"/>
      <protection locked="0"/>
    </xf>
    <xf numFmtId="44" fontId="0" fillId="5" borderId="28" xfId="1" applyFont="1" applyFill="1" applyBorder="1" applyProtection="1">
      <protection locked="0"/>
    </xf>
    <xf numFmtId="0" fontId="0" fillId="4" borderId="14" xfId="0" applyFill="1" applyBorder="1" applyAlignment="1">
      <alignment horizontal="right" vertical="top"/>
    </xf>
    <xf numFmtId="44" fontId="1" fillId="5" borderId="14" xfId="1" applyFont="1" applyFill="1" applyBorder="1" applyProtection="1">
      <protection locked="0"/>
    </xf>
    <xf numFmtId="0" fontId="0" fillId="0" borderId="0" xfId="0" applyAlignment="1">
      <alignment horizontal="left" vertical="top"/>
    </xf>
    <xf numFmtId="0" fontId="0" fillId="5" borderId="11" xfId="0" applyFill="1" applyBorder="1" applyAlignment="1" applyProtection="1">
      <alignment horizontal="center"/>
      <protection locked="0"/>
    </xf>
    <xf numFmtId="0" fontId="0" fillId="5" borderId="23" xfId="0" applyFill="1" applyBorder="1" applyAlignment="1" applyProtection="1">
      <alignment horizontal="center"/>
      <protection locked="0"/>
    </xf>
    <xf numFmtId="0" fontId="0" fillId="5" borderId="12" xfId="0" applyFill="1" applyBorder="1" applyAlignment="1" applyProtection="1">
      <alignment horizontal="center"/>
      <protection locked="0"/>
    </xf>
    <xf numFmtId="0" fontId="4" fillId="3" borderId="13" xfId="0" applyFont="1" applyFill="1" applyBorder="1" applyAlignment="1">
      <alignment horizontal="left" vertical="top"/>
    </xf>
    <xf numFmtId="0" fontId="4" fillId="3" borderId="16" xfId="0" applyFont="1" applyFill="1" applyBorder="1" applyAlignment="1">
      <alignment horizontal="left" vertical="top"/>
    </xf>
    <xf numFmtId="0" fontId="0" fillId="5" borderId="1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15" xfId="0" applyFill="1" applyBorder="1" applyAlignment="1" applyProtection="1">
      <alignment horizontal="center"/>
      <protection locked="0"/>
    </xf>
    <xf numFmtId="0" fontId="0" fillId="5" borderId="9" xfId="0" applyFill="1" applyBorder="1" applyAlignment="1" applyProtection="1">
      <alignment horizontal="center"/>
      <protection locked="0"/>
    </xf>
    <xf numFmtId="0" fontId="0" fillId="5" borderId="24"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0" fillId="5" borderId="18"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0" fillId="5" borderId="19" xfId="0" applyFill="1" applyBorder="1" applyAlignment="1" applyProtection="1">
      <alignment horizontal="center"/>
      <protection locked="0"/>
    </xf>
    <xf numFmtId="0" fontId="0" fillId="5" borderId="10" xfId="0" applyFill="1" applyBorder="1" applyAlignment="1" applyProtection="1">
      <alignment horizontal="center"/>
      <protection locked="0"/>
    </xf>
    <xf numFmtId="0" fontId="0" fillId="5" borderId="25" xfId="0" applyFill="1" applyBorder="1" applyAlignment="1" applyProtection="1">
      <alignment horizontal="center"/>
      <protection locked="0"/>
    </xf>
    <xf numFmtId="0" fontId="0" fillId="0" borderId="1" xfId="0"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0" xfId="0"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24" xfId="0" applyBorder="1"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2" fillId="6" borderId="24" xfId="0" applyFont="1" applyFill="1" applyBorder="1" applyAlignment="1">
      <alignment horizontal="left"/>
    </xf>
    <xf numFmtId="0" fontId="2" fillId="6" borderId="26" xfId="0" applyFont="1" applyFill="1" applyBorder="1" applyAlignment="1">
      <alignment horizontal="left"/>
    </xf>
    <xf numFmtId="0" fontId="2" fillId="6" borderId="27" xfId="0" applyFont="1" applyFill="1" applyBorder="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52292-2E0F-42B2-B793-6785060F13A2}">
  <dimension ref="B2:I46"/>
  <sheetViews>
    <sheetView showGridLines="0" tabSelected="1" topLeftCell="B24" workbookViewId="0">
      <selection activeCell="I38" sqref="I38"/>
    </sheetView>
  </sheetViews>
  <sheetFormatPr defaultRowHeight="15" x14ac:dyDescent="0.25"/>
  <cols>
    <col min="1" max="1" width="4.28515625" customWidth="1"/>
    <col min="2" max="2" width="22" customWidth="1"/>
    <col min="3" max="3" width="60" customWidth="1"/>
    <col min="4" max="4" width="20.140625" customWidth="1"/>
    <col min="5" max="5" width="11.7109375" customWidth="1"/>
    <col min="6" max="6" width="13.140625" customWidth="1"/>
    <col min="7" max="7" width="13.28515625" customWidth="1"/>
    <col min="8" max="8" width="16.140625" customWidth="1"/>
    <col min="9" max="9" width="22" customWidth="1"/>
  </cols>
  <sheetData>
    <row r="2" spans="2:9" ht="26.25" x14ac:dyDescent="0.4">
      <c r="B2" s="1" t="s">
        <v>19</v>
      </c>
    </row>
    <row r="3" spans="2:9" x14ac:dyDescent="0.25">
      <c r="B3" s="2" t="s">
        <v>0</v>
      </c>
      <c r="C3" t="s">
        <v>14</v>
      </c>
    </row>
    <row r="4" spans="2:9" x14ac:dyDescent="0.25">
      <c r="B4" s="2" t="s">
        <v>1</v>
      </c>
      <c r="C4" s="42" t="s">
        <v>16</v>
      </c>
      <c r="D4" s="42"/>
      <c r="E4" s="42"/>
      <c r="F4" s="42"/>
    </row>
    <row r="5" spans="2:9" x14ac:dyDescent="0.25">
      <c r="B5" s="2" t="s">
        <v>2</v>
      </c>
      <c r="C5" t="s">
        <v>20</v>
      </c>
    </row>
    <row r="7" spans="2:9" ht="15" customHeight="1" x14ac:dyDescent="0.25">
      <c r="B7" s="2" t="s">
        <v>3</v>
      </c>
      <c r="C7" s="59" t="s">
        <v>32</v>
      </c>
      <c r="D7" s="60"/>
      <c r="E7" s="60"/>
      <c r="F7" s="60"/>
      <c r="G7" s="60"/>
      <c r="H7" s="61"/>
      <c r="I7" s="3"/>
    </row>
    <row r="8" spans="2:9" x14ac:dyDescent="0.25">
      <c r="C8" s="62"/>
      <c r="D8" s="63"/>
      <c r="E8" s="63"/>
      <c r="F8" s="63"/>
      <c r="G8" s="63"/>
      <c r="H8" s="64"/>
      <c r="I8" s="3"/>
    </row>
    <row r="9" spans="2:9" x14ac:dyDescent="0.25">
      <c r="C9" s="62"/>
      <c r="D9" s="63"/>
      <c r="E9" s="63"/>
      <c r="F9" s="63"/>
      <c r="G9" s="63"/>
      <c r="H9" s="64"/>
      <c r="I9" s="3"/>
    </row>
    <row r="10" spans="2:9" ht="14.25" customHeight="1" x14ac:dyDescent="0.25">
      <c r="C10" s="62"/>
      <c r="D10" s="63"/>
      <c r="E10" s="63"/>
      <c r="F10" s="63"/>
      <c r="G10" s="63"/>
      <c r="H10" s="64"/>
      <c r="I10" s="3"/>
    </row>
    <row r="11" spans="2:9" ht="1.5" customHeight="1" x14ac:dyDescent="0.25">
      <c r="C11" s="65"/>
      <c r="D11" s="66"/>
      <c r="E11" s="66"/>
      <c r="F11" s="66"/>
      <c r="G11" s="66"/>
      <c r="H11" s="67"/>
      <c r="I11" s="3"/>
    </row>
    <row r="12" spans="2:9" x14ac:dyDescent="0.25">
      <c r="C12" s="3"/>
      <c r="D12" s="3"/>
      <c r="E12" s="3"/>
      <c r="F12" s="3"/>
      <c r="G12" s="3"/>
      <c r="H12" s="3"/>
      <c r="I12" s="3"/>
    </row>
    <row r="13" spans="2:9" ht="12.75" customHeight="1" x14ac:dyDescent="0.25">
      <c r="C13" s="68" t="s">
        <v>12</v>
      </c>
      <c r="D13" s="68"/>
      <c r="E13" s="68"/>
      <c r="F13" s="68"/>
      <c r="G13" s="68"/>
      <c r="H13" s="68"/>
      <c r="I13" s="3"/>
    </row>
    <row r="14" spans="2:9" x14ac:dyDescent="0.25">
      <c r="C14" s="68"/>
      <c r="D14" s="68"/>
      <c r="E14" s="68"/>
      <c r="F14" s="68"/>
      <c r="G14" s="68"/>
      <c r="H14" s="68"/>
      <c r="I14" s="3"/>
    </row>
    <row r="15" spans="2:9" x14ac:dyDescent="0.25">
      <c r="B15" s="2" t="s">
        <v>4</v>
      </c>
      <c r="C15" s="3"/>
      <c r="D15" s="3"/>
      <c r="E15" s="3"/>
      <c r="F15" s="3"/>
      <c r="G15" s="3"/>
      <c r="H15" s="3"/>
      <c r="I15" s="3"/>
    </row>
    <row r="16" spans="2:9" ht="15" customHeight="1" x14ac:dyDescent="0.25">
      <c r="B16" s="2"/>
      <c r="C16" s="68" t="s">
        <v>29</v>
      </c>
      <c r="D16" s="68"/>
      <c r="E16" s="68"/>
      <c r="F16" s="68"/>
      <c r="G16" s="68"/>
      <c r="H16" s="68"/>
      <c r="I16" s="3"/>
    </row>
    <row r="17" spans="2:9" x14ac:dyDescent="0.25">
      <c r="B17" s="2"/>
      <c r="C17" s="68"/>
      <c r="D17" s="68"/>
      <c r="E17" s="68"/>
      <c r="F17" s="68"/>
      <c r="G17" s="68"/>
      <c r="H17" s="68"/>
      <c r="I17" s="3"/>
    </row>
    <row r="18" spans="2:9" x14ac:dyDescent="0.25">
      <c r="B18" s="2"/>
      <c r="C18" s="68"/>
      <c r="D18" s="68"/>
      <c r="E18" s="68"/>
      <c r="F18" s="68"/>
      <c r="G18" s="68"/>
      <c r="H18" s="68"/>
      <c r="I18" s="3"/>
    </row>
    <row r="19" spans="2:9" ht="30.75" customHeight="1" x14ac:dyDescent="0.25">
      <c r="C19" s="68"/>
      <c r="D19" s="68"/>
      <c r="E19" s="68"/>
      <c r="F19" s="68"/>
      <c r="G19" s="68"/>
      <c r="H19" s="68"/>
    </row>
    <row r="20" spans="2:9" ht="12.75" customHeight="1" x14ac:dyDescent="0.25"/>
    <row r="21" spans="2:9" x14ac:dyDescent="0.25">
      <c r="C21" s="32" t="s">
        <v>23</v>
      </c>
      <c r="D21" s="2"/>
      <c r="F21" s="2"/>
    </row>
    <row r="22" spans="2:9" x14ac:dyDescent="0.25">
      <c r="C22" s="32" t="s">
        <v>5</v>
      </c>
      <c r="D22" s="32" t="s">
        <v>31</v>
      </c>
      <c r="E22" s="32" t="s">
        <v>22</v>
      </c>
      <c r="F22" s="32" t="s">
        <v>24</v>
      </c>
      <c r="G22" s="32" t="s">
        <v>26</v>
      </c>
      <c r="H22" s="32" t="s">
        <v>27</v>
      </c>
      <c r="I22" s="32" t="s">
        <v>17</v>
      </c>
    </row>
    <row r="23" spans="2:9" x14ac:dyDescent="0.25">
      <c r="C23" s="12" t="s">
        <v>36</v>
      </c>
      <c r="D23" s="25">
        <v>2.5</v>
      </c>
      <c r="E23" s="11">
        <v>11</v>
      </c>
      <c r="F23" s="23"/>
      <c r="G23" s="13">
        <f>D23*E23*F23</f>
        <v>0</v>
      </c>
      <c r="H23" s="26">
        <f>G23*5</f>
        <v>0</v>
      </c>
      <c r="I23" s="15">
        <f>H23*52</f>
        <v>0</v>
      </c>
    </row>
    <row r="24" spans="2:9" x14ac:dyDescent="0.25">
      <c r="C24" s="12" t="s">
        <v>37</v>
      </c>
      <c r="D24" s="25">
        <v>2.5</v>
      </c>
      <c r="E24" s="11">
        <v>6</v>
      </c>
      <c r="F24" s="23"/>
      <c r="G24" s="13">
        <f>D24*E24*F24</f>
        <v>0</v>
      </c>
      <c r="H24" s="26">
        <f>G24*5</f>
        <v>0</v>
      </c>
      <c r="I24" s="15">
        <f>H24*52</f>
        <v>0</v>
      </c>
    </row>
    <row r="25" spans="2:9" ht="15.75" thickBot="1" x14ac:dyDescent="0.3">
      <c r="C25" s="12" t="s">
        <v>35</v>
      </c>
      <c r="D25" s="14">
        <v>3</v>
      </c>
      <c r="E25" s="18">
        <v>8</v>
      </c>
      <c r="F25" s="35"/>
      <c r="G25" s="21">
        <f>D25*E25*F25</f>
        <v>0</v>
      </c>
      <c r="H25" s="27">
        <f>G25*5</f>
        <v>0</v>
      </c>
      <c r="I25" s="22">
        <f t="shared" ref="I25" si="0">H25*52</f>
        <v>0</v>
      </c>
    </row>
    <row r="26" spans="2:9" ht="15.75" thickTop="1" x14ac:dyDescent="0.25">
      <c r="C26" s="12" t="s">
        <v>33</v>
      </c>
      <c r="D26" s="14"/>
      <c r="E26" s="38">
        <v>6</v>
      </c>
      <c r="F26" s="39"/>
      <c r="G26" s="36" t="s">
        <v>34</v>
      </c>
      <c r="H26" s="37">
        <f>E26*F26*5</f>
        <v>0</v>
      </c>
      <c r="I26" s="22">
        <f>H26*52</f>
        <v>0</v>
      </c>
    </row>
    <row r="27" spans="2:9" x14ac:dyDescent="0.25">
      <c r="C27" s="20" t="s">
        <v>18</v>
      </c>
      <c r="D27" s="20"/>
      <c r="E27" s="16"/>
      <c r="F27" s="17"/>
      <c r="G27" s="17"/>
      <c r="H27" s="17"/>
      <c r="I27" s="24">
        <f>SUM(I23:I26)</f>
        <v>0</v>
      </c>
    </row>
    <row r="28" spans="2:9" x14ac:dyDescent="0.25">
      <c r="C28" s="6"/>
      <c r="D28" s="6"/>
      <c r="E28" s="10"/>
      <c r="F28" s="7"/>
      <c r="G28" s="8"/>
      <c r="H28" s="8"/>
    </row>
    <row r="30" spans="2:9" x14ac:dyDescent="0.25">
      <c r="C30" s="32" t="s">
        <v>25</v>
      </c>
      <c r="D30" s="2"/>
      <c r="F30" s="2"/>
    </row>
    <row r="31" spans="2:9" x14ac:dyDescent="0.25">
      <c r="C31" s="32" t="s">
        <v>5</v>
      </c>
      <c r="D31" s="32" t="s">
        <v>21</v>
      </c>
      <c r="E31" s="32" t="s">
        <v>22</v>
      </c>
      <c r="F31" s="32" t="s">
        <v>24</v>
      </c>
      <c r="G31" s="32" t="s">
        <v>15</v>
      </c>
      <c r="H31" s="32" t="s">
        <v>28</v>
      </c>
      <c r="I31" s="32" t="s">
        <v>17</v>
      </c>
    </row>
    <row r="32" spans="2:9" x14ac:dyDescent="0.25">
      <c r="C32" s="12" t="s">
        <v>39</v>
      </c>
      <c r="D32" s="25">
        <v>3</v>
      </c>
      <c r="E32" s="9">
        <v>24</v>
      </c>
      <c r="F32" s="34"/>
      <c r="G32" s="13">
        <f>D32*E32*F32</f>
        <v>0</v>
      </c>
      <c r="H32" s="28">
        <v>102</v>
      </c>
      <c r="I32" s="15">
        <f>G32*H32</f>
        <v>0</v>
      </c>
    </row>
    <row r="33" spans="2:9" x14ac:dyDescent="0.25">
      <c r="C33" s="12" t="s">
        <v>38</v>
      </c>
      <c r="D33" s="25">
        <v>3</v>
      </c>
      <c r="E33" s="40">
        <v>24</v>
      </c>
      <c r="F33" s="41"/>
      <c r="G33" s="13">
        <f>D33*E33*F33</f>
        <v>0</v>
      </c>
      <c r="H33" s="28">
        <v>9</v>
      </c>
      <c r="I33" s="15">
        <f>G33*H33</f>
        <v>0</v>
      </c>
    </row>
    <row r="34" spans="2:9" x14ac:dyDescent="0.25">
      <c r="C34" s="20" t="s">
        <v>18</v>
      </c>
      <c r="D34" s="20"/>
      <c r="E34" s="16"/>
      <c r="F34" s="17"/>
      <c r="G34" s="33"/>
      <c r="H34" s="33"/>
      <c r="I34" s="29">
        <f>SUM(I32:I33)</f>
        <v>0</v>
      </c>
    </row>
    <row r="35" spans="2:9" x14ac:dyDescent="0.25">
      <c r="C35" s="6"/>
      <c r="D35" s="6"/>
      <c r="E35" s="10"/>
      <c r="F35" s="7"/>
      <c r="G35" s="8"/>
      <c r="H35" s="8"/>
    </row>
    <row r="37" spans="2:9" x14ac:dyDescent="0.25">
      <c r="C37" s="72" t="s">
        <v>13</v>
      </c>
      <c r="D37" s="73"/>
      <c r="E37" s="73"/>
      <c r="F37" s="73"/>
      <c r="G37" s="74"/>
      <c r="H37" s="30"/>
    </row>
    <row r="38" spans="2:9" x14ac:dyDescent="0.25">
      <c r="C38" s="69" t="s">
        <v>30</v>
      </c>
      <c r="D38" s="70"/>
      <c r="E38" s="70"/>
      <c r="F38" s="71"/>
      <c r="G38" s="19">
        <f>I27+I34</f>
        <v>0</v>
      </c>
      <c r="H38" s="31"/>
    </row>
    <row r="39" spans="2:9" ht="15.75" thickBot="1" x14ac:dyDescent="0.3">
      <c r="B39" s="2" t="s">
        <v>6</v>
      </c>
    </row>
    <row r="40" spans="2:9" ht="15.75" thickBot="1" x14ac:dyDescent="0.3">
      <c r="B40" s="4" t="s">
        <v>7</v>
      </c>
      <c r="C40" s="43"/>
      <c r="D40" s="44"/>
      <c r="E40" s="45"/>
    </row>
    <row r="41" spans="2:9" ht="15.75" thickBot="1" x14ac:dyDescent="0.3">
      <c r="B41" s="4" t="s">
        <v>8</v>
      </c>
      <c r="C41" s="43"/>
      <c r="D41" s="44"/>
      <c r="E41" s="45"/>
    </row>
    <row r="42" spans="2:9" ht="15.75" thickBot="1" x14ac:dyDescent="0.3">
      <c r="B42" s="4" t="s">
        <v>9</v>
      </c>
      <c r="C42" s="43"/>
      <c r="D42" s="44"/>
      <c r="E42" s="45"/>
    </row>
    <row r="43" spans="2:9" x14ac:dyDescent="0.25">
      <c r="B43" s="46" t="s">
        <v>10</v>
      </c>
      <c r="C43" s="48"/>
      <c r="D43" s="49"/>
      <c r="E43" s="50"/>
    </row>
    <row r="44" spans="2:9" x14ac:dyDescent="0.25">
      <c r="B44" s="47"/>
      <c r="C44" s="51"/>
      <c r="D44" s="52"/>
      <c r="E44" s="53"/>
    </row>
    <row r="45" spans="2:9" ht="15.75" thickBot="1" x14ac:dyDescent="0.3">
      <c r="B45" s="47"/>
      <c r="C45" s="54"/>
      <c r="D45" s="55"/>
      <c r="E45" s="56"/>
    </row>
    <row r="46" spans="2:9" ht="15.75" thickBot="1" x14ac:dyDescent="0.3">
      <c r="B46" s="5" t="s">
        <v>11</v>
      </c>
      <c r="C46" s="57"/>
      <c r="D46" s="58"/>
      <c r="E46" s="45"/>
    </row>
  </sheetData>
  <sheetProtection algorithmName="SHA-512" hashValue="7TVjHpS31NhxKByo0vghribRVC97ga5EPCeQrG4AZX2Yy70zybLpIFAEchujEfjx13T2lABY0lgJFHSrJRS9+w==" saltValue="32X8RJ9kSqIoIM+szydT+A==" spinCount="100000" sheet="1" objects="1" scenarios="1"/>
  <mergeCells count="12">
    <mergeCell ref="C46:E46"/>
    <mergeCell ref="C7:H11"/>
    <mergeCell ref="C13:H14"/>
    <mergeCell ref="C16:H19"/>
    <mergeCell ref="C38:F38"/>
    <mergeCell ref="C37:G37"/>
    <mergeCell ref="C4:F4"/>
    <mergeCell ref="C40:E40"/>
    <mergeCell ref="C41:E41"/>
    <mergeCell ref="C42:E42"/>
    <mergeCell ref="B43:B45"/>
    <mergeCell ref="C43:E4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038d388fd398806c6b98020819ac8463">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2ecf799e1b37f214d2421f364ae625e5"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a9d3747-0adf-45aa-9c1e-fb974d95a85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E9513C5-679B-406A-A9F5-4D1D3FA60545}">
  <ds:schemaRefs>
    <ds:schemaRef ds:uri="http://schemas.microsoft.com/sharepoint/v3/contenttype/forms"/>
  </ds:schemaRefs>
</ds:datastoreItem>
</file>

<file path=customXml/itemProps2.xml><?xml version="1.0" encoding="utf-8"?>
<ds:datastoreItem xmlns:ds="http://schemas.openxmlformats.org/officeDocument/2006/customXml" ds:itemID="{ACA68664-CE96-4993-B43E-67FB4D36B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E2E5A0-28A7-43F1-A072-B1B9CD9B4B4E}">
  <ds:schemaRefs>
    <ds:schemaRef ds:uri="http://schemas.openxmlformats.org/package/2006/metadata/core-properties"/>
    <ds:schemaRef ds:uri="http://www.w3.org/XML/1998/namespace"/>
    <ds:schemaRef ds:uri="http://purl.org/dc/dcmitype/"/>
    <ds:schemaRef ds:uri="118699ed-b0bb-4314-a950-7636bf7a902d"/>
    <ds:schemaRef ds:uri="http://schemas.microsoft.com/office/2006/documentManagement/types"/>
    <ds:schemaRef ds:uri="df334da4-c630-45b1-95f0-858e998e8867"/>
    <ds:schemaRef ds:uri="http://purl.org/dc/terms/"/>
    <ds:schemaRef ds:uri="http://schemas.microsoft.com/office/infopath/2007/PartnerControl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Beveiligingsdiensten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Danny Weiss</dc:creator>
  <cp:keywords/>
  <dc:description/>
  <cp:lastModifiedBy>Roos van der Meijden</cp:lastModifiedBy>
  <cp:revision/>
  <dcterms:created xsi:type="dcterms:W3CDTF">2022-01-03T12:39:38Z</dcterms:created>
  <dcterms:modified xsi:type="dcterms:W3CDTF">2023-04-19T15:17:04Z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