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DHAABFPS01\CompendaArchief$\CRMAlphaAdviesBureauDB\Archief\00032000\"/>
    </mc:Choice>
  </mc:AlternateContent>
  <xr:revisionPtr revIDLastSave="0" documentId="13_ncr:1_{2B752E3A-1553-4AD4-BAC0-7661C4B6E7E2}" xr6:coauthVersionLast="47" xr6:coauthVersionMax="47" xr10:uidLastSave="{00000000-0000-0000-0000-000000000000}"/>
  <bookViews>
    <workbookView xWindow="28680" yWindow="-120" windowWidth="29040" windowHeight="15840" tabRatio="959" xr2:uid="{00000000-000D-0000-FFFF-FFFF00000000}"/>
  </bookViews>
  <sheets>
    <sheet name="Algemene gegevens" sheetId="23" r:id="rId1"/>
    <sheet name="Algemene Eisen" sheetId="11" r:id="rId2"/>
    <sheet name="Prijzenblad meubilair Perceel 2" sheetId="32" r:id="rId3"/>
    <sheet name="11. Bureau" sheetId="43" r:id="rId4"/>
    <sheet name="12. Bureaustoel" sheetId="44" r:id="rId5"/>
    <sheet name="13. VO Tafel" sheetId="45" r:id="rId6"/>
    <sheet name="14. Vergaderstoel" sheetId="47" r:id="rId7"/>
    <sheet name="15. Kasten" sheetId="49" r:id="rId8"/>
    <sheet name="Prijzenblad ontwerp B" sheetId="26" state="hidden" r:id="rId9"/>
  </sheets>
  <definedNames>
    <definedName name="_Hlk53649832" localSheetId="1">'Algemene Eisen'!$B$22</definedName>
    <definedName name="_xlnm.Print_Area" localSheetId="0">'Algemene gegevens'!$A$1:$L$31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32" l="1"/>
  <c r="G20" i="32"/>
  <c r="G17" i="32"/>
  <c r="G16" i="32"/>
  <c r="G14" i="32"/>
  <c r="G13" i="32"/>
  <c r="G11" i="32"/>
  <c r="G10" i="32"/>
  <c r="G8" i="32"/>
  <c r="G6" i="32"/>
  <c r="G7" i="32"/>
  <c r="G5" i="32"/>
  <c r="G1" i="32" l="1" a="1"/>
  <c r="G1" i="32"/>
  <c r="G22" i="32" l="1"/>
  <c r="I1" i="26" a="1"/>
  <c r="I1" i="26" s="1"/>
  <c r="G24" i="32" l="1"/>
  <c r="G27" i="32"/>
  <c r="H40" i="26"/>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H42" i="26" l="1"/>
  <c r="H43" i="26" l="1"/>
  <c r="H44" i="2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<sst xmlns="http://schemas.openxmlformats.org/spreadsheetml/2006/main" count="195" uniqueCount="163">
  <si>
    <t>Volledige naam onderneming (Handelsnaam Kvk)</t>
  </si>
  <si>
    <t>Vestigingsplaats onderneming(Kvk)</t>
  </si>
  <si>
    <t>Kvk-nummer</t>
  </si>
  <si>
    <t>Tekenbevoegde voor contract</t>
  </si>
  <si>
    <t>Functie</t>
  </si>
  <si>
    <t>Tekenbevoegde wijzigingen</t>
  </si>
  <si>
    <t>Contactpersoon offerte</t>
  </si>
  <si>
    <t>Telefoonnummer kantoor</t>
  </si>
  <si>
    <t>Aangeboden type/model</t>
  </si>
  <si>
    <t>1) d.w.z. dat er minimaal randen, richels, kieren en naden aanwezig moeten zijn.</t>
  </si>
  <si>
    <t>2) d.w.z. dat de gebruikte materialen dusdanig afgewerkt  en/of behandeld te zijn dat dit mogelijk is.</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</si>
  <si>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</si>
  <si>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</si>
  <si>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</si>
  <si>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</si>
  <si>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Eventueel bijvoegen link of afbeelding</t>
  </si>
  <si>
    <t>Totaalprijs</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</si>
  <si>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</si>
  <si>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wet- en regelgeving, waaronder ARBO-wetgeving</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</si>
  <si>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</si>
  <si>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</si>
  <si>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</si>
  <si>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</si>
  <si>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</si>
  <si>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</si>
  <si>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</si>
  <si>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BTW 21%</t>
  </si>
  <si>
    <t>Totaalprijs inclusief BTW</t>
  </si>
  <si>
    <t>Aantal</t>
  </si>
  <si>
    <t>Artikel omschrijving</t>
  </si>
  <si>
    <t xml:space="preserve">Totaalprijs exclusief BTW </t>
  </si>
  <si>
    <t>Prijzenblad ontwerp B</t>
  </si>
  <si>
    <t>Procedure</t>
  </si>
  <si>
    <t>Besteknummer</t>
  </si>
  <si>
    <t>KvK-nummer</t>
  </si>
  <si>
    <t>De materialisering van het meubilair dient kras-, stoot- en slijtvast te zijn.</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</si>
  <si>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</si>
  <si>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</si>
  <si>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</si>
  <si>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</si>
  <si>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</si>
  <si>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</si>
  <si>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</si>
  <si>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Contactpersoon aanbestedingsprocedure</t>
  </si>
  <si>
    <t>Jan Veenstra</t>
  </si>
  <si>
    <t>Inkoopadviseur Alpha Adviesbureau</t>
  </si>
  <si>
    <t>jveenstra@alpha-adviesbureau.nl</t>
  </si>
  <si>
    <t xml:space="preserve">Mobiel nummer contactpersoon </t>
  </si>
  <si>
    <t xml:space="preserve">E-mail adres contactpersoon </t>
  </si>
  <si>
    <t xml:space="preserve">Naam opdrachtgever </t>
  </si>
  <si>
    <t xml:space="preserve">Vestigingsplaats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</si>
  <si>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</si>
  <si>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</si>
  <si>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</si>
  <si>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 xml:space="preserve">Opdrachtnemer draagt de risico’s van beschadiging en van geheel of gedeeltelijk verlies c.q. vergaan van de leveringen, door welke oorzaak dan ook, tot het moment waarop de oplevering heeft plaatsgevonden. </t>
  </si>
  <si>
    <t>Het meubilair voldoet op het moment van levering aan de van toepassing zijnde (en/of binnen afzienbare tijd te verwachten) NEN normen en NPR 1813 normen.</t>
  </si>
  <si>
    <t>Het aangeboden meubilair dient geschikt te zijn voor het beoogde gebruik.</t>
  </si>
  <si>
    <t>06-5143 3062</t>
  </si>
  <si>
    <t>11.1</t>
  </si>
  <si>
    <t>12.1</t>
  </si>
  <si>
    <t>Totaalprijs exclusief BTW / Vergelijkingsprijs</t>
  </si>
  <si>
    <t>Europees openbare aanbesteding School- en Kantoormeubilair</t>
  </si>
  <si>
    <t>2023-ME1201</t>
  </si>
  <si>
    <t>SKPCPO Delta</t>
  </si>
  <si>
    <t>Arnhem</t>
  </si>
  <si>
    <t>KVK-41053000</t>
  </si>
  <si>
    <t>Fictief aantal</t>
  </si>
  <si>
    <t>Aangeboden type/model/uitvoering</t>
  </si>
  <si>
    <t>Meerprijs: elektrisch verstelbaar (zithoogte)</t>
  </si>
  <si>
    <t>Meerprijs: elektrisch verstelbaar (zit- / stahoogte)</t>
  </si>
  <si>
    <t>Kast, dubbele draaideur, 5 OH (breedte tussen 80-100cm)</t>
  </si>
  <si>
    <t>Meerprijs: afsluitbaar</t>
  </si>
  <si>
    <t>Frame uitgevoerd in staal, voorzien van poedercoating, leverbaar in een breed palet kleuren.</t>
  </si>
  <si>
    <t>Frame voorzien van beschermdoppen ter bescherming van gangbare vloeren, passend bij de situatie op moment van levering.</t>
  </si>
  <si>
    <t>Blad blijft gegarandeerd recht en vlak; blad mag niet kromtrekken.</t>
  </si>
  <si>
    <t>Blad bevestiging dusdanig zodat het blad bij veelvuldig verplaatsen en optillen niet loslaat van het frame.</t>
  </si>
  <si>
    <t>Frame stabiel te plaatsen op elke ondergrond (bij voorkeur voorzien van stelmogelijkheid).</t>
  </si>
  <si>
    <t>Frame voorzien van afgesloten buis- / kokereinden. Indien voorzien van beschermdoppen; vervangbaar maar niet eenvoudig verwijderbaar.</t>
  </si>
  <si>
    <t>Frame voorzien van beschermstrips of krasvaste coating op liggende delen; beschermstrips vervangbaar maar niet eenvoudig verwijderbaar.</t>
  </si>
  <si>
    <t>Frame (zit- / stahoogte) optioneel elektrisch in hoogte verstelbaar (meerprijs).</t>
  </si>
  <si>
    <t>Frame leverbaar in zit- / stahoogte; eenvoudig in hoogte verstelbaar middels een handel / slinger; geschikt voor dagelijks / veelvuldig gebruik.</t>
  </si>
  <si>
    <t>Frame (zithoogte) optioneel elektrisch in hoogte verstelbaar (meerprijs).</t>
  </si>
  <si>
    <t>Frame leverbaar in zithoogte; eenvoudig in hoogte verstelbaar middels tenminste een handel; geschikt voor dagelijks / veelvuldig gebruik.</t>
  </si>
  <si>
    <t>Frame voorzien van gelaste naden; bij voorkeur geen lasurpsen in het zicht, indien in het zicht dan glad afgewerkt.</t>
  </si>
  <si>
    <t>De bureaustoel voldoet volledig en aantoonbaar aan de methode van meting en maatvoering conform NPR1813.</t>
  </si>
  <si>
    <t>Stoel is eenvoudig instelbaar, geschikt voor dagelijks en veelvuldig gebruik.</t>
  </si>
  <si>
    <t>Stoel is tenminste voorzien van de verstelmogelijkheden; zithoogte, hellingshoek, zitdiepte, lendensteun en armsteunen (bereik conform NPR1813).</t>
  </si>
  <si>
    <t>Zitting en rugleuning leverbaar in volledig gestoffeerd (zitting) en netweave (rugleuning), in een breed palet aan stoffensoorten en kleuren.</t>
  </si>
  <si>
    <t>Zitting en rugleuning leverbaar in volledig gestoffeerd, in een breed palet aan stoffensoorten en kleuren.</t>
  </si>
  <si>
    <t>Vijfteens onderstel, voorzien van harde of zachte wielen, geschikt voor bescherming van gangbare vloeren, passend bij de situatie op moment van levering.</t>
  </si>
  <si>
    <t>Blad leverbaar in diverse maatvoeringen; rond, ovaal, rechthoek en vierkant. Vormbladen mogelijk. Bladen in één geheel, tenzij nadrukkelijk anders overeengekomen en vastgelegd.</t>
  </si>
  <si>
    <t>Frame voorzien van beschermdoppen ter bescherming van tafels bij het stapelen in waaiervorm.</t>
  </si>
  <si>
    <t>Bovenbladen zijn gegarandeerd vlak.</t>
  </si>
  <si>
    <t>Ombouw en legborden buigen gegarandeerd niet door; kasten zijn waarnodig versterkt.</t>
  </si>
  <si>
    <t>Legborden zijn verstelbaar en voldoende belastbaar; geschikt voor gebruik in het primair en voortgezet (speciaal) onderwijs.</t>
  </si>
  <si>
    <t>Kastenprogramma algemeen:</t>
  </si>
  <si>
    <t>Bureau zithoogte (verstelbaar), blad 160x80cm</t>
  </si>
  <si>
    <t>Bureau zit-/stahoogte (verstelbaar), blad 160x80cm</t>
  </si>
  <si>
    <t>Bureaustoel</t>
  </si>
  <si>
    <t>Bureaustoel, uitvoering volledig gestoffeerd</t>
  </si>
  <si>
    <t>Bureaustoel, uitvoering netweave rugleuning</t>
  </si>
  <si>
    <t>Vergader- / overlegtafel</t>
  </si>
  <si>
    <t>Vergaderstoel</t>
  </si>
  <si>
    <t>11.2</t>
  </si>
  <si>
    <t>13.1</t>
  </si>
  <si>
    <t>13.2</t>
  </si>
  <si>
    <t>14.1</t>
  </si>
  <si>
    <t>14.2</t>
  </si>
  <si>
    <t>Bureau:</t>
  </si>
  <si>
    <t>Bureau algemeen:</t>
  </si>
  <si>
    <t>Frame uitgevoerd in 4-poot, hoogtematen 74/76cm (passend bij te plaatsen stoelen, bestaand / nieuw te leveren).</t>
  </si>
  <si>
    <t>en/of Frame uitgevoerd in afwijkende uitvoering, hoogtematen 74/76cm (passend bij te plaatsen stoelen, bestaand / nieuw te leveren).</t>
  </si>
  <si>
    <t>Vergader- / overlegtafel, 4-poots frame, blad 140x70cm</t>
  </si>
  <si>
    <t>Vergader- / overlegtafel, 4-poots frame, blad 160x80cm</t>
  </si>
  <si>
    <t>Verhoudingen ten aanzien van gewicht en maatvoering zijn in elke uitvoering passend voor de gebruiker.</t>
  </si>
  <si>
    <t>Frame leverbaar uitgevoerd in staal, voorzien van poedercoating, leverbaar in een breed palet kleuren.</t>
  </si>
  <si>
    <t>Vergaderstoel frame staal:</t>
  </si>
  <si>
    <t>Vergaderstoel kunststof</t>
  </si>
  <si>
    <t>Stoel geheel uitgevoerd in kunststof, leverbaar in een breed palet kleuren.</t>
  </si>
  <si>
    <t>Stoel geschikt voor gebruik zonder beschadiging van gangbare vloeren; eventuele bescherming geleverd passend bij de situatie op moment van levering.</t>
  </si>
  <si>
    <t>Vergaderstoel, frame staal</t>
  </si>
  <si>
    <t>Vergaderstoel, geheel kunststof</t>
  </si>
  <si>
    <t>Inschrijfbiljet Perceel 2</t>
  </si>
  <si>
    <t>Bureau</t>
  </si>
  <si>
    <t>11.3</t>
  </si>
  <si>
    <t>11.4</t>
  </si>
  <si>
    <t>12.2</t>
  </si>
  <si>
    <t>15.1</t>
  </si>
  <si>
    <t>Eisen Bureau REFURBISHED</t>
  </si>
  <si>
    <t>Eisen Bureaustoel REFURBISHED</t>
  </si>
  <si>
    <t>Eisen Vergader- / overlegtafel REFURBISHED</t>
  </si>
  <si>
    <t>Eisen Vergaderstoel REFURBISHED</t>
  </si>
  <si>
    <t>Algemene eisen REFURBISHED</t>
  </si>
  <si>
    <t>Prijzenblad meubilair REFURBISHED</t>
  </si>
  <si>
    <t>Het meubilair dient REFURBISHED te zijn (zoals specifiek uitgevraagd)</t>
  </si>
  <si>
    <t>Niet van toepassing.</t>
  </si>
  <si>
    <t>Prijs per stuk</t>
  </si>
  <si>
    <r>
      <t xml:space="preserve">De prijzen zijn inclusief </t>
    </r>
    <r>
      <rPr>
        <b/>
        <sz val="11"/>
        <color theme="1"/>
        <rFont val="Calibri"/>
        <family val="2"/>
        <scheme val="minor"/>
      </rPr>
      <t>alle</t>
    </r>
    <r>
      <rPr>
        <sz val="11"/>
        <color theme="1"/>
        <rFont val="Calibri"/>
        <family val="2"/>
        <scheme val="minor"/>
      </rPr>
      <t xml:space="preserve"> kosten. De prijzen zijn vermeld in Euro’s, exclusief BTW. </t>
    </r>
  </si>
  <si>
    <t>Opdrachtgever zorgt voor een rechtsgeldige getekende opdracht bon, als bevestiging van de bestelling.</t>
  </si>
  <si>
    <t>Opdrachtnemer levert  REFURBISHED meubilair aan Opdrachtgever conform de in het bestek gestelde functionele- en technische eisen en services. De levertijd is maximaal 4 weken, tenzij anders overeengekomen en vastgelegd.</t>
  </si>
  <si>
    <t>Opdrachtnemer levert meubilair met garantie(s) en een minimale (resterende) technische levensduur van tien jaar, zonder dat daarvoor periodiek preventief onderhoud noodzakelijk is. Tijdens dit bereik is het meubilair toonbaar en voldoet het nog immer aan de technische en functionele specificaties zoals vermeld in het bestek.</t>
  </si>
  <si>
    <t>Onderdelen moeten tot tien jaar na LEVERING beschikbaar zijn voor Opdrachtgever. Onder alle onderdelen wordt in ieder geval begrepen, maar niet beperkt tot: werkbladen, zitting, onderstel, scharnieren, wieltjes, sleutels en accessoires.</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</si>
  <si>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</si>
  <si>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</si>
  <si>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15.2</t>
  </si>
  <si>
    <t xml:space="preserve">Kasten </t>
  </si>
  <si>
    <t>Eisen Kasten REFURBISHED</t>
  </si>
  <si>
    <t>Gewenste uitvoering</t>
  </si>
  <si>
    <t>Blad in gemelamineerd spaanplaat (18mm kern), voorzien van meekleurende randafwerking, leverbaar in een breed palet dessign / kleuren.</t>
  </si>
  <si>
    <t>en/of Blad in CPL / HPL spaanplaat (18mm kern), voorzien van meekleurende randafwerking, leverbaar in een breed palet design / kleuren.</t>
  </si>
  <si>
    <r>
      <t xml:space="preserve">en/of Blad in CPL / HPL multiplex (18mm kern), voorzien van meekleurende randafwerking </t>
    </r>
    <r>
      <rPr>
        <b/>
        <sz val="11"/>
        <rFont val="Calibri"/>
        <family val="2"/>
        <scheme val="minor"/>
      </rPr>
      <t>OF blank gelakt</t>
    </r>
    <r>
      <rPr>
        <sz val="11"/>
        <rFont val="Calibri"/>
        <family val="2"/>
        <scheme val="minor"/>
      </rPr>
      <t>, leverbaar in een breed palet design / kleuren.</t>
    </r>
  </si>
  <si>
    <t>en/of Blad in volkern plaatmateriaal, of aantoonbaar vergelijkbaar (12-13mm kern), leverbaar in een breed palet design / kleuren.</t>
  </si>
  <si>
    <t>N.v.t.</t>
  </si>
  <si>
    <t>Zitting in aaneengesloten kuip / schaal, uitgevoerd in krasvast kunststof leverbaar in een breed palet kleuren.</t>
  </si>
  <si>
    <t>en/of Zitting in aaneengesloten kuip / schaal, uitgevoerd in krasvast hout, standaard kleurstelling blank; optioneel leverbaar in een breed palet kleuren.</t>
  </si>
  <si>
    <t>en/of Zitting in separate zitting / rugleuning, uitgevoerd in krasvast kunststof, leverbaar in een breed palet kleuren.</t>
  </si>
  <si>
    <t>en/of Zitting in separate zitting / rugleuning, uitgevoerd in krasvast hout, standaard kleurstelling blank; optioneel leverbaar in een breed palet kleuren.</t>
  </si>
  <si>
    <t>Neutrale rustige uitstraling</t>
  </si>
  <si>
    <t>Kleurstelling ahorn/beuken</t>
  </si>
  <si>
    <t>Ombouw en deuren leverbaar in ten minste gemelamineerd spaanplaat (18mm kern), voorzien van meekleurende randafwerking.</t>
  </si>
  <si>
    <t>Gesloten kasten zijn afsluitbaar; naar keuze gelijk of ongelijksluitend, een loper is leverbaar (meerprijs).</t>
  </si>
  <si>
    <t>U voegt een productdocumentatie toe aan uw Inschrijving; maximaal 1 A4 pagina per positie, v.v. een duidelijke afbeelding, één totaalbestand in PDF (zie Beschrijvend Document).</t>
  </si>
  <si>
    <t>Frame antraciet / Blad ahorn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</si>
</sst>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20"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2"/>
      <color theme="0"/>
      <name val="Calibri"/>
      <family val="2"/>
      <scheme val="minor"/>
    </font>
    <font>
      <b/>
      <sz val="18"/>
      <color theme="0"/>
      <name val="Calibri"/>
      <family val="2"/>
      <scheme val="minor"/>
    </font>
    <font>
      <b/>
      <sz val="11"/>
      <name val="Calibri"/>
      <family val="2"/>
      <scheme val="minor"/>
    </font>
    <font>
      <b/>
      <i/>
      <sz val="12"/>
      <name val="Calibri"/>
      <family val="2"/>
      <scheme val="minor"/>
    </font>
    <font>
      <i/>
      <sz val="11"/>
      <color theme="0"/>
      <name val="Calibri"/>
      <family val="2"/>
      <scheme val="minor"/>
    </font>
    <font>
      <u/>
      <sz val="11"/>
      <color theme="10"/>
      <name val="Calibri"/>
      <family val="2"/>
      <scheme val="minor"/>
    </font>
    <font>
      <sz val="11"/>
      <color rgb="FFFF0000"/>
      <name val="Calibri"/>
      <family val="2"/>
      <scheme val="minor"/>
    </font>
    <font>
      <sz val="16"/>
      <color theme="0"/>
      <name val="Calibri"/>
      <family val="2"/>
      <scheme val="minor"/>
    </font>
    <font>
      <b/>
      <sz val="11"/>
      <color rgb="FFFF0000"/>
      <name val="Calibri"/>
      <family val="2"/>
      <scheme val="minor"/>
    </font>
    <font>
      <sz val="11"/>
      <color rgb="FFFF0000"/>
      <name val="Calibri"/>
      <family val="2"/>
    </font>
    <font>
      <b/>
      <sz val="11"/>
      <color theme="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0" fontId="14" fillId="0" borderId="0" applyNumberFormat="0" applyFill="0" applyBorder="0" applyAlignment="0" applyProtection="0"/>
  </cellStyleXfs>
  <cellXfs count="137">
    <xf numFmtId="0" fontId="0" fillId="0" borderId="0" xfId="0"/>
    <xf numFmtId="43" fontId="0" fillId="3" borderId="14" xfId="0" applyNumberFormat="1" applyFill="1" applyBorder="1"/>
    <xf numFmtId="0" fontId="0" fillId="0" borderId="3" xfId="0" applyBorder="1"/>
    <xf numFmtId="0" fontId="0" fillId="0" borderId="3" xfId="0" applyBorder="1" applyAlignment="1">
      <alignment horizontal="center"/>
    </xf>
    <xf numFmtId="43" fontId="0" fillId="0" borderId="3" xfId="0" applyNumberFormat="1" applyBorder="1"/>
    <xf numFmtId="0" fontId="0" fillId="0" borderId="0" xfId="0" applyAlignment="1">
      <alignment horizontal="center"/>
    </xf>
    <xf numFmtId="44" fontId="0" fillId="0" borderId="14" xfId="0" applyNumberFormat="1" applyBorder="1"/>
    <xf numFmtId="44" fontId="0" fillId="0" borderId="3" xfId="0" applyNumberFormat="1" applyBorder="1"/>
    <xf numFmtId="10" fontId="0" fillId="0" borderId="3" xfId="0" applyNumberFormat="1" applyBorder="1"/>
    <xf numFmtId="43" fontId="0" fillId="0" borderId="0" xfId="0" applyNumberFormat="1"/>
    <xf numFmtId="10" fontId="0" fillId="0" borderId="0" xfId="0" applyNumberFormat="1"/>
    <xf numFmtId="0" fontId="0" fillId="0" borderId="3" xfId="0" applyBorder="1" applyAlignment="1">
      <alignment horizontal="left"/>
    </xf>
    <xf numFmtId="0" fontId="0" fillId="0" borderId="0" xfId="0" applyAlignment="1">
      <alignment horizontal="left"/>
    </xf>
    <xf numFmtId="0" fontId="1" fillId="0" borderId="0" xfId="0" applyFont="1"/>
    <xf numFmtId="0" fontId="0" fillId="4" borderId="0" xfId="0" applyFill="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xf numFmtId="0" fontId="10" fillId="4" borderId="0" xfId="0" applyFont="1" applyFill="1"/>
    <xf numFmtId="43" fontId="9" fillId="4" borderId="0" xfId="0" applyNumberFormat="1" applyFont="1" applyFill="1"/>
    <xf numFmtId="10" fontId="9" fillId="4" borderId="0" xfId="0" applyNumberFormat="1" applyFont="1" applyFill="1"/>
    <xf numFmtId="0" fontId="9" fillId="4" borderId="0" xfId="0" applyFont="1" applyFill="1"/>
    <xf numFmtId="0" fontId="9" fillId="4" borderId="0" xfId="0" applyFont="1" applyFill="1" applyAlignment="1">
      <alignment horizontal="right"/>
    </xf>
    <xf numFmtId="0" fontId="3" fillId="4" borderId="14" xfId="0" applyFont="1" applyFill="1" applyBorder="1" applyAlignment="1">
      <alignment horizontal="left"/>
    </xf>
    <xf numFmtId="43" fontId="3" fillId="4" borderId="14" xfId="0" applyNumberFormat="1" applyFont="1" applyFill="1" applyBorder="1"/>
    <xf numFmtId="10" fontId="3" fillId="4" borderId="14" xfId="0" applyNumberFormat="1" applyFont="1" applyFill="1" applyBorder="1"/>
    <xf numFmtId="0" fontId="3" fillId="4" borderId="14" xfId="0" applyFont="1" applyFill="1" applyBorder="1"/>
    <xf numFmtId="43" fontId="3" fillId="4" borderId="3" xfId="0" applyNumberFormat="1" applyFont="1" applyFill="1" applyBorder="1" applyAlignment="1">
      <alignment horizontal="left"/>
    </xf>
    <xf numFmtId="0" fontId="3" fillId="4" borderId="3" xfId="0" applyFont="1" applyFill="1" applyBorder="1"/>
    <xf numFmtId="43" fontId="3" fillId="4" borderId="3" xfId="0" applyNumberFormat="1" applyFont="1" applyFill="1" applyBorder="1"/>
    <xf numFmtId="43" fontId="3" fillId="4" borderId="0" xfId="0" applyNumberFormat="1" applyFont="1" applyFill="1" applyAlignment="1">
      <alignment horizontal="left"/>
    </xf>
    <xf numFmtId="0" fontId="3" fillId="4" borderId="0" xfId="0" applyFont="1" applyFill="1"/>
    <xf numFmtId="43" fontId="3" fillId="4" borderId="0" xfId="0" applyNumberFormat="1" applyFont="1" applyFill="1"/>
    <xf numFmtId="43" fontId="3" fillId="4" borderId="13" xfId="0" applyNumberFormat="1" applyFont="1" applyFill="1" applyBorder="1" applyAlignment="1">
      <alignment horizontal="left"/>
    </xf>
    <xf numFmtId="0" fontId="3" fillId="4" borderId="13" xfId="0" applyFont="1" applyFill="1" applyBorder="1"/>
    <xf numFmtId="43" fontId="3" fillId="4" borderId="13" xfId="0" applyNumberFormat="1" applyFont="1" applyFill="1" applyBorder="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3" fillId="4" borderId="19" xfId="0" applyFont="1" applyFill="1" applyBorder="1"/>
    <xf numFmtId="0" fontId="3" fillId="4" borderId="3" xfId="0" applyFont="1" applyFill="1" applyBorder="1" applyAlignment="1">
      <alignment horizontal="left"/>
    </xf>
    <xf numFmtId="0" fontId="3" fillId="4" borderId="20" xfId="0" applyFont="1" applyFill="1" applyBorder="1"/>
    <xf numFmtId="0" fontId="3" fillId="4" borderId="0" xfId="0" applyFont="1" applyFill="1" applyAlignment="1">
      <alignment horizontal="left"/>
    </xf>
    <xf numFmtId="0" fontId="3" fillId="4" borderId="21" xfId="0" applyFont="1" applyFill="1" applyBorder="1"/>
    <xf numFmtId="0" fontId="3" fillId="4" borderId="13" xfId="0" applyFont="1" applyFill="1" applyBorder="1" applyAlignment="1">
      <alignment horizontal="left"/>
    </xf>
    <xf numFmtId="0" fontId="9" fillId="4" borderId="0" xfId="0" applyFont="1" applyFill="1" applyAlignment="1">
      <alignment horizontal="center"/>
    </xf>
    <xf numFmtId="0" fontId="0" fillId="5" borderId="14" xfId="0" applyFill="1" applyBorder="1" applyAlignment="1" applyProtection="1">
      <alignment horizontal="center"/>
      <protection locked="0"/>
    </xf>
    <xf numFmtId="0" fontId="1" fillId="4" borderId="0" xfId="0" applyFont="1" applyFill="1" applyAlignment="1">
      <alignment horizontal="left"/>
    </xf>
    <xf numFmtId="0" fontId="2" fillId="4" borderId="1" xfId="0" applyFont="1" applyFill="1" applyBorder="1"/>
    <xf numFmtId="0" fontId="3" fillId="4" borderId="0" xfId="0" applyFont="1" applyFill="1" applyAlignment="1">
      <alignment horizontal="center"/>
    </xf>
    <xf numFmtId="0" fontId="3" fillId="4" borderId="0" xfId="0" applyFont="1" applyFill="1" applyAlignment="1">
      <alignment horizontal="center" wrapText="1"/>
    </xf>
    <xf numFmtId="0" fontId="3" fillId="4" borderId="0" xfId="0" applyFont="1" applyFill="1" applyAlignment="1">
      <alignment wrapText="1"/>
    </xf>
    <xf numFmtId="0" fontId="3" fillId="4" borderId="13" xfId="0" applyFont="1" applyFill="1" applyBorder="1" applyAlignment="1">
      <alignment horizontal="center" wrapText="1"/>
    </xf>
    <xf numFmtId="0" fontId="2" fillId="4" borderId="19" xfId="0" applyFont="1" applyFill="1" applyBorder="1"/>
    <xf numFmtId="0" fontId="13" fillId="4" borderId="21" xfId="0" applyFont="1" applyFill="1" applyBorder="1"/>
    <xf numFmtId="0" fontId="0" fillId="0" borderId="0" xfId="0" applyAlignment="1">
      <alignment wrapText="1"/>
    </xf>
    <xf numFmtId="0" fontId="0" fillId="4" borderId="0" xfId="0" applyFill="1" applyAlignment="1">
      <alignment horizontal="left"/>
    </xf>
    <xf numFmtId="0" fontId="10" fillId="4" borderId="0" xfId="0" applyFont="1" applyFill="1" applyAlignment="1">
      <alignment wrapText="1"/>
    </xf>
    <xf numFmtId="0" fontId="4" fillId="3" borderId="0" xfId="0" applyFont="1" applyFill="1" applyAlignment="1">
      <alignment wrapText="1"/>
    </xf>
    <xf numFmtId="0" fontId="5" fillId="3" borderId="0" xfId="0" applyFont="1" applyFill="1" applyAlignment="1">
      <alignment wrapText="1"/>
    </xf>
    <xf numFmtId="0" fontId="4" fillId="3" borderId="0" xfId="0" applyFont="1" applyFill="1" applyAlignment="1">
      <alignment vertical="justify" wrapText="1"/>
    </xf>
    <xf numFmtId="0" fontId="4" fillId="0" borderId="0" xfId="0" applyFont="1" applyAlignment="1">
      <alignment vertical="justify"/>
    </xf>
    <xf numFmtId="0" fontId="4" fillId="3" borderId="0" xfId="0" applyFont="1" applyFill="1" applyAlignment="1">
      <alignment vertical="top" wrapText="1"/>
    </xf>
    <xf numFmtId="0" fontId="0" fillId="3" borderId="0" xfId="0" applyFill="1" applyAlignment="1">
      <alignment wrapText="1"/>
    </xf>
    <xf numFmtId="0" fontId="4" fillId="0" borderId="0" xfId="0" applyFont="1" applyAlignment="1">
      <alignment vertical="top" wrapText="1"/>
    </xf>
    <xf numFmtId="0" fontId="4" fillId="0" borderId="0" xfId="0" applyFont="1" applyAlignment="1">
      <alignment horizontal="left" vertical="center" wrapText="1"/>
    </xf>
    <xf numFmtId="0" fontId="2" fillId="4" borderId="0" xfId="0" applyFont="1" applyFill="1"/>
    <xf numFmtId="0" fontId="16" fillId="4" borderId="0" xfId="0" applyFont="1" applyFill="1" applyAlignment="1">
      <alignment horizontal="right"/>
    </xf>
    <xf numFmtId="43" fontId="3" fillId="4" borderId="0" xfId="0" applyNumberFormat="1" applyFont="1" applyFill="1" applyAlignment="1">
      <alignment horizontal="center"/>
    </xf>
    <xf numFmtId="0" fontId="3" fillId="4" borderId="13" xfId="0" applyFont="1" applyFill="1" applyBorder="1" applyAlignment="1">
      <alignment horizontal="center"/>
    </xf>
    <xf numFmtId="10" fontId="3" fillId="4" borderId="13" xfId="0" applyNumberFormat="1" applyFont="1" applyFill="1" applyBorder="1" applyAlignment="1">
      <alignment horizontal="center"/>
    </xf>
    <xf numFmtId="0" fontId="0" fillId="0" borderId="14" xfId="0" applyBorder="1"/>
    <xf numFmtId="0" fontId="2" fillId="4" borderId="14" xfId="0" applyFont="1" applyFill="1" applyBorder="1"/>
    <xf numFmtId="0" fontId="3" fillId="4" borderId="14" xfId="0" applyFont="1" applyFill="1" applyBorder="1" applyAlignment="1">
      <alignment wrapText="1"/>
    </xf>
    <xf numFmtId="44" fontId="3" fillId="4" borderId="14" xfId="0" applyNumberFormat="1" applyFont="1" applyFill="1" applyBorder="1"/>
    <xf numFmtId="0" fontId="7" fillId="0" borderId="14" xfId="0" applyFont="1" applyBorder="1"/>
    <xf numFmtId="43" fontId="0" fillId="3" borderId="18" xfId="0" applyNumberFormat="1" applyFill="1" applyBorder="1"/>
    <xf numFmtId="0" fontId="13" fillId="4" borderId="20" xfId="0" applyFont="1" applyFill="1" applyBorder="1"/>
    <xf numFmtId="0" fontId="6"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2" xfId="0" applyFill="1" applyBorder="1" applyAlignment="1">
      <alignment horizontal="left"/>
    </xf>
    <xf numFmtId="0" fontId="0" fillId="2" borderId="23" xfId="0" applyFill="1" applyBorder="1" applyAlignment="1">
      <alignment horizontal="left"/>
    </xf>
    <xf numFmtId="0" fontId="0" fillId="2" borderId="24" xfId="0" applyFill="1" applyBorder="1" applyAlignment="1">
      <alignment horizontal="left"/>
    </xf>
    <xf numFmtId="0" fontId="1" fillId="4" borderId="28" xfId="0" applyFont="1" applyFill="1" applyBorder="1" applyAlignment="1">
      <alignment horizontal="left" wrapText="1"/>
    </xf>
    <xf numFmtId="0" fontId="1" fillId="4" borderId="29" xfId="0" applyFont="1" applyFill="1" applyBorder="1" applyAlignment="1">
      <alignment horizontal="left" wrapText="1"/>
    </xf>
    <xf numFmtId="0" fontId="1" fillId="4" borderId="30" xfId="0" applyFont="1" applyFill="1" applyBorder="1" applyAlignment="1">
      <alignment horizontal="left" wrapText="1"/>
    </xf>
    <xf numFmtId="0" fontId="1" fillId="4" borderId="1" xfId="0" applyFont="1" applyFill="1" applyBorder="1" applyAlignment="1">
      <alignment horizontal="center"/>
    </xf>
    <xf numFmtId="0" fontId="8" fillId="0" borderId="0" xfId="0" applyFont="1"/>
    <xf numFmtId="0" fontId="7" fillId="0" borderId="0" xfId="0" applyFont="1"/>
    <xf numFmtId="0" fontId="4" fillId="0" borderId="0" xfId="0" applyFont="1" applyAlignment="1">
      <alignment wrapText="1"/>
    </xf>
    <xf numFmtId="0" fontId="12" fillId="4" borderId="14" xfId="0" applyFont="1" applyFill="1" applyBorder="1" applyAlignment="1">
      <alignment horizontal="center"/>
    </xf>
    <xf numFmtId="43" fontId="3" fillId="4" borderId="19" xfId="0" applyNumberFormat="1" applyFont="1" applyFill="1" applyBorder="1" applyAlignment="1">
      <alignment horizontal="left"/>
    </xf>
    <xf numFmtId="43" fontId="3" fillId="4" borderId="25" xfId="0" applyNumberFormat="1" applyFont="1" applyFill="1" applyBorder="1"/>
    <xf numFmtId="43" fontId="3" fillId="4" borderId="20" xfId="0" applyNumberFormat="1" applyFont="1" applyFill="1" applyBorder="1" applyAlignment="1">
      <alignment horizontal="left"/>
    </xf>
    <xf numFmtId="43" fontId="3" fillId="4" borderId="27" xfId="0" applyNumberFormat="1" applyFont="1" applyFill="1" applyBorder="1"/>
    <xf numFmtId="43" fontId="3" fillId="4" borderId="21" xfId="0" applyNumberFormat="1" applyFont="1" applyFill="1" applyBorder="1" applyAlignment="1">
      <alignment horizontal="left"/>
    </xf>
    <xf numFmtId="43" fontId="3" fillId="4" borderId="26" xfId="0" applyNumberFormat="1" applyFont="1" applyFill="1" applyBorder="1"/>
    <xf numFmtId="0" fontId="11" fillId="0" borderId="0" xfId="0" applyFont="1"/>
    <xf numFmtId="49" fontId="4" fillId="0" borderId="0" xfId="0" applyNumberFormat="1" applyFont="1" applyAlignment="1">
      <alignment horizontal="justify" vertical="center"/>
    </xf>
    <xf numFmtId="49" fontId="4" fillId="0" borderId="0" xfId="0" applyNumberFormat="1" applyFont="1" applyAlignment="1">
      <alignment horizontal="justify" vertical="center" wrapText="1"/>
    </xf>
    <xf numFmtId="0" fontId="5" fillId="0" borderId="0" xfId="0" applyFont="1" applyAlignment="1">
      <alignment wrapText="1"/>
    </xf>
    <xf numFmtId="0" fontId="18" fillId="0" borderId="0" xfId="0" applyFont="1"/>
    <xf numFmtId="0" fontId="15" fillId="0" borderId="0" xfId="0" applyFont="1"/>
    <xf numFmtId="0" fontId="17" fillId="0" borderId="0" xfId="0" applyFont="1"/>
    <xf numFmtId="0" fontId="7" fillId="0" borderId="0" xfId="0" applyFont="1" applyAlignment="1">
      <alignment wrapText="1"/>
    </xf>
    <xf numFmtId="44" fontId="0" fillId="5" borderId="18" xfId="0" applyNumberFormat="1" applyFill="1" applyBorder="1" applyProtection="1">
      <protection locked="0"/>
    </xf>
    <xf numFmtId="0" fontId="7" fillId="0" borderId="14" xfId="0" applyFont="1" applyBorder="1" applyAlignment="1">
      <alignment horizontal="center"/>
    </xf>
    <xf numFmtId="0" fontId="2" fillId="4" borderId="13" xfId="0" applyFont="1" applyFill="1" applyBorder="1"/>
    <xf numFmtId="0" fontId="2" fillId="4" borderId="3" xfId="0" applyFont="1" applyFill="1" applyBorder="1"/>
    <xf numFmtId="0" fontId="13" fillId="4" borderId="0" xfId="0" applyFont="1" applyFill="1"/>
    <xf numFmtId="0" fontId="13" fillId="4" borderId="13" xfId="0" applyFont="1" applyFill="1" applyBorder="1"/>
    <xf numFmtId="0" fontId="19" fillId="4" borderId="20" xfId="0" applyFont="1" applyFill="1" applyBorder="1"/>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0" fontId="1" fillId="4" borderId="10" xfId="1" applyFont="1" applyFill="1" applyBorder="1" applyAlignment="1" applyProtection="1">
      <alignment horizontal="left" wrapText="1"/>
    </xf>
  </cellXfs>
  <cellStyles count="2">
    <cellStyle name="Hyperlink" xfId="1" builtinId="8"/>
    <cellStyle name="Standaard" xfId="0" builtinId="0"/>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61"/>
  <sheetViews>
    <sheetView showGridLines="0" tabSelected="1" zoomScale="85" zoomScaleNormal="85" zoomScaleSheetLayoutView="100" workbookViewId="0">
      <pane ySplit="1" topLeftCell="A2" activePane="bottomLeft" state="frozen"/>
      <selection activeCell="B36" sqref="B36"/>
      <selection pane="bottomLeft" activeCell="D17" sqref="D17:G17"/>
    </sheetView>
  </sheetViews>
  <sheetFormatPr defaultColWidth="9.140625" defaultRowHeight="0" customHeight="1" zeroHeight="1" x14ac:dyDescent="0.25"/>
  <cols>
    <col min="1" max="1" width="2.42578125" customWidth="1"/>
    <col min="2" max="2" width="48.140625" style="82"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14"/>
      <c r="B1" s="80" t="s">
        <v>122</v>
      </c>
      <c r="C1" s="81"/>
      <c r="D1" s="81"/>
      <c r="E1" s="81"/>
      <c r="F1" s="81"/>
      <c r="G1" s="81"/>
    </row>
    <row r="2" spans="1:7" ht="15" x14ac:dyDescent="0.25">
      <c r="A2" s="14"/>
    </row>
    <row r="3" spans="1:7" ht="15" x14ac:dyDescent="0.25">
      <c r="A3" s="14"/>
      <c r="B3" s="83" t="s">
        <v>32</v>
      </c>
      <c r="D3" s="115" t="s">
        <v>61</v>
      </c>
      <c r="E3" s="116"/>
      <c r="F3" s="116"/>
      <c r="G3" s="117"/>
    </row>
    <row r="4" spans="1:7" ht="15" x14ac:dyDescent="0.25">
      <c r="A4" s="14"/>
      <c r="B4" s="84" t="s">
        <v>33</v>
      </c>
      <c r="D4" s="127" t="s">
        <v>62</v>
      </c>
      <c r="E4" s="128"/>
      <c r="F4" s="128"/>
      <c r="G4" s="129"/>
    </row>
    <row r="5" spans="1:7" ht="15" x14ac:dyDescent="0.25">
      <c r="A5" s="14"/>
    </row>
    <row r="6" spans="1:7" ht="15" x14ac:dyDescent="0.25">
      <c r="A6" s="14"/>
      <c r="B6" s="83" t="s">
        <v>49</v>
      </c>
      <c r="D6" s="115" t="s">
        <v>63</v>
      </c>
      <c r="E6" s="116"/>
      <c r="F6" s="116"/>
      <c r="G6" s="117"/>
    </row>
    <row r="7" spans="1:7" ht="15" x14ac:dyDescent="0.25">
      <c r="A7" s="14"/>
      <c r="B7" s="85" t="s">
        <v>50</v>
      </c>
      <c r="D7" s="118" t="s">
        <v>64</v>
      </c>
      <c r="E7" s="119"/>
      <c r="F7" s="119"/>
      <c r="G7" s="120"/>
    </row>
    <row r="8" spans="1:7" ht="15" x14ac:dyDescent="0.25">
      <c r="A8" s="14"/>
      <c r="B8" s="84" t="s">
        <v>34</v>
      </c>
      <c r="D8" s="127" t="s">
        <v>65</v>
      </c>
      <c r="E8" s="128"/>
      <c r="F8" s="128"/>
      <c r="G8" s="129"/>
    </row>
    <row r="9" spans="1:7" ht="15" x14ac:dyDescent="0.25">
      <c r="A9" s="14"/>
    </row>
    <row r="10" spans="1:7" ht="15" x14ac:dyDescent="0.25">
      <c r="A10" s="14"/>
      <c r="B10" s="83" t="s">
        <v>43</v>
      </c>
      <c r="D10" s="115" t="s">
        <v>44</v>
      </c>
      <c r="E10" s="116"/>
      <c r="F10" s="116"/>
      <c r="G10" s="117"/>
    </row>
    <row r="11" spans="1:7" ht="15" x14ac:dyDescent="0.25">
      <c r="A11" s="14"/>
      <c r="B11" s="85" t="s">
        <v>4</v>
      </c>
      <c r="D11" s="118" t="s">
        <v>45</v>
      </c>
      <c r="E11" s="119"/>
      <c r="F11" s="119"/>
      <c r="G11" s="120"/>
    </row>
    <row r="12" spans="1:7" ht="15" x14ac:dyDescent="0.25">
      <c r="A12" s="14"/>
      <c r="B12" s="85" t="s">
        <v>47</v>
      </c>
      <c r="D12" s="86" t="s">
        <v>57</v>
      </c>
      <c r="E12" s="87"/>
      <c r="F12" s="87"/>
      <c r="G12" s="88"/>
    </row>
    <row r="13" spans="1:7" ht="15" x14ac:dyDescent="0.25">
      <c r="A13" s="14"/>
      <c r="B13" s="84" t="s">
        <v>48</v>
      </c>
      <c r="D13" s="136" t="s">
        <v>46</v>
      </c>
      <c r="E13" s="128"/>
      <c r="F13" s="128"/>
      <c r="G13" s="129"/>
    </row>
    <row r="14" spans="1:7" ht="15" x14ac:dyDescent="0.25">
      <c r="A14" s="14"/>
    </row>
    <row r="15" spans="1:7" ht="15" x14ac:dyDescent="0.25">
      <c r="A15" s="14"/>
      <c r="B15" s="83" t="s">
        <v>0</v>
      </c>
      <c r="D15" s="130"/>
      <c r="E15" s="131"/>
      <c r="F15" s="131"/>
      <c r="G15" s="132"/>
    </row>
    <row r="16" spans="1:7" ht="15" x14ac:dyDescent="0.25">
      <c r="A16" s="14"/>
      <c r="B16" s="85" t="s">
        <v>1</v>
      </c>
      <c r="D16" s="133"/>
      <c r="E16" s="134"/>
      <c r="F16" s="134"/>
      <c r="G16" s="135"/>
    </row>
    <row r="17" spans="1:7" ht="15" x14ac:dyDescent="0.25">
      <c r="A17" s="14"/>
      <c r="B17" s="85" t="s">
        <v>2</v>
      </c>
      <c r="D17" s="133"/>
      <c r="E17" s="134"/>
      <c r="F17" s="134"/>
      <c r="G17" s="135"/>
    </row>
    <row r="18" spans="1:7" ht="15" x14ac:dyDescent="0.25">
      <c r="A18" s="14"/>
      <c r="B18" s="85" t="s">
        <v>3</v>
      </c>
      <c r="D18" s="133"/>
      <c r="E18" s="134"/>
      <c r="F18" s="134"/>
      <c r="G18" s="135"/>
    </row>
    <row r="19" spans="1:7" ht="15" x14ac:dyDescent="0.25">
      <c r="A19" s="14"/>
      <c r="B19" s="85" t="s">
        <v>4</v>
      </c>
      <c r="D19" s="133"/>
      <c r="E19" s="134"/>
      <c r="F19" s="134"/>
      <c r="G19" s="135"/>
    </row>
    <row r="20" spans="1:7" ht="15" x14ac:dyDescent="0.25">
      <c r="A20" s="14"/>
      <c r="B20" s="85" t="s">
        <v>5</v>
      </c>
      <c r="D20" s="133"/>
      <c r="E20" s="134"/>
      <c r="F20" s="134"/>
      <c r="G20" s="135"/>
    </row>
    <row r="21" spans="1:7" ht="15" x14ac:dyDescent="0.25">
      <c r="A21" s="14"/>
      <c r="B21" s="84" t="s">
        <v>4</v>
      </c>
      <c r="D21" s="121"/>
      <c r="E21" s="122"/>
      <c r="F21" s="122"/>
      <c r="G21" s="123"/>
    </row>
    <row r="22" spans="1:7" ht="15" x14ac:dyDescent="0.25">
      <c r="A22" s="14"/>
      <c r="B22" s="12"/>
    </row>
    <row r="23" spans="1:7" ht="15" x14ac:dyDescent="0.25">
      <c r="A23" s="14"/>
      <c r="B23" s="83" t="s">
        <v>6</v>
      </c>
      <c r="D23" s="130"/>
      <c r="E23" s="131"/>
      <c r="F23" s="131"/>
      <c r="G23" s="132"/>
    </row>
    <row r="24" spans="1:7" ht="15" x14ac:dyDescent="0.25">
      <c r="A24" s="14"/>
      <c r="B24" s="85" t="s">
        <v>4</v>
      </c>
      <c r="D24" s="15"/>
      <c r="E24" s="16"/>
      <c r="F24" s="16"/>
      <c r="G24" s="17"/>
    </row>
    <row r="25" spans="1:7" ht="15" x14ac:dyDescent="0.25">
      <c r="A25" s="14"/>
      <c r="B25" s="85" t="s">
        <v>7</v>
      </c>
      <c r="D25" s="124"/>
      <c r="E25" s="125"/>
      <c r="F25" s="125"/>
      <c r="G25" s="126"/>
    </row>
    <row r="26" spans="1:7" ht="15" x14ac:dyDescent="0.25">
      <c r="A26" s="14"/>
      <c r="B26" s="85" t="s">
        <v>47</v>
      </c>
      <c r="D26" s="124"/>
      <c r="E26" s="125"/>
      <c r="F26" s="125"/>
      <c r="G26" s="126"/>
    </row>
    <row r="27" spans="1:7" ht="15" x14ac:dyDescent="0.25">
      <c r="A27" s="14"/>
      <c r="B27" s="84" t="s">
        <v>48</v>
      </c>
      <c r="D27" s="121"/>
      <c r="E27" s="122"/>
      <c r="F27" s="122"/>
      <c r="G27" s="123"/>
    </row>
    <row r="28" spans="1:7" ht="15" x14ac:dyDescent="0.25">
      <c r="A28" s="14"/>
    </row>
    <row r="29" spans="1:7" ht="15" x14ac:dyDescent="0.25">
      <c r="A29" s="14"/>
      <c r="B29" s="89"/>
      <c r="C29" s="81"/>
      <c r="D29" s="81"/>
      <c r="E29" s="81"/>
      <c r="F29" s="81"/>
      <c r="G29" s="81"/>
    </row>
    <row r="30" spans="1:7" ht="15"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sheetProtection algorithmName="SHA-512" hashValue="9TfXpjv6cuTojlu+kixLYxDW/QdM/xg66udwBdUs9oA28yjnrZsWX5WyELwvbNW3DwxrUeLA3W5YZB4VGKJAHw==" saltValue="cLNW4355frJ9xAvBPDwhuw==" spinCount="100000" sheet="1" objects="1" scenarios="1"/>
  <mergeCells count="19">
    <mergeCell ref="D13:G13"/>
    <mergeCell ref="D17:G17"/>
    <mergeCell ref="D18:G18"/>
    <mergeCell ref="D3:G3"/>
    <mergeCell ref="D6:G6"/>
    <mergeCell ref="D7:G7"/>
    <mergeCell ref="D27:G27"/>
    <mergeCell ref="D26:G26"/>
    <mergeCell ref="D4:G4"/>
    <mergeCell ref="D8:G8"/>
    <mergeCell ref="D21:G21"/>
    <mergeCell ref="D23:G23"/>
    <mergeCell ref="D19:G19"/>
    <mergeCell ref="D20:G20"/>
    <mergeCell ref="D25:G25"/>
    <mergeCell ref="D15:G15"/>
    <mergeCell ref="D16:G16"/>
    <mergeCell ref="D10:G10"/>
    <mergeCell ref="D11:G11"/>
  </mergeCells>
  <hyperlinks>
    <hyperlink ref="D13" r:id="rId1" xr:uid="{ABDA7E26-6E08-4EC0-B693-2CF96833CA83}"/>
  </hyperlinks>
  <pageMargins left="0.7" right="0.7" top="0.75" bottom="0.75" header="0.3" footer="0.3"/>
  <pageSetup paperSize="9" scale="8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9"/>
  <sheetViews>
    <sheetView showGridLines="0" zoomScale="70" zoomScaleNormal="70" workbookViewId="0">
      <pane ySplit="1" topLeftCell="A2" activePane="bottomLeft" state="frozen"/>
      <selection activeCell="B36" sqref="B36"/>
      <selection pane="bottomLeft" activeCell="B15" sqref="B15"/>
    </sheetView>
  </sheetViews>
  <sheetFormatPr defaultRowHeight="15" x14ac:dyDescent="0.25"/>
  <cols>
    <col min="1" max="1" width="3.7109375" style="12" customWidth="1"/>
    <col min="2" max="2" width="219.140625" style="57" customWidth="1"/>
  </cols>
  <sheetData>
    <row r="1" spans="1:7" ht="25.5" customHeight="1" x14ac:dyDescent="0.35">
      <c r="A1" s="58"/>
      <c r="B1" s="59" t="s">
        <v>132</v>
      </c>
    </row>
    <row r="2" spans="1:7" x14ac:dyDescent="0.25">
      <c r="A2" s="49">
        <v>1</v>
      </c>
      <c r="B2" s="60" t="s">
        <v>22</v>
      </c>
    </row>
    <row r="3" spans="1:7" x14ac:dyDescent="0.25">
      <c r="A3" s="49">
        <v>2</v>
      </c>
      <c r="B3" s="60" t="s">
        <v>9</v>
      </c>
    </row>
    <row r="4" spans="1:7" x14ac:dyDescent="0.25">
      <c r="A4" s="49">
        <v>3</v>
      </c>
      <c r="B4" s="60" t="s">
        <v>10</v>
      </c>
    </row>
    <row r="5" spans="1:7" x14ac:dyDescent="0.25">
      <c r="A5" s="49">
        <v>4</v>
      </c>
      <c r="B5" s="61" t="s">
        <v>56</v>
      </c>
    </row>
    <row r="6" spans="1:7" x14ac:dyDescent="0.25">
      <c r="A6" s="49">
        <v>5</v>
      </c>
      <c r="B6" s="60" t="s">
        <v>134</v>
      </c>
    </row>
    <row r="7" spans="1:7" x14ac:dyDescent="0.25">
      <c r="A7" s="49">
        <v>6</v>
      </c>
      <c r="B7" s="60" t="s">
        <v>11</v>
      </c>
    </row>
    <row r="8" spans="1:7" x14ac:dyDescent="0.25">
      <c r="A8" s="49">
        <v>7</v>
      </c>
      <c r="B8" s="60" t="s">
        <v>18</v>
      </c>
    </row>
    <row r="9" spans="1:7" x14ac:dyDescent="0.25">
      <c r="A9" s="49">
        <v>8</v>
      </c>
      <c r="B9" s="60" t="s">
        <v>55</v>
      </c>
    </row>
    <row r="10" spans="1:7" x14ac:dyDescent="0.25">
      <c r="A10" s="49">
        <v>9</v>
      </c>
      <c r="B10" s="62" t="s">
        <v>17</v>
      </c>
    </row>
    <row r="11" spans="1:7" x14ac:dyDescent="0.25">
      <c r="A11" s="49">
        <v>10</v>
      </c>
      <c r="B11" s="60" t="s">
        <v>12</v>
      </c>
    </row>
    <row r="12" spans="1:7" x14ac:dyDescent="0.25">
      <c r="A12" s="49">
        <v>11</v>
      </c>
      <c r="B12" s="60" t="s">
        <v>13</v>
      </c>
    </row>
    <row r="13" spans="1:7" x14ac:dyDescent="0.25">
      <c r="A13" s="49">
        <v>12</v>
      </c>
      <c r="B13" s="60" t="s">
        <v>14</v>
      </c>
      <c r="C13" s="63"/>
      <c r="D13" s="63"/>
      <c r="E13" s="63"/>
      <c r="F13" s="63"/>
      <c r="G13" s="63"/>
    </row>
    <row r="14" spans="1:7" x14ac:dyDescent="0.25">
      <c r="A14" s="49">
        <v>13</v>
      </c>
      <c r="B14" s="64" t="s">
        <v>19</v>
      </c>
    </row>
    <row r="15" spans="1:7" x14ac:dyDescent="0.25">
      <c r="A15" s="49">
        <v>14</v>
      </c>
      <c r="B15" s="60" t="s">
        <v>35</v>
      </c>
    </row>
    <row r="16" spans="1:7" x14ac:dyDescent="0.25">
      <c r="A16" s="49">
        <v>15</v>
      </c>
      <c r="B16" s="60" t="s">
        <v>21</v>
      </c>
    </row>
    <row r="17" spans="1:7" x14ac:dyDescent="0.25">
      <c r="A17" s="49">
        <v>16</v>
      </c>
      <c r="B17" s="60" t="s">
        <v>20</v>
      </c>
    </row>
    <row r="18" spans="1:7" hidden="1" x14ac:dyDescent="0.25">
      <c r="A18" s="49">
        <v>17</v>
      </c>
      <c r="B18" s="107" t="s">
        <v>135</v>
      </c>
      <c r="C18" s="66"/>
      <c r="D18" s="66"/>
      <c r="E18" s="66"/>
      <c r="F18" s="66"/>
      <c r="G18" s="66"/>
    </row>
    <row r="19" spans="1:7" ht="30" x14ac:dyDescent="0.25">
      <c r="A19" s="49">
        <v>18</v>
      </c>
      <c r="B19" s="57" t="s">
        <v>36</v>
      </c>
    </row>
    <row r="20" spans="1:7" ht="45" x14ac:dyDescent="0.25">
      <c r="A20" s="49">
        <v>19</v>
      </c>
      <c r="B20" s="57" t="s">
        <v>37</v>
      </c>
    </row>
    <row r="21" spans="1:7" x14ac:dyDescent="0.25">
      <c r="A21" s="49">
        <v>20</v>
      </c>
      <c r="B21" s="57" t="s">
        <v>137</v>
      </c>
    </row>
    <row r="22" spans="1:7" ht="30" x14ac:dyDescent="0.25">
      <c r="A22" s="49">
        <v>21</v>
      </c>
      <c r="B22" s="57" t="s">
        <v>38</v>
      </c>
    </row>
    <row r="23" spans="1:7" hidden="1" x14ac:dyDescent="0.25">
      <c r="A23" s="49">
        <v>22</v>
      </c>
      <c r="B23" s="107" t="s">
        <v>135</v>
      </c>
    </row>
    <row r="24" spans="1:7" x14ac:dyDescent="0.25">
      <c r="A24" s="49">
        <v>23</v>
      </c>
      <c r="B24" s="57" t="s">
        <v>138</v>
      </c>
    </row>
    <row r="25" spans="1:7" x14ac:dyDescent="0.25">
      <c r="A25" s="49">
        <v>24</v>
      </c>
      <c r="B25" s="57" t="s">
        <v>139</v>
      </c>
    </row>
    <row r="26" spans="1:7" hidden="1" x14ac:dyDescent="0.25">
      <c r="A26" s="49">
        <v>25</v>
      </c>
      <c r="B26" s="57" t="s">
        <v>135</v>
      </c>
    </row>
    <row r="27" spans="1:7" ht="45" x14ac:dyDescent="0.25">
      <c r="A27" s="49">
        <v>26</v>
      </c>
      <c r="B27" s="57" t="s">
        <v>39</v>
      </c>
    </row>
    <row r="28" spans="1:7" ht="30" x14ac:dyDescent="0.25">
      <c r="A28" s="49">
        <v>27</v>
      </c>
      <c r="B28" s="65" t="s">
        <v>40</v>
      </c>
    </row>
    <row r="29" spans="1:7" hidden="1" x14ac:dyDescent="0.25">
      <c r="A29" s="49">
        <v>28</v>
      </c>
      <c r="B29" s="65" t="s">
        <v>135</v>
      </c>
    </row>
    <row r="30" spans="1:7" ht="30" x14ac:dyDescent="0.25">
      <c r="A30" s="49">
        <v>29</v>
      </c>
      <c r="B30" s="57" t="s">
        <v>140</v>
      </c>
    </row>
    <row r="31" spans="1:7" x14ac:dyDescent="0.25">
      <c r="A31" s="49">
        <v>30</v>
      </c>
      <c r="B31" s="57" t="s">
        <v>141</v>
      </c>
    </row>
    <row r="32" spans="1:7" x14ac:dyDescent="0.25">
      <c r="A32" s="49">
        <v>31</v>
      </c>
      <c r="B32" s="65" t="s">
        <v>41</v>
      </c>
    </row>
    <row r="33" spans="1:2" x14ac:dyDescent="0.25">
      <c r="A33" s="49">
        <v>32</v>
      </c>
      <c r="B33" s="65" t="s">
        <v>42</v>
      </c>
    </row>
    <row r="34" spans="1:2" ht="30" x14ac:dyDescent="0.25">
      <c r="A34" s="49">
        <v>33</v>
      </c>
      <c r="B34" s="57" t="s">
        <v>142</v>
      </c>
    </row>
    <row r="35" spans="1:2" ht="30" x14ac:dyDescent="0.25">
      <c r="A35" s="49">
        <v>34</v>
      </c>
      <c r="B35" s="57" t="s">
        <v>143</v>
      </c>
    </row>
    <row r="36" spans="1:2" ht="30" x14ac:dyDescent="0.25">
      <c r="A36" s="49">
        <v>35</v>
      </c>
      <c r="B36" s="67" t="s">
        <v>51</v>
      </c>
    </row>
    <row r="37" spans="1:2" x14ac:dyDescent="0.25">
      <c r="A37" s="49">
        <v>36</v>
      </c>
      <c r="B37" s="67" t="s">
        <v>54</v>
      </c>
    </row>
    <row r="38" spans="1:2" ht="30" x14ac:dyDescent="0.25">
      <c r="A38" s="49">
        <v>37</v>
      </c>
      <c r="B38" s="67" t="s">
        <v>52</v>
      </c>
    </row>
    <row r="39" spans="1:2" ht="30" x14ac:dyDescent="0.25">
      <c r="A39" s="49">
        <v>38</v>
      </c>
      <c r="B39" s="67" t="s">
        <v>53</v>
      </c>
    </row>
  </sheetData>
  <sheetProtection algorithmName="SHA-512" hashValue="nR7bpZ6qTRkZQxpf/bAoDFoLARLcX/7ZJMKxhECJ2GlmPnl3XKh1UYvWfN8g4QaLTgbsbTJ9l5tFPcL1YlBo1Q==" saltValue="yIkVPem3aGMpGz/iUpiUVg=="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F2FC-57E0-498E-BE51-91929B913E73}">
  <sheetPr>
    <tabColor rgb="FFC2E76B"/>
  </sheetPr>
  <dimension ref="A1:J27"/>
  <sheetViews>
    <sheetView showGridLines="0" zoomScale="85" zoomScaleNormal="85" workbookViewId="0">
      <pane ySplit="3" topLeftCell="A4" activePane="bottomLeft" state="frozen"/>
      <selection activeCell="B36" sqref="B36"/>
      <selection pane="bottomLeft" activeCell="C26" sqref="C26"/>
    </sheetView>
  </sheetViews>
  <sheetFormatPr defaultRowHeight="15" x14ac:dyDescent="0.25"/>
  <cols>
    <col min="1" max="1" width="4.7109375" bestFit="1" customWidth="1"/>
    <col min="2" max="2" width="60.7109375" customWidth="1"/>
    <col min="3" max="3" width="74.7109375" customWidth="1"/>
    <col min="4" max="4" width="22.7109375" style="5" customWidth="1"/>
    <col min="5" max="5" width="64" style="57" customWidth="1"/>
    <col min="6" max="6" width="22.7109375" style="10" customWidth="1"/>
    <col min="7" max="7" width="22.7109375" customWidth="1"/>
  </cols>
  <sheetData>
    <row r="1" spans="1:10" s="13" customFormat="1" ht="23.25" customHeight="1" x14ac:dyDescent="0.35">
      <c r="A1" s="18"/>
      <c r="B1" s="19" t="s">
        <v>133</v>
      </c>
      <c r="C1" s="19"/>
      <c r="D1" s="18"/>
      <c r="E1" s="53"/>
      <c r="F1" s="21"/>
      <c r="G1" s="69" t="str" cm="1">
        <f t="array" ref="G1:J1">'Algemene gegevens'!D3:G3</f>
        <v>Europees openbare aanbesteding School- en Kantoormeubilair</v>
      </c>
      <c r="H1" s="13">
        <v>0</v>
      </c>
      <c r="I1" s="13">
        <v>0</v>
      </c>
      <c r="J1" s="13">
        <v>0</v>
      </c>
    </row>
    <row r="2" spans="1:10" s="13" customFormat="1" ht="23.25" customHeight="1" x14ac:dyDescent="0.35">
      <c r="A2" s="18"/>
      <c r="B2" s="19"/>
      <c r="C2" s="19"/>
      <c r="D2" s="18"/>
      <c r="E2" s="53"/>
      <c r="F2" s="21"/>
      <c r="G2" s="22"/>
    </row>
    <row r="3" spans="1:10" ht="23.25" customHeight="1" x14ac:dyDescent="0.25">
      <c r="A3" s="18"/>
      <c r="B3" s="14"/>
      <c r="C3" s="52" t="s">
        <v>147</v>
      </c>
      <c r="D3" s="51" t="s">
        <v>66</v>
      </c>
      <c r="E3" s="52" t="s">
        <v>67</v>
      </c>
      <c r="F3" s="70" t="s">
        <v>136</v>
      </c>
      <c r="G3" s="51" t="s">
        <v>16</v>
      </c>
    </row>
    <row r="4" spans="1:10" ht="15.75" x14ac:dyDescent="0.25">
      <c r="A4" s="18"/>
      <c r="B4" s="50" t="s">
        <v>123</v>
      </c>
      <c r="C4" s="110"/>
      <c r="D4" s="71"/>
      <c r="E4" s="54"/>
      <c r="F4" s="72"/>
      <c r="G4" s="71"/>
    </row>
    <row r="5" spans="1:10" x14ac:dyDescent="0.25">
      <c r="A5" s="18" t="s">
        <v>58</v>
      </c>
      <c r="B5" s="77" t="s">
        <v>96</v>
      </c>
      <c r="C5" s="77" t="s">
        <v>162</v>
      </c>
      <c r="D5" s="109">
        <v>5</v>
      </c>
      <c r="E5" s="37"/>
      <c r="F5" s="38"/>
      <c r="G5" s="1">
        <f>F5*D5</f>
        <v>0</v>
      </c>
    </row>
    <row r="6" spans="1:10" x14ac:dyDescent="0.25">
      <c r="A6" s="18" t="s">
        <v>103</v>
      </c>
      <c r="B6" s="77" t="s">
        <v>68</v>
      </c>
      <c r="C6" s="77"/>
      <c r="D6" s="109">
        <v>5</v>
      </c>
      <c r="E6" s="37"/>
      <c r="F6" s="38"/>
      <c r="G6" s="1">
        <f>F6*D6</f>
        <v>0</v>
      </c>
    </row>
    <row r="7" spans="1:10" x14ac:dyDescent="0.25">
      <c r="A7" s="18" t="s">
        <v>124</v>
      </c>
      <c r="B7" s="77" t="s">
        <v>97</v>
      </c>
      <c r="C7" s="77" t="s">
        <v>162</v>
      </c>
      <c r="D7" s="109">
        <v>5</v>
      </c>
      <c r="E7" s="37"/>
      <c r="F7" s="38"/>
      <c r="G7" s="1">
        <f>F7*D7</f>
        <v>0</v>
      </c>
    </row>
    <row r="8" spans="1:10" x14ac:dyDescent="0.25">
      <c r="A8" s="18" t="s">
        <v>125</v>
      </c>
      <c r="B8" s="77" t="s">
        <v>69</v>
      </c>
      <c r="C8" s="77"/>
      <c r="D8" s="109">
        <v>5</v>
      </c>
      <c r="E8" s="37"/>
      <c r="F8" s="38"/>
      <c r="G8" s="1">
        <f>F8*D8</f>
        <v>0</v>
      </c>
    </row>
    <row r="9" spans="1:10" ht="15.75" x14ac:dyDescent="0.25">
      <c r="A9" s="18"/>
      <c r="B9" s="74" t="s">
        <v>98</v>
      </c>
      <c r="C9" s="74"/>
      <c r="D9" s="93"/>
      <c r="E9" s="75"/>
      <c r="F9" s="76"/>
      <c r="G9" s="76"/>
    </row>
    <row r="10" spans="1:10" x14ac:dyDescent="0.25">
      <c r="A10" s="18" t="s">
        <v>59</v>
      </c>
      <c r="B10" s="73" t="s">
        <v>99</v>
      </c>
      <c r="C10" s="73" t="s">
        <v>157</v>
      </c>
      <c r="D10" s="109">
        <v>5</v>
      </c>
      <c r="E10" s="37"/>
      <c r="F10" s="38"/>
      <c r="G10" s="1">
        <f>F10*D10</f>
        <v>0</v>
      </c>
    </row>
    <row r="11" spans="1:10" x14ac:dyDescent="0.25">
      <c r="A11" s="18" t="s">
        <v>126</v>
      </c>
      <c r="B11" s="73" t="s">
        <v>100</v>
      </c>
      <c r="C11" s="73" t="s">
        <v>157</v>
      </c>
      <c r="D11" s="109">
        <v>5</v>
      </c>
      <c r="E11" s="37"/>
      <c r="F11" s="38"/>
      <c r="G11" s="1">
        <f>F11*D11</f>
        <v>0</v>
      </c>
    </row>
    <row r="12" spans="1:10" ht="15.75" x14ac:dyDescent="0.25">
      <c r="A12" s="18"/>
      <c r="B12" s="74" t="s">
        <v>101</v>
      </c>
      <c r="C12" s="74"/>
      <c r="D12" s="93"/>
      <c r="E12" s="75"/>
      <c r="F12" s="76"/>
      <c r="G12" s="76"/>
    </row>
    <row r="13" spans="1:10" x14ac:dyDescent="0.25">
      <c r="A13" s="18" t="s">
        <v>104</v>
      </c>
      <c r="B13" s="77" t="s">
        <v>112</v>
      </c>
      <c r="C13" s="77" t="s">
        <v>162</v>
      </c>
      <c r="D13" s="109">
        <v>3</v>
      </c>
      <c r="E13" s="37"/>
      <c r="F13" s="38"/>
      <c r="G13" s="1">
        <f>F13*D13</f>
        <v>0</v>
      </c>
    </row>
    <row r="14" spans="1:10" x14ac:dyDescent="0.25">
      <c r="A14" s="18" t="s">
        <v>105</v>
      </c>
      <c r="B14" s="77" t="s">
        <v>113</v>
      </c>
      <c r="C14" s="77" t="s">
        <v>162</v>
      </c>
      <c r="D14" s="109">
        <v>2</v>
      </c>
      <c r="E14" s="37"/>
      <c r="F14" s="38"/>
      <c r="G14" s="1">
        <f>F14*D14</f>
        <v>0</v>
      </c>
    </row>
    <row r="15" spans="1:10" ht="15.75" x14ac:dyDescent="0.25">
      <c r="A15" s="18"/>
      <c r="B15" s="74" t="s">
        <v>102</v>
      </c>
      <c r="C15" s="74"/>
      <c r="D15" s="93"/>
      <c r="E15" s="75"/>
      <c r="F15" s="76"/>
      <c r="G15" s="76"/>
    </row>
    <row r="16" spans="1:10" x14ac:dyDescent="0.25">
      <c r="A16" s="18" t="s">
        <v>106</v>
      </c>
      <c r="B16" s="73" t="s">
        <v>120</v>
      </c>
      <c r="C16" s="73" t="s">
        <v>157</v>
      </c>
      <c r="D16" s="109">
        <v>12</v>
      </c>
      <c r="E16" s="37"/>
      <c r="F16" s="38"/>
      <c r="G16" s="1">
        <f>F16*D16</f>
        <v>0</v>
      </c>
    </row>
    <row r="17" spans="1:7" x14ac:dyDescent="0.25">
      <c r="A17" s="18" t="s">
        <v>107</v>
      </c>
      <c r="B17" s="73" t="s">
        <v>121</v>
      </c>
      <c r="C17" s="73" t="s">
        <v>157</v>
      </c>
      <c r="D17" s="109">
        <v>12</v>
      </c>
      <c r="E17" s="37"/>
      <c r="F17" s="108"/>
      <c r="G17" s="78">
        <f>F17*D17</f>
        <v>0</v>
      </c>
    </row>
    <row r="18" spans="1:7" ht="15.75" x14ac:dyDescent="0.25">
      <c r="A18" s="18"/>
      <c r="B18" s="74" t="s">
        <v>145</v>
      </c>
      <c r="C18" s="74"/>
      <c r="D18" s="93"/>
      <c r="E18" s="75"/>
      <c r="F18" s="76"/>
      <c r="G18" s="76"/>
    </row>
    <row r="19" spans="1:7" x14ac:dyDescent="0.25">
      <c r="A19" s="18" t="s">
        <v>127</v>
      </c>
      <c r="B19" s="77" t="s">
        <v>70</v>
      </c>
      <c r="C19" s="77" t="s">
        <v>158</v>
      </c>
      <c r="D19" s="109">
        <v>5</v>
      </c>
      <c r="E19" s="37"/>
      <c r="F19" s="38"/>
      <c r="G19" s="1">
        <f>F19*D19</f>
        <v>0</v>
      </c>
    </row>
    <row r="20" spans="1:7" x14ac:dyDescent="0.25">
      <c r="A20" s="18" t="s">
        <v>144</v>
      </c>
      <c r="B20" s="77" t="s">
        <v>71</v>
      </c>
      <c r="C20" s="77"/>
      <c r="D20" s="109">
        <v>5</v>
      </c>
      <c r="E20" s="37"/>
      <c r="F20" s="108"/>
      <c r="G20" s="78">
        <f>F20*D20</f>
        <v>0</v>
      </c>
    </row>
    <row r="21" spans="1:7" ht="18" customHeight="1" x14ac:dyDescent="0.25">
      <c r="A21" s="18"/>
      <c r="B21" s="55"/>
      <c r="C21" s="111"/>
      <c r="D21" s="28"/>
      <c r="E21" s="94"/>
      <c r="F21" s="28"/>
      <c r="G21" s="95"/>
    </row>
    <row r="22" spans="1:7" ht="18" customHeight="1" x14ac:dyDescent="0.25">
      <c r="A22" s="18"/>
      <c r="B22" s="79"/>
      <c r="C22" s="112"/>
      <c r="D22" s="31"/>
      <c r="E22" s="96" t="s">
        <v>60</v>
      </c>
      <c r="F22" s="31"/>
      <c r="G22" s="97">
        <f>SUM(G5:G20)</f>
        <v>0</v>
      </c>
    </row>
    <row r="23" spans="1:7" ht="18" customHeight="1" x14ac:dyDescent="0.25">
      <c r="A23" s="18"/>
      <c r="B23" s="79"/>
      <c r="C23" s="112"/>
      <c r="D23" s="31"/>
      <c r="E23" s="96"/>
      <c r="F23" s="31"/>
      <c r="G23" s="97"/>
    </row>
    <row r="24" spans="1:7" ht="18" customHeight="1" x14ac:dyDescent="0.25">
      <c r="A24" s="18"/>
      <c r="B24" s="114" t="s">
        <v>161</v>
      </c>
      <c r="C24" s="112"/>
      <c r="D24" s="31"/>
      <c r="E24" s="96" t="s">
        <v>26</v>
      </c>
      <c r="F24" s="31"/>
      <c r="G24" s="97">
        <f>(G22*1.21)-G22</f>
        <v>0</v>
      </c>
    </row>
    <row r="25" spans="1:7" ht="18" customHeight="1" x14ac:dyDescent="0.25">
      <c r="A25" s="18"/>
      <c r="B25" s="79"/>
      <c r="C25" s="112"/>
      <c r="D25" s="31"/>
      <c r="E25" s="96"/>
      <c r="F25" s="31"/>
      <c r="G25" s="97"/>
    </row>
    <row r="26" spans="1:7" ht="18" customHeight="1" x14ac:dyDescent="0.25">
      <c r="A26" s="18"/>
      <c r="B26" s="79"/>
      <c r="C26" s="112"/>
      <c r="D26" s="31"/>
      <c r="E26" s="96"/>
      <c r="F26" s="31"/>
      <c r="G26" s="97"/>
    </row>
    <row r="27" spans="1:7" ht="18" customHeight="1" x14ac:dyDescent="0.25">
      <c r="A27" s="18"/>
      <c r="B27" s="56"/>
      <c r="C27" s="113"/>
      <c r="D27" s="34"/>
      <c r="E27" s="98" t="s">
        <v>27</v>
      </c>
      <c r="F27" s="34"/>
      <c r="G27" s="99">
        <f>G22+G24</f>
        <v>0</v>
      </c>
    </row>
  </sheetData>
  <sheetProtection algorithmName="SHA-512" hashValue="Sn0l6FSvGKO4lj6yeQRSTMkikJ2ZCWThUZnZEYEZC4OsGmVWLGrf2gw0R8zNnA8+JbjA6zRgRgXF0EIe68U78A==" saltValue="udNzeH3kZORQYJrzJSTWrg=="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30BE0-2A2C-47FA-B216-7F109CEE4745}">
  <sheetPr>
    <tabColor rgb="FF173583"/>
  </sheetPr>
  <dimension ref="A1:D27"/>
  <sheetViews>
    <sheetView showGridLines="0" zoomScale="85" zoomScaleNormal="85" workbookViewId="0">
      <pane ySplit="1" topLeftCell="A2" activePane="bottomLeft" state="frozen"/>
      <selection activeCell="B33" sqref="B33"/>
      <selection pane="bottomLeft" activeCell="B27" sqref="B27"/>
    </sheetView>
  </sheetViews>
  <sheetFormatPr defaultRowHeight="15" x14ac:dyDescent="0.25"/>
  <cols>
    <col min="1" max="1" width="4.7109375" style="12" bestFit="1" customWidth="1"/>
    <col min="2" max="2" width="200.7109375" customWidth="1"/>
    <col min="4" max="4" width="98.42578125" customWidth="1"/>
  </cols>
  <sheetData>
    <row r="1" spans="1:2" ht="15.75" x14ac:dyDescent="0.25">
      <c r="A1" s="58"/>
      <c r="B1" s="68" t="s">
        <v>128</v>
      </c>
    </row>
    <row r="2" spans="1:2" x14ac:dyDescent="0.25">
      <c r="A2" s="58"/>
      <c r="B2" s="100" t="s">
        <v>109</v>
      </c>
    </row>
    <row r="3" spans="1:2" x14ac:dyDescent="0.25">
      <c r="A3" s="49">
        <v>1</v>
      </c>
      <c r="B3" t="s">
        <v>72</v>
      </c>
    </row>
    <row r="4" spans="1:2" x14ac:dyDescent="0.25">
      <c r="A4" s="49">
        <v>2</v>
      </c>
      <c r="B4" t="s">
        <v>83</v>
      </c>
    </row>
    <row r="5" spans="1:2" x14ac:dyDescent="0.25">
      <c r="A5" s="49">
        <v>3</v>
      </c>
      <c r="B5" s="91" t="s">
        <v>78</v>
      </c>
    </row>
    <row r="6" spans="1:2" x14ac:dyDescent="0.25">
      <c r="A6" s="49">
        <v>4</v>
      </c>
      <c r="B6" s="91" t="s">
        <v>77</v>
      </c>
    </row>
    <row r="7" spans="1:2" x14ac:dyDescent="0.25">
      <c r="A7" s="49">
        <v>5</v>
      </c>
      <c r="B7" s="91" t="s">
        <v>148</v>
      </c>
    </row>
    <row r="8" spans="1:2" x14ac:dyDescent="0.25">
      <c r="A8" s="49">
        <v>6</v>
      </c>
      <c r="B8" s="91" t="s">
        <v>149</v>
      </c>
    </row>
    <row r="9" spans="1:2" x14ac:dyDescent="0.25">
      <c r="A9" s="49">
        <v>7</v>
      </c>
      <c r="B9" s="91" t="s">
        <v>150</v>
      </c>
    </row>
    <row r="10" spans="1:2" x14ac:dyDescent="0.25">
      <c r="A10" s="49">
        <v>8</v>
      </c>
      <c r="B10" s="91" t="s">
        <v>151</v>
      </c>
    </row>
    <row r="11" spans="1:2" x14ac:dyDescent="0.25">
      <c r="A11" s="49">
        <v>9</v>
      </c>
      <c r="B11" s="91" t="s">
        <v>75</v>
      </c>
    </row>
    <row r="12" spans="1:2" x14ac:dyDescent="0.25">
      <c r="A12" s="49">
        <v>10</v>
      </c>
      <c r="B12" s="91" t="s">
        <v>74</v>
      </c>
    </row>
    <row r="13" spans="1:2" x14ac:dyDescent="0.25">
      <c r="A13" s="49">
        <v>11</v>
      </c>
      <c r="B13" s="92" t="s">
        <v>152</v>
      </c>
    </row>
    <row r="14" spans="1:2" x14ac:dyDescent="0.25">
      <c r="A14" s="49">
        <v>12</v>
      </c>
      <c r="B14" s="92" t="s">
        <v>152</v>
      </c>
    </row>
    <row r="15" spans="1:2" x14ac:dyDescent="0.25">
      <c r="A15" s="49"/>
      <c r="B15" s="100" t="s">
        <v>108</v>
      </c>
    </row>
    <row r="16" spans="1:2" x14ac:dyDescent="0.25">
      <c r="A16" s="49">
        <v>13</v>
      </c>
      <c r="B16" t="s">
        <v>73</v>
      </c>
    </row>
    <row r="17" spans="1:4" x14ac:dyDescent="0.25">
      <c r="A17" s="49">
        <v>14</v>
      </c>
      <c r="B17" s="91" t="s">
        <v>76</v>
      </c>
    </row>
    <row r="18" spans="1:4" x14ac:dyDescent="0.25">
      <c r="A18" s="49">
        <v>15</v>
      </c>
      <c r="B18" s="91" t="s">
        <v>82</v>
      </c>
    </row>
    <row r="19" spans="1:4" x14ac:dyDescent="0.25">
      <c r="A19" s="49">
        <v>16</v>
      </c>
      <c r="B19" s="91" t="s">
        <v>81</v>
      </c>
    </row>
    <row r="20" spans="1:4" x14ac:dyDescent="0.25">
      <c r="A20" s="49">
        <v>17</v>
      </c>
      <c r="B20" s="91" t="s">
        <v>80</v>
      </c>
    </row>
    <row r="21" spans="1:4" x14ac:dyDescent="0.25">
      <c r="A21" s="49">
        <v>18</v>
      </c>
      <c r="B21" s="91" t="s">
        <v>79</v>
      </c>
    </row>
    <row r="22" spans="1:4" x14ac:dyDescent="0.25">
      <c r="B22" s="91"/>
      <c r="D22" s="102"/>
    </row>
    <row r="23" spans="1:4" x14ac:dyDescent="0.25">
      <c r="B23" s="91"/>
      <c r="D23" s="92"/>
    </row>
    <row r="24" spans="1:4" x14ac:dyDescent="0.25">
      <c r="B24" s="92"/>
      <c r="D24" s="92"/>
    </row>
    <row r="25" spans="1:4" x14ac:dyDescent="0.25">
      <c r="D25" s="92"/>
    </row>
    <row r="26" spans="1:4" x14ac:dyDescent="0.25">
      <c r="B26" s="92"/>
      <c r="D26" s="92"/>
    </row>
    <row r="27" spans="1:4" x14ac:dyDescent="0.25">
      <c r="B27" s="101"/>
    </row>
  </sheetData>
  <sheetProtection algorithmName="SHA-512" hashValue="uZgdA+Zn4IEJ/Lbn3OIlVIvq2OH1WK8DPAtxDvMyrLl8UfaM0qBcwUsCeBtLH0yNGmEIppaTOGIk6G/Exc7QOg==" saltValue="0TSMQdflG45C9mWMpvnj3w=="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D7CED-FE96-4053-B7C5-38BDAB2E49DB}">
  <sheetPr>
    <tabColor rgb="FF173583"/>
  </sheetPr>
  <dimension ref="A1:B13"/>
  <sheetViews>
    <sheetView showGridLines="0" zoomScale="85" zoomScaleNormal="85" workbookViewId="0">
      <pane ySplit="1" topLeftCell="A2" activePane="bottomLeft" state="frozen"/>
      <selection activeCell="B33" sqref="B33"/>
      <selection pane="bottomLeft" activeCell="B35" sqref="B35"/>
    </sheetView>
  </sheetViews>
  <sheetFormatPr defaultRowHeight="15" x14ac:dyDescent="0.25"/>
  <cols>
    <col min="1" max="1" width="3.7109375" style="12" customWidth="1"/>
    <col min="2" max="2" width="200.7109375" customWidth="1"/>
    <col min="4" max="4" width="98.42578125" customWidth="1"/>
  </cols>
  <sheetData>
    <row r="1" spans="1:2" ht="15.75" x14ac:dyDescent="0.25">
      <c r="A1" s="58"/>
      <c r="B1" s="68" t="s">
        <v>129</v>
      </c>
    </row>
    <row r="2" spans="1:2" x14ac:dyDescent="0.25">
      <c r="A2" s="49">
        <v>1</v>
      </c>
      <c r="B2" s="91" t="s">
        <v>89</v>
      </c>
    </row>
    <row r="3" spans="1:2" x14ac:dyDescent="0.25">
      <c r="A3" s="49">
        <v>2</v>
      </c>
      <c r="B3" s="91" t="s">
        <v>88</v>
      </c>
    </row>
    <row r="4" spans="1:2" x14ac:dyDescent="0.25">
      <c r="A4" s="49">
        <v>3</v>
      </c>
      <c r="B4" s="91" t="s">
        <v>87</v>
      </c>
    </row>
    <row r="5" spans="1:2" x14ac:dyDescent="0.25">
      <c r="A5" s="49">
        <v>4</v>
      </c>
      <c r="B5" s="91" t="s">
        <v>86</v>
      </c>
    </row>
    <row r="6" spans="1:2" x14ac:dyDescent="0.25">
      <c r="A6" s="49">
        <v>5</v>
      </c>
      <c r="B6" s="91" t="s">
        <v>85</v>
      </c>
    </row>
    <row r="7" spans="1:2" x14ac:dyDescent="0.25">
      <c r="A7" s="49">
        <v>6</v>
      </c>
      <c r="B7" s="103" t="s">
        <v>84</v>
      </c>
    </row>
    <row r="12" spans="1:2" x14ac:dyDescent="0.25">
      <c r="B12" s="91"/>
    </row>
    <row r="13" spans="1:2" x14ac:dyDescent="0.25">
      <c r="B13" s="91"/>
    </row>
  </sheetData>
  <sheetProtection algorithmName="SHA-512" hashValue="DaNQoig3EkRRZNu1+eBwXmz0PgVjI5GQHGKzAYg8A65xLH6btyRu1zRI/vCzECNfAh5CoMZefUQXTtGrQCNWwg==" saltValue="MDIzr3DaDkbYb4M6KM78Y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0E2B-97C1-4983-98DE-16F672857586}">
  <sheetPr>
    <tabColor rgb="FF173583"/>
  </sheetPr>
  <dimension ref="A1:D35"/>
  <sheetViews>
    <sheetView showGridLines="0" zoomScale="85" zoomScaleNormal="85" workbookViewId="0">
      <pane ySplit="1" topLeftCell="A2" activePane="bottomLeft" state="frozen"/>
      <selection activeCell="B35" sqref="B35"/>
      <selection pane="bottomLeft" activeCell="B20" sqref="B20"/>
    </sheetView>
  </sheetViews>
  <sheetFormatPr defaultRowHeight="15" x14ac:dyDescent="0.25"/>
  <cols>
    <col min="1" max="1" width="3.7109375" style="12" customWidth="1"/>
    <col min="2" max="2" width="200.7109375" customWidth="1"/>
    <col min="4" max="4" width="98.42578125" customWidth="1"/>
  </cols>
  <sheetData>
    <row r="1" spans="1:2" ht="15.75" x14ac:dyDescent="0.25">
      <c r="A1" s="58"/>
      <c r="B1" s="68" t="s">
        <v>130</v>
      </c>
    </row>
    <row r="2" spans="1:2" x14ac:dyDescent="0.25">
      <c r="A2" s="49">
        <v>1</v>
      </c>
      <c r="B2" t="s">
        <v>72</v>
      </c>
    </row>
    <row r="3" spans="1:2" x14ac:dyDescent="0.25">
      <c r="A3" s="49">
        <v>2</v>
      </c>
      <c r="B3" t="s">
        <v>83</v>
      </c>
    </row>
    <row r="4" spans="1:2" x14ac:dyDescent="0.25">
      <c r="A4" s="49">
        <v>3</v>
      </c>
      <c r="B4" t="s">
        <v>73</v>
      </c>
    </row>
    <row r="5" spans="1:2" x14ac:dyDescent="0.25">
      <c r="A5" s="49">
        <v>4</v>
      </c>
      <c r="B5" t="s">
        <v>91</v>
      </c>
    </row>
    <row r="6" spans="1:2" x14ac:dyDescent="0.25">
      <c r="A6" s="49">
        <v>5</v>
      </c>
      <c r="B6" s="91" t="s">
        <v>77</v>
      </c>
    </row>
    <row r="7" spans="1:2" x14ac:dyDescent="0.25">
      <c r="A7" s="49">
        <v>6</v>
      </c>
      <c r="B7" s="91" t="s">
        <v>76</v>
      </c>
    </row>
    <row r="8" spans="1:2" x14ac:dyDescent="0.25">
      <c r="A8" s="49">
        <v>7</v>
      </c>
      <c r="B8" s="91" t="s">
        <v>152</v>
      </c>
    </row>
    <row r="9" spans="1:2" x14ac:dyDescent="0.25">
      <c r="A9" s="49">
        <v>8</v>
      </c>
      <c r="B9" s="91" t="s">
        <v>110</v>
      </c>
    </row>
    <row r="10" spans="1:2" x14ac:dyDescent="0.25">
      <c r="A10" s="49">
        <v>9</v>
      </c>
      <c r="B10" s="91" t="s">
        <v>111</v>
      </c>
    </row>
    <row r="11" spans="1:2" x14ac:dyDescent="0.25">
      <c r="A11" s="49">
        <v>10</v>
      </c>
      <c r="B11" s="91" t="s">
        <v>90</v>
      </c>
    </row>
    <row r="12" spans="1:2" x14ac:dyDescent="0.25">
      <c r="A12" s="49">
        <v>11</v>
      </c>
      <c r="B12" s="91" t="s">
        <v>148</v>
      </c>
    </row>
    <row r="13" spans="1:2" x14ac:dyDescent="0.25">
      <c r="A13" s="49">
        <v>12</v>
      </c>
      <c r="B13" s="91" t="s">
        <v>149</v>
      </c>
    </row>
    <row r="14" spans="1:2" x14ac:dyDescent="0.25">
      <c r="A14" s="49">
        <v>13</v>
      </c>
      <c r="B14" s="91" t="s">
        <v>150</v>
      </c>
    </row>
    <row r="15" spans="1:2" x14ac:dyDescent="0.25">
      <c r="A15" s="49">
        <v>14</v>
      </c>
      <c r="B15" s="91" t="s">
        <v>151</v>
      </c>
    </row>
    <row r="16" spans="1:2" x14ac:dyDescent="0.25">
      <c r="A16" s="49">
        <v>15</v>
      </c>
      <c r="B16" s="91" t="s">
        <v>75</v>
      </c>
    </row>
    <row r="17" spans="1:4" x14ac:dyDescent="0.25">
      <c r="A17" s="49">
        <v>16</v>
      </c>
      <c r="B17" s="91" t="s">
        <v>74</v>
      </c>
    </row>
    <row r="18" spans="1:4" x14ac:dyDescent="0.25">
      <c r="B18" s="101"/>
      <c r="D18" s="91"/>
    </row>
    <row r="19" spans="1:4" x14ac:dyDescent="0.25">
      <c r="B19" s="91"/>
      <c r="D19" s="91"/>
    </row>
    <row r="20" spans="1:4" x14ac:dyDescent="0.25">
      <c r="B20" s="91"/>
      <c r="D20" s="101"/>
    </row>
    <row r="21" spans="1:4" x14ac:dyDescent="0.25">
      <c r="A21" s="91"/>
    </row>
    <row r="22" spans="1:4" x14ac:dyDescent="0.25">
      <c r="B22" s="92"/>
      <c r="C22" s="91"/>
      <c r="D22" s="91"/>
    </row>
    <row r="23" spans="1:4" x14ac:dyDescent="0.25">
      <c r="B23" s="91"/>
      <c r="D23" s="91"/>
    </row>
    <row r="24" spans="1:4" x14ac:dyDescent="0.25">
      <c r="B24" s="91"/>
      <c r="D24" s="91"/>
    </row>
    <row r="25" spans="1:4" x14ac:dyDescent="0.25">
      <c r="B25" s="92"/>
      <c r="D25" s="91"/>
    </row>
    <row r="26" spans="1:4" x14ac:dyDescent="0.25">
      <c r="D26" s="91"/>
    </row>
    <row r="27" spans="1:4" x14ac:dyDescent="0.25">
      <c r="D27" s="91"/>
    </row>
    <row r="28" spans="1:4" x14ac:dyDescent="0.25">
      <c r="D28" s="91"/>
    </row>
    <row r="29" spans="1:4" x14ac:dyDescent="0.25">
      <c r="D29" s="91"/>
    </row>
    <row r="30" spans="1:4" x14ac:dyDescent="0.25">
      <c r="D30" s="103"/>
    </row>
    <row r="32" spans="1:4" x14ac:dyDescent="0.25">
      <c r="D32" s="91"/>
    </row>
    <row r="33" spans="4:4" x14ac:dyDescent="0.25">
      <c r="D33" s="91"/>
    </row>
    <row r="34" spans="4:4" x14ac:dyDescent="0.25">
      <c r="D34" s="91"/>
    </row>
    <row r="35" spans="4:4" x14ac:dyDescent="0.25">
      <c r="D35" s="91"/>
    </row>
  </sheetData>
  <sheetProtection algorithmName="SHA-512" hashValue="8f8wrmx3c7H+gYYi4fgwETWXO8bYGRxZaXCFcJX6DvbY3LFJEtKwNnDRh/ZAfshNdwAtnFjpV75jt5M/eMcZdg==" saltValue="BUyo3Qoyjq5ZU3lkWvAq2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708F3-B91E-4521-BB74-A87D719BFC90}">
  <sheetPr>
    <tabColor rgb="FF173583"/>
  </sheetPr>
  <dimension ref="A1:B13"/>
  <sheetViews>
    <sheetView showGridLines="0" zoomScale="85" zoomScaleNormal="85" workbookViewId="0">
      <pane ySplit="1" topLeftCell="A2" activePane="bottomLeft" state="frozen"/>
      <selection pane="bottomLeft" activeCell="B13" sqref="B13"/>
    </sheetView>
  </sheetViews>
  <sheetFormatPr defaultRowHeight="15" x14ac:dyDescent="0.25"/>
  <cols>
    <col min="1" max="1" width="4.7109375" style="12" bestFit="1" customWidth="1"/>
    <col min="2" max="2" width="200.7109375" customWidth="1"/>
  </cols>
  <sheetData>
    <row r="1" spans="1:2" ht="15.75" x14ac:dyDescent="0.25">
      <c r="A1" s="58"/>
      <c r="B1" s="68" t="s">
        <v>131</v>
      </c>
    </row>
    <row r="2" spans="1:2" x14ac:dyDescent="0.25">
      <c r="A2" s="49"/>
      <c r="B2" s="90" t="s">
        <v>116</v>
      </c>
    </row>
    <row r="3" spans="1:2" x14ac:dyDescent="0.25">
      <c r="A3" s="49">
        <v>1</v>
      </c>
      <c r="B3" t="s">
        <v>115</v>
      </c>
    </row>
    <row r="4" spans="1:2" x14ac:dyDescent="0.25">
      <c r="A4" s="49">
        <v>2</v>
      </c>
      <c r="B4" t="s">
        <v>73</v>
      </c>
    </row>
    <row r="5" spans="1:2" x14ac:dyDescent="0.25">
      <c r="A5" s="49">
        <v>3</v>
      </c>
      <c r="B5" s="91" t="s">
        <v>153</v>
      </c>
    </row>
    <row r="6" spans="1:2" ht="14.25" customHeight="1" x14ac:dyDescent="0.25">
      <c r="A6" s="49">
        <v>4</v>
      </c>
      <c r="B6" s="91" t="s">
        <v>154</v>
      </c>
    </row>
    <row r="7" spans="1:2" x14ac:dyDescent="0.25">
      <c r="A7" s="49">
        <v>5</v>
      </c>
      <c r="B7" s="91" t="s">
        <v>155</v>
      </c>
    </row>
    <row r="8" spans="1:2" x14ac:dyDescent="0.25">
      <c r="A8" s="49">
        <v>6</v>
      </c>
      <c r="B8" s="91" t="s">
        <v>156</v>
      </c>
    </row>
    <row r="9" spans="1:2" x14ac:dyDescent="0.25">
      <c r="A9" s="49">
        <v>7</v>
      </c>
      <c r="B9" t="s">
        <v>114</v>
      </c>
    </row>
    <row r="10" spans="1:2" x14ac:dyDescent="0.25">
      <c r="A10" s="49"/>
      <c r="B10" s="90" t="s">
        <v>117</v>
      </c>
    </row>
    <row r="11" spans="1:2" x14ac:dyDescent="0.25">
      <c r="A11" s="49">
        <v>8</v>
      </c>
      <c r="B11" s="91" t="s">
        <v>118</v>
      </c>
    </row>
    <row r="12" spans="1:2" x14ac:dyDescent="0.25">
      <c r="A12" s="49">
        <v>9</v>
      </c>
      <c r="B12" t="s">
        <v>119</v>
      </c>
    </row>
    <row r="13" spans="1:2" x14ac:dyDescent="0.25">
      <c r="A13" s="49">
        <v>10</v>
      </c>
      <c r="B13" t="s">
        <v>114</v>
      </c>
    </row>
  </sheetData>
  <sheetProtection algorithmName="SHA-512" hashValue="iVq1M7u6rhgURRRGiwjpfHcysLkm8671FuPnylZuWuEZn6bjXMzlR+zZLfECGWRAEk9o4Z/RLA7C0xa+N9StwA==" saltValue="HSJTUnvC6np2T9e32hhbE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14183-55BE-4C77-A716-5457520625DA}">
  <sheetPr>
    <tabColor rgb="FF173583"/>
  </sheetPr>
  <dimension ref="A1:D23"/>
  <sheetViews>
    <sheetView showGridLines="0" zoomScale="85" zoomScaleNormal="85" workbookViewId="0">
      <pane ySplit="1" topLeftCell="A2" activePane="bottomLeft" state="frozen"/>
      <selection activeCell="B36" sqref="B36"/>
      <selection pane="bottomLeft" activeCell="B14" sqref="B14"/>
    </sheetView>
  </sheetViews>
  <sheetFormatPr defaultRowHeight="15" x14ac:dyDescent="0.25"/>
  <cols>
    <col min="1" max="1" width="3.7109375" style="12" customWidth="1"/>
    <col min="2" max="2" width="200.7109375" customWidth="1"/>
    <col min="4" max="4" width="98.42578125" customWidth="1"/>
  </cols>
  <sheetData>
    <row r="1" spans="1:4" ht="15.75" x14ac:dyDescent="0.25">
      <c r="A1" s="58"/>
      <c r="B1" s="68" t="s">
        <v>146</v>
      </c>
    </row>
    <row r="2" spans="1:4" x14ac:dyDescent="0.25">
      <c r="A2" s="58"/>
      <c r="B2" s="100" t="s">
        <v>95</v>
      </c>
    </row>
    <row r="3" spans="1:4" x14ac:dyDescent="0.25">
      <c r="A3" s="49">
        <v>1</v>
      </c>
      <c r="B3" s="91" t="s">
        <v>159</v>
      </c>
    </row>
    <row r="4" spans="1:4" x14ac:dyDescent="0.25">
      <c r="A4" s="49">
        <v>2</v>
      </c>
      <c r="B4" s="91" t="s">
        <v>94</v>
      </c>
    </row>
    <row r="5" spans="1:4" x14ac:dyDescent="0.25">
      <c r="A5" s="49">
        <v>3</v>
      </c>
      <c r="B5" s="91" t="s">
        <v>160</v>
      </c>
    </row>
    <row r="6" spans="1:4" x14ac:dyDescent="0.25">
      <c r="A6" s="49">
        <v>4</v>
      </c>
      <c r="B6" s="91" t="s">
        <v>93</v>
      </c>
    </row>
    <row r="7" spans="1:4" x14ac:dyDescent="0.25">
      <c r="A7" s="49">
        <v>5</v>
      </c>
      <c r="B7" s="91" t="s">
        <v>92</v>
      </c>
    </row>
    <row r="8" spans="1:4" x14ac:dyDescent="0.25">
      <c r="B8" s="91"/>
      <c r="D8" s="103"/>
    </row>
    <row r="9" spans="1:4" x14ac:dyDescent="0.25">
      <c r="B9" s="91"/>
    </row>
    <row r="10" spans="1:4" x14ac:dyDescent="0.25">
      <c r="B10" s="91"/>
    </row>
    <row r="11" spans="1:4" x14ac:dyDescent="0.25">
      <c r="B11" s="104"/>
    </row>
    <row r="12" spans="1:4" x14ac:dyDescent="0.25">
      <c r="B12" s="104"/>
    </row>
    <row r="13" spans="1:4" x14ac:dyDescent="0.25">
      <c r="B13" s="104"/>
    </row>
    <row r="14" spans="1:4" x14ac:dyDescent="0.25">
      <c r="B14" s="104"/>
    </row>
    <row r="15" spans="1:4" x14ac:dyDescent="0.25">
      <c r="B15" s="104"/>
    </row>
    <row r="16" spans="1:4" x14ac:dyDescent="0.25">
      <c r="B16" s="104"/>
    </row>
    <row r="17" spans="2:2" x14ac:dyDescent="0.25">
      <c r="B17" s="104"/>
    </row>
    <row r="18" spans="2:2" x14ac:dyDescent="0.25">
      <c r="B18" s="106"/>
    </row>
    <row r="19" spans="2:2" x14ac:dyDescent="0.25">
      <c r="B19" s="105"/>
    </row>
    <row r="20" spans="2:2" x14ac:dyDescent="0.25">
      <c r="B20" s="104"/>
    </row>
    <row r="21" spans="2:2" x14ac:dyDescent="0.25">
      <c r="B21" s="104"/>
    </row>
    <row r="22" spans="2:2" x14ac:dyDescent="0.25">
      <c r="B22" s="104"/>
    </row>
    <row r="23" spans="2:2" x14ac:dyDescent="0.25">
      <c r="B23" s="104"/>
    </row>
  </sheetData>
  <sheetProtection algorithmName="SHA-512" hashValue="GpmPVbRfkfTieK0Ehc1lXkJHDd/hb0s3DMHNGInAZmXUveAOlJMLFhEwYdrJG6G5X8KiYCJPN7Y0TP8pd6wYvw==" saltValue="a/Ehg1QHQDL1REmshjBNGw==" spinCount="100000" sheet="1" objects="1" scenarios="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bestFit="1" customWidth="1"/>
    <col min="2" max="2" width="99.7109375" customWidth="1"/>
    <col min="3" max="3" width="22.7109375" style="5" customWidth="1"/>
    <col min="4" max="4" width="32.7109375" customWidth="1"/>
    <col min="5" max="5" width="22.7109375" style="9" customWidth="1"/>
    <col min="6" max="6" width="22.7109375" style="10" customWidth="1"/>
    <col min="7" max="7" width="22.7109375" style="9" customWidth="1"/>
    <col min="8" max="8" width="22.7109375" customWidth="1"/>
    <col min="9" max="9" width="43" style="12" customWidth="1"/>
  </cols>
  <sheetData>
    <row r="1" spans="1:12" s="13" customFormat="1" ht="23.25" x14ac:dyDescent="0.35">
      <c r="A1" s="18"/>
      <c r="B1" s="19" t="s">
        <v>31</v>
      </c>
      <c r="C1" s="47"/>
      <c r="D1" s="32"/>
      <c r="E1" s="20"/>
      <c r="F1" s="21"/>
      <c r="G1" s="20"/>
      <c r="H1" s="22"/>
      <c r="I1" s="23" t="str" cm="1">
        <f t="array" ref="I1:L1">'Algemene gegevens'!D3:G3</f>
        <v>Europees openbare aanbesteding School- en Kantoormeubilair</v>
      </c>
      <c r="J1" s="13">
        <v>0</v>
      </c>
      <c r="K1" s="13">
        <v>0</v>
      </c>
      <c r="L1" s="13">
        <v>0</v>
      </c>
    </row>
    <row r="2" spans="1:12" x14ac:dyDescent="0.25">
      <c r="A2" s="14"/>
    </row>
    <row r="3" spans="1:12" ht="15.75" x14ac:dyDescent="0.25">
      <c r="A3" s="14"/>
      <c r="B3" s="27" t="s">
        <v>29</v>
      </c>
      <c r="C3" s="24" t="s">
        <v>28</v>
      </c>
      <c r="D3" s="27" t="s">
        <v>8</v>
      </c>
      <c r="E3" s="25" t="s">
        <v>25</v>
      </c>
      <c r="F3" s="26" t="s">
        <v>24</v>
      </c>
      <c r="G3" s="25" t="s">
        <v>23</v>
      </c>
      <c r="H3" s="27" t="s">
        <v>16</v>
      </c>
      <c r="I3" s="24" t="s">
        <v>15</v>
      </c>
    </row>
    <row r="4" spans="1:12" x14ac:dyDescent="0.25">
      <c r="A4" s="14"/>
      <c r="B4" s="40"/>
      <c r="C4" s="48"/>
      <c r="D4" s="37"/>
      <c r="E4" s="38"/>
      <c r="F4" s="39"/>
      <c r="G4" s="6">
        <f>E4-(F4*E4)</f>
        <v>0</v>
      </c>
      <c r="H4" s="1">
        <f>G4*C4</f>
        <v>0</v>
      </c>
      <c r="I4" s="40"/>
    </row>
    <row r="5" spans="1:12" x14ac:dyDescent="0.25">
      <c r="A5" s="14"/>
      <c r="B5" s="40"/>
      <c r="C5" s="48"/>
      <c r="D5" s="37"/>
      <c r="E5" s="38"/>
      <c r="F5" s="39"/>
      <c r="G5" s="6">
        <f t="shared" ref="G5:G40" si="0">E5-(F5*E5)</f>
        <v>0</v>
      </c>
      <c r="H5" s="1">
        <f t="shared" ref="H5:H40" si="1">G5*C5</f>
        <v>0</v>
      </c>
      <c r="I5" s="40"/>
    </row>
    <row r="6" spans="1:12" x14ac:dyDescent="0.25">
      <c r="A6" s="14"/>
      <c r="B6" s="40"/>
      <c r="C6" s="48"/>
      <c r="D6" s="37"/>
      <c r="E6" s="38"/>
      <c r="F6" s="39"/>
      <c r="G6" s="6">
        <f t="shared" si="0"/>
        <v>0</v>
      </c>
      <c r="H6" s="1">
        <f t="shared" si="1"/>
        <v>0</v>
      </c>
      <c r="I6" s="40"/>
    </row>
    <row r="7" spans="1:12" x14ac:dyDescent="0.25">
      <c r="A7" s="14"/>
      <c r="B7" s="40"/>
      <c r="C7" s="48"/>
      <c r="D7" s="37"/>
      <c r="E7" s="38"/>
      <c r="F7" s="39"/>
      <c r="G7" s="6">
        <f t="shared" si="0"/>
        <v>0</v>
      </c>
      <c r="H7" s="1">
        <f t="shared" si="1"/>
        <v>0</v>
      </c>
      <c r="I7" s="40"/>
    </row>
    <row r="8" spans="1:12" x14ac:dyDescent="0.25">
      <c r="A8" s="14"/>
      <c r="B8" s="40"/>
      <c r="C8" s="48"/>
      <c r="D8" s="37"/>
      <c r="E8" s="38"/>
      <c r="F8" s="39"/>
      <c r="G8" s="6">
        <f t="shared" si="0"/>
        <v>0</v>
      </c>
      <c r="H8" s="1">
        <f t="shared" si="1"/>
        <v>0</v>
      </c>
      <c r="I8" s="40"/>
    </row>
    <row r="9" spans="1:12" x14ac:dyDescent="0.25">
      <c r="A9" s="14"/>
      <c r="B9" s="40"/>
      <c r="C9" s="48"/>
      <c r="D9" s="37"/>
      <c r="E9" s="38"/>
      <c r="F9" s="39"/>
      <c r="G9" s="6">
        <f t="shared" si="0"/>
        <v>0</v>
      </c>
      <c r="H9" s="1">
        <f t="shared" si="1"/>
        <v>0</v>
      </c>
      <c r="I9" s="40"/>
    </row>
    <row r="10" spans="1:12" x14ac:dyDescent="0.25">
      <c r="A10" s="14"/>
      <c r="B10" s="40"/>
      <c r="C10" s="48"/>
      <c r="D10" s="37"/>
      <c r="E10" s="38"/>
      <c r="F10" s="39"/>
      <c r="G10" s="6">
        <f t="shared" si="0"/>
        <v>0</v>
      </c>
      <c r="H10" s="1">
        <f t="shared" si="1"/>
        <v>0</v>
      </c>
      <c r="I10" s="40"/>
    </row>
    <row r="11" spans="1:12" x14ac:dyDescent="0.25">
      <c r="A11" s="14"/>
      <c r="B11" s="40"/>
      <c r="C11" s="48"/>
      <c r="D11" s="37"/>
      <c r="E11" s="38"/>
      <c r="F11" s="39"/>
      <c r="G11" s="6">
        <f t="shared" si="0"/>
        <v>0</v>
      </c>
      <c r="H11" s="1">
        <f t="shared" si="1"/>
        <v>0</v>
      </c>
      <c r="I11" s="40"/>
    </row>
    <row r="12" spans="1:12" x14ac:dyDescent="0.25">
      <c r="A12" s="14"/>
      <c r="B12" s="40"/>
      <c r="C12" s="48"/>
      <c r="D12" s="37"/>
      <c r="E12" s="38"/>
      <c r="F12" s="39"/>
      <c r="G12" s="6">
        <f t="shared" si="0"/>
        <v>0</v>
      </c>
      <c r="H12" s="1">
        <f t="shared" si="1"/>
        <v>0</v>
      </c>
      <c r="I12" s="40"/>
    </row>
    <row r="13" spans="1:12" x14ac:dyDescent="0.25">
      <c r="A13" s="14"/>
      <c r="B13" s="40"/>
      <c r="C13" s="48"/>
      <c r="D13" s="37"/>
      <c r="E13" s="38"/>
      <c r="F13" s="39"/>
      <c r="G13" s="6">
        <f t="shared" si="0"/>
        <v>0</v>
      </c>
      <c r="H13" s="1">
        <f t="shared" si="1"/>
        <v>0</v>
      </c>
      <c r="I13" s="40"/>
    </row>
    <row r="14" spans="1:12" x14ac:dyDescent="0.25">
      <c r="A14" s="14"/>
      <c r="B14" s="40"/>
      <c r="C14" s="48"/>
      <c r="D14" s="37"/>
      <c r="E14" s="38"/>
      <c r="F14" s="39"/>
      <c r="G14" s="6">
        <f t="shared" si="0"/>
        <v>0</v>
      </c>
      <c r="H14" s="1">
        <f t="shared" si="1"/>
        <v>0</v>
      </c>
      <c r="I14" s="40"/>
    </row>
    <row r="15" spans="1:12" x14ac:dyDescent="0.25">
      <c r="A15" s="14"/>
      <c r="B15" s="40"/>
      <c r="C15" s="48"/>
      <c r="D15" s="37"/>
      <c r="E15" s="38"/>
      <c r="F15" s="39"/>
      <c r="G15" s="6">
        <f t="shared" si="0"/>
        <v>0</v>
      </c>
      <c r="H15" s="1">
        <f t="shared" si="1"/>
        <v>0</v>
      </c>
      <c r="I15" s="40"/>
    </row>
    <row r="16" spans="1:12" x14ac:dyDescent="0.25">
      <c r="A16" s="14"/>
      <c r="B16" s="40"/>
      <c r="C16" s="48"/>
      <c r="D16" s="37"/>
      <c r="E16" s="38"/>
      <c r="F16" s="39"/>
      <c r="G16" s="6">
        <f t="shared" si="0"/>
        <v>0</v>
      </c>
      <c r="H16" s="1">
        <f t="shared" si="1"/>
        <v>0</v>
      </c>
      <c r="I16" s="40"/>
    </row>
    <row r="17" spans="1:9" x14ac:dyDescent="0.25">
      <c r="A17" s="14"/>
      <c r="B17" s="40"/>
      <c r="C17" s="48"/>
      <c r="D17" s="37"/>
      <c r="E17" s="38"/>
      <c r="F17" s="39"/>
      <c r="G17" s="6">
        <f t="shared" si="0"/>
        <v>0</v>
      </c>
      <c r="H17" s="1">
        <f t="shared" si="1"/>
        <v>0</v>
      </c>
      <c r="I17" s="40"/>
    </row>
    <row r="18" spans="1:9" x14ac:dyDescent="0.25">
      <c r="A18" s="14"/>
      <c r="B18" s="40"/>
      <c r="C18" s="48"/>
      <c r="D18" s="37"/>
      <c r="E18" s="38"/>
      <c r="F18" s="39"/>
      <c r="G18" s="6">
        <f t="shared" si="0"/>
        <v>0</v>
      </c>
      <c r="H18" s="1">
        <f t="shared" si="1"/>
        <v>0</v>
      </c>
      <c r="I18" s="40"/>
    </row>
    <row r="19" spans="1:9" x14ac:dyDescent="0.25">
      <c r="A19" s="14"/>
      <c r="B19" s="40"/>
      <c r="C19" s="48"/>
      <c r="D19" s="37"/>
      <c r="E19" s="38"/>
      <c r="F19" s="39"/>
      <c r="G19" s="6">
        <f t="shared" si="0"/>
        <v>0</v>
      </c>
      <c r="H19" s="1">
        <f t="shared" si="1"/>
        <v>0</v>
      </c>
      <c r="I19" s="40"/>
    </row>
    <row r="20" spans="1:9" x14ac:dyDescent="0.25">
      <c r="A20" s="14"/>
      <c r="B20" s="40"/>
      <c r="C20" s="48"/>
      <c r="D20" s="37"/>
      <c r="E20" s="38"/>
      <c r="F20" s="39"/>
      <c r="G20" s="6">
        <f t="shared" si="0"/>
        <v>0</v>
      </c>
      <c r="H20" s="1">
        <f t="shared" si="1"/>
        <v>0</v>
      </c>
      <c r="I20" s="40"/>
    </row>
    <row r="21" spans="1:9" x14ac:dyDescent="0.25">
      <c r="A21" s="14"/>
      <c r="B21" s="40"/>
      <c r="C21" s="48"/>
      <c r="D21" s="37"/>
      <c r="E21" s="38"/>
      <c r="F21" s="39"/>
      <c r="G21" s="6">
        <f t="shared" si="0"/>
        <v>0</v>
      </c>
      <c r="H21" s="1">
        <f t="shared" si="1"/>
        <v>0</v>
      </c>
      <c r="I21" s="40"/>
    </row>
    <row r="22" spans="1:9" x14ac:dyDescent="0.25">
      <c r="A22" s="14"/>
      <c r="B22" s="40"/>
      <c r="C22" s="48"/>
      <c r="D22" s="37"/>
      <c r="E22" s="38"/>
      <c r="F22" s="39"/>
      <c r="G22" s="6">
        <f t="shared" si="0"/>
        <v>0</v>
      </c>
      <c r="H22" s="1">
        <f t="shared" si="1"/>
        <v>0</v>
      </c>
      <c r="I22" s="40"/>
    </row>
    <row r="23" spans="1:9" x14ac:dyDescent="0.25">
      <c r="A23" s="14"/>
      <c r="B23" s="40"/>
      <c r="C23" s="48"/>
      <c r="D23" s="37"/>
      <c r="E23" s="38"/>
      <c r="F23" s="39"/>
      <c r="G23" s="6">
        <f t="shared" si="0"/>
        <v>0</v>
      </c>
      <c r="H23" s="1">
        <f t="shared" si="1"/>
        <v>0</v>
      </c>
      <c r="I23" s="40"/>
    </row>
    <row r="24" spans="1:9" x14ac:dyDescent="0.25">
      <c r="A24" s="14"/>
      <c r="B24" s="40"/>
      <c r="C24" s="48"/>
      <c r="D24" s="37"/>
      <c r="E24" s="38"/>
      <c r="F24" s="39"/>
      <c r="G24" s="6">
        <f t="shared" si="0"/>
        <v>0</v>
      </c>
      <c r="H24" s="1">
        <f t="shared" si="1"/>
        <v>0</v>
      </c>
      <c r="I24" s="40"/>
    </row>
    <row r="25" spans="1:9" x14ac:dyDescent="0.25">
      <c r="A25" s="14"/>
      <c r="B25" s="40"/>
      <c r="C25" s="48"/>
      <c r="D25" s="37"/>
      <c r="E25" s="38"/>
      <c r="F25" s="39"/>
      <c r="G25" s="6">
        <f t="shared" si="0"/>
        <v>0</v>
      </c>
      <c r="H25" s="1">
        <f t="shared" si="1"/>
        <v>0</v>
      </c>
      <c r="I25" s="40"/>
    </row>
    <row r="26" spans="1:9" x14ac:dyDescent="0.25">
      <c r="A26" s="14"/>
      <c r="B26" s="40"/>
      <c r="C26" s="48"/>
      <c r="D26" s="37"/>
      <c r="E26" s="38"/>
      <c r="F26" s="39"/>
      <c r="G26" s="6">
        <f t="shared" si="0"/>
        <v>0</v>
      </c>
      <c r="H26" s="1">
        <f t="shared" si="1"/>
        <v>0</v>
      </c>
      <c r="I26" s="40"/>
    </row>
    <row r="27" spans="1:9" x14ac:dyDescent="0.25">
      <c r="A27" s="14"/>
      <c r="B27" s="40"/>
      <c r="C27" s="48"/>
      <c r="D27" s="37"/>
      <c r="E27" s="38"/>
      <c r="F27" s="39"/>
      <c r="G27" s="6">
        <f t="shared" si="0"/>
        <v>0</v>
      </c>
      <c r="H27" s="1">
        <f t="shared" si="1"/>
        <v>0</v>
      </c>
      <c r="I27" s="40"/>
    </row>
    <row r="28" spans="1:9" x14ac:dyDescent="0.25">
      <c r="A28" s="14"/>
      <c r="B28" s="40"/>
      <c r="C28" s="48"/>
      <c r="D28" s="37"/>
      <c r="E28" s="38"/>
      <c r="F28" s="39"/>
      <c r="G28" s="6">
        <f t="shared" si="0"/>
        <v>0</v>
      </c>
      <c r="H28" s="1">
        <f t="shared" si="1"/>
        <v>0</v>
      </c>
      <c r="I28" s="40"/>
    </row>
    <row r="29" spans="1:9" x14ac:dyDescent="0.25">
      <c r="A29" s="14"/>
      <c r="B29" s="40"/>
      <c r="C29" s="48"/>
      <c r="D29" s="37"/>
      <c r="E29" s="38"/>
      <c r="F29" s="39"/>
      <c r="G29" s="6">
        <f t="shared" si="0"/>
        <v>0</v>
      </c>
      <c r="H29" s="1">
        <f t="shared" si="1"/>
        <v>0</v>
      </c>
      <c r="I29" s="40"/>
    </row>
    <row r="30" spans="1:9" x14ac:dyDescent="0.25">
      <c r="A30" s="14"/>
      <c r="B30" s="40"/>
      <c r="C30" s="48"/>
      <c r="D30" s="37"/>
      <c r="E30" s="38"/>
      <c r="F30" s="39"/>
      <c r="G30" s="6">
        <f t="shared" si="0"/>
        <v>0</v>
      </c>
      <c r="H30" s="1">
        <f t="shared" si="1"/>
        <v>0</v>
      </c>
      <c r="I30" s="40"/>
    </row>
    <row r="31" spans="1:9" x14ac:dyDescent="0.25">
      <c r="A31" s="14"/>
      <c r="B31" s="40"/>
      <c r="C31" s="48"/>
      <c r="D31" s="37"/>
      <c r="E31" s="38"/>
      <c r="F31" s="39"/>
      <c r="G31" s="6">
        <f t="shared" si="0"/>
        <v>0</v>
      </c>
      <c r="H31" s="1">
        <f t="shared" si="1"/>
        <v>0</v>
      </c>
      <c r="I31" s="40"/>
    </row>
    <row r="32" spans="1:9" x14ac:dyDescent="0.25">
      <c r="A32" s="14"/>
      <c r="B32" s="40"/>
      <c r="C32" s="48"/>
      <c r="D32" s="37"/>
      <c r="E32" s="38"/>
      <c r="F32" s="39"/>
      <c r="G32" s="6">
        <f t="shared" si="0"/>
        <v>0</v>
      </c>
      <c r="H32" s="1">
        <f t="shared" si="1"/>
        <v>0</v>
      </c>
      <c r="I32" s="40"/>
    </row>
    <row r="33" spans="1:9" x14ac:dyDescent="0.25">
      <c r="A33" s="14"/>
      <c r="B33" s="40"/>
      <c r="C33" s="48"/>
      <c r="D33" s="37"/>
      <c r="E33" s="38"/>
      <c r="F33" s="39"/>
      <c r="G33" s="6">
        <f t="shared" si="0"/>
        <v>0</v>
      </c>
      <c r="H33" s="1">
        <f t="shared" si="1"/>
        <v>0</v>
      </c>
      <c r="I33" s="40"/>
    </row>
    <row r="34" spans="1:9" x14ac:dyDescent="0.25">
      <c r="A34" s="14"/>
      <c r="B34" s="40"/>
      <c r="C34" s="48"/>
      <c r="D34" s="37"/>
      <c r="E34" s="38"/>
      <c r="F34" s="39"/>
      <c r="G34" s="6">
        <f t="shared" si="0"/>
        <v>0</v>
      </c>
      <c r="H34" s="1">
        <f t="shared" si="1"/>
        <v>0</v>
      </c>
      <c r="I34" s="40"/>
    </row>
    <row r="35" spans="1:9" x14ac:dyDescent="0.25">
      <c r="A35" s="14"/>
      <c r="B35" s="40"/>
      <c r="C35" s="48"/>
      <c r="D35" s="37"/>
      <c r="E35" s="38"/>
      <c r="F35" s="39"/>
      <c r="G35" s="6">
        <f t="shared" si="0"/>
        <v>0</v>
      </c>
      <c r="H35" s="1">
        <f t="shared" si="1"/>
        <v>0</v>
      </c>
      <c r="I35" s="40"/>
    </row>
    <row r="36" spans="1:9" x14ac:dyDescent="0.25">
      <c r="A36" s="14"/>
      <c r="B36" s="40"/>
      <c r="C36" s="48"/>
      <c r="D36" s="37"/>
      <c r="E36" s="38"/>
      <c r="F36" s="39"/>
      <c r="G36" s="6">
        <f t="shared" si="0"/>
        <v>0</v>
      </c>
      <c r="H36" s="1">
        <f t="shared" si="1"/>
        <v>0</v>
      </c>
      <c r="I36" s="40"/>
    </row>
    <row r="37" spans="1:9" x14ac:dyDescent="0.25">
      <c r="A37" s="14"/>
      <c r="B37" s="40"/>
      <c r="C37" s="48"/>
      <c r="D37" s="37"/>
      <c r="E37" s="38"/>
      <c r="F37" s="39"/>
      <c r="G37" s="6">
        <f t="shared" si="0"/>
        <v>0</v>
      </c>
      <c r="H37" s="1">
        <f t="shared" si="1"/>
        <v>0</v>
      </c>
      <c r="I37" s="40"/>
    </row>
    <row r="38" spans="1:9" x14ac:dyDescent="0.25">
      <c r="A38" s="14"/>
      <c r="B38" s="40"/>
      <c r="C38" s="48"/>
      <c r="D38" s="37"/>
      <c r="E38" s="38"/>
      <c r="F38" s="39"/>
      <c r="G38" s="6">
        <f t="shared" si="0"/>
        <v>0</v>
      </c>
      <c r="H38" s="1">
        <f t="shared" si="1"/>
        <v>0</v>
      </c>
      <c r="I38" s="40"/>
    </row>
    <row r="39" spans="1:9" x14ac:dyDescent="0.25">
      <c r="A39" s="14"/>
      <c r="B39" s="40"/>
      <c r="C39" s="48"/>
      <c r="D39" s="37"/>
      <c r="E39" s="38"/>
      <c r="F39" s="39"/>
      <c r="G39" s="6">
        <f t="shared" si="0"/>
        <v>0</v>
      </c>
      <c r="H39" s="1">
        <f t="shared" si="1"/>
        <v>0</v>
      </c>
      <c r="I39" s="40"/>
    </row>
    <row r="40" spans="1:9" x14ac:dyDescent="0.25">
      <c r="A40" s="14"/>
      <c r="B40" s="40"/>
      <c r="C40" s="48"/>
      <c r="D40" s="37"/>
      <c r="E40" s="38"/>
      <c r="F40" s="39"/>
      <c r="G40" s="6">
        <f t="shared" si="0"/>
        <v>0</v>
      </c>
      <c r="H40" s="1">
        <f t="shared" si="1"/>
        <v>0</v>
      </c>
      <c r="I40" s="40"/>
    </row>
    <row r="41" spans="1:9" x14ac:dyDescent="0.25">
      <c r="A41" s="14"/>
      <c r="B41" s="2"/>
      <c r="C41" s="3"/>
      <c r="D41" s="2"/>
      <c r="E41" s="7"/>
      <c r="F41" s="8"/>
      <c r="G41" s="7"/>
      <c r="H41" s="4"/>
      <c r="I41" s="11"/>
    </row>
    <row r="42" spans="1:9" ht="18" customHeight="1" x14ac:dyDescent="0.25">
      <c r="A42" s="14"/>
      <c r="B42" s="41"/>
      <c r="C42" s="28"/>
      <c r="D42" s="29"/>
      <c r="E42" s="29"/>
      <c r="F42" s="28" t="s">
        <v>30</v>
      </c>
      <c r="G42" s="28"/>
      <c r="H42" s="30">
        <f>SUM(H4:H41)</f>
        <v>0</v>
      </c>
      <c r="I42" s="42"/>
    </row>
    <row r="43" spans="1:9" ht="18" customHeight="1" x14ac:dyDescent="0.25">
      <c r="A43" s="14"/>
      <c r="B43" s="43"/>
      <c r="C43" s="31"/>
      <c r="D43" s="32"/>
      <c r="E43" s="32"/>
      <c r="F43" s="31" t="s">
        <v>26</v>
      </c>
      <c r="G43" s="31"/>
      <c r="H43" s="33">
        <f>(H42*1.21)-H42</f>
        <v>0</v>
      </c>
      <c r="I43" s="44"/>
    </row>
    <row r="44" spans="1:9" ht="18" customHeight="1" x14ac:dyDescent="0.25">
      <c r="A44" s="14"/>
      <c r="B44" s="45"/>
      <c r="C44" s="34"/>
      <c r="D44" s="35"/>
      <c r="E44" s="35"/>
      <c r="F44" s="34" t="s">
        <v>27</v>
      </c>
      <c r="G44" s="34"/>
      <c r="H44" s="36">
        <f>H42+H43</f>
        <v>0</v>
      </c>
      <c r="I44" s="46"/>
    </row>
  </sheetData>
  <sheetProtection algorithmName="SHA-512" hashValue="quCK8+ilZomsu3YIqmahAvZ8YtiMtQ4JvreGnbYFoGoNBDTGniQ7QDnKVsNRQqCfdQRYbdsN1MchDCmxPwNcgw==" saltValue="NgZrNojG4J1G3m9GXv785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Algemene gegevens</vt:lpstr>
      <vt:lpstr>Algemene Eisen</vt:lpstr>
      <vt:lpstr>Prijzenblad meubilair Perceel 2</vt:lpstr>
      <vt:lpstr>11. Bureau</vt:lpstr>
      <vt:lpstr>12. Bureaustoel</vt:lpstr>
      <vt:lpstr>13. VO Tafel</vt:lpstr>
      <vt:lpstr>14. Vergaderstoel</vt:lpstr>
      <vt:lpstr>15. Kasten</vt:lpstr>
      <vt:lpstr>Prijzenblad ontwerp B</vt:lpstr>
      <vt:lpstr>'Algemene Eisen'!_Hlk53649832</vt:lpstr>
      <vt:lpstr>'Algemene gegevens'!Afdrukbereik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2023-03-09T15:48:23Z</dcterms:modified>
</cp:coreProperties>
</file>