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ggdghornederland.sharepoint.com/sites/MedicatieOverdrachtEVS/Shared Documents/EVS/1. Aanbesteding en marktconsultatie/03. Aanbestedingsdocumenten/"/>
    </mc:Choice>
  </mc:AlternateContent>
  <xr:revisionPtr revIDLastSave="146" documentId="8_{A114874F-8C53-4ED2-969E-1DF8EAF2F1C4}" xr6:coauthVersionLast="47" xr6:coauthVersionMax="47" xr10:uidLastSave="{7DED4049-EEF8-4E28-B65B-9B2314184C3C}"/>
  <bookViews>
    <workbookView xWindow="-120" yWindow="-120" windowWidth="29040" windowHeight="15720" xr2:uid="{06CD7BEE-8F3F-439B-A1B3-43507D5F6619}"/>
  </bookViews>
  <sheets>
    <sheet name="Prijzenblad"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65" i="3" l="1"/>
  <c r="J64" i="3"/>
  <c r="J60" i="3"/>
  <c r="J59" i="3"/>
  <c r="J55" i="3"/>
  <c r="J54" i="3"/>
  <c r="J49" i="3"/>
  <c r="F65" i="3"/>
  <c r="F64" i="3"/>
  <c r="F55" i="3"/>
  <c r="F60" i="3"/>
  <c r="F59" i="3"/>
  <c r="F54" i="3"/>
  <c r="F50" i="3"/>
  <c r="F49" i="3" l="1"/>
  <c r="H49" i="3" s="1"/>
  <c r="H54" i="3"/>
  <c r="H55" i="3"/>
  <c r="H59" i="3"/>
  <c r="H64" i="3"/>
  <c r="H65" i="3"/>
  <c r="J63" i="3"/>
  <c r="J58" i="3"/>
  <c r="J53" i="3"/>
  <c r="J48" i="3"/>
  <c r="J50" i="3"/>
  <c r="H60" i="3"/>
  <c r="H50" i="3"/>
  <c r="C65" i="3"/>
  <c r="C60" i="3"/>
  <c r="C55" i="3"/>
  <c r="C50" i="3"/>
  <c r="C64" i="3"/>
  <c r="C59" i="3"/>
  <c r="C54" i="3"/>
  <c r="C49" i="3"/>
  <c r="H76" i="3" l="1"/>
  <c r="H75" i="3"/>
  <c r="H74" i="3"/>
  <c r="H73" i="3"/>
  <c r="H77" i="3" s="1"/>
  <c r="F84" i="3" s="1"/>
  <c r="I65" i="3"/>
  <c r="K65" i="3" s="1"/>
  <c r="I64" i="3"/>
  <c r="K64" i="3" s="1"/>
  <c r="H63" i="3"/>
  <c r="I63" i="3" s="1"/>
  <c r="K63" i="3" s="1"/>
  <c r="I60" i="3"/>
  <c r="K60" i="3" s="1"/>
  <c r="I59" i="3"/>
  <c r="K59" i="3" s="1"/>
  <c r="H58" i="3"/>
  <c r="I58" i="3" s="1"/>
  <c r="K58" i="3" s="1"/>
  <c r="I55" i="3"/>
  <c r="K55" i="3" s="1"/>
  <c r="I54" i="3"/>
  <c r="K54" i="3" s="1"/>
  <c r="H53" i="3"/>
  <c r="I53" i="3" s="1"/>
  <c r="K53" i="3" s="1"/>
  <c r="I50" i="3"/>
  <c r="K50" i="3" s="1"/>
  <c r="I49" i="3"/>
  <c r="K49" i="3" s="1"/>
  <c r="H48" i="3"/>
  <c r="I48" i="3" s="1"/>
  <c r="K48" i="3" s="1"/>
  <c r="H39" i="3"/>
  <c r="I39" i="3" s="1"/>
  <c r="K39" i="3" s="1"/>
  <c r="H38" i="3"/>
  <c r="I38" i="3" s="1"/>
  <c r="K38" i="3" s="1"/>
  <c r="H37" i="3"/>
  <c r="I37" i="3" s="1"/>
  <c r="K37" i="3" s="1"/>
  <c r="H36" i="3"/>
  <c r="I36" i="3" s="1"/>
  <c r="K36" i="3" s="1"/>
  <c r="H29" i="3"/>
  <c r="H28" i="3"/>
  <c r="H27" i="3"/>
  <c r="H26" i="3"/>
  <c r="H25" i="3"/>
  <c r="H24" i="3"/>
  <c r="H23" i="3"/>
  <c r="H22" i="3"/>
  <c r="H21" i="3"/>
  <c r="H20" i="3"/>
  <c r="H19" i="3"/>
  <c r="H18" i="3"/>
  <c r="H30" i="3" l="1"/>
  <c r="F81" i="3" s="1"/>
  <c r="K66" i="3"/>
  <c r="F83" i="3" s="1"/>
  <c r="K40" i="3"/>
  <c r="F82" i="3" s="1"/>
  <c r="F85" i="3" l="1"/>
</calcChain>
</file>

<file path=xl/sharedStrings.xml><?xml version="1.0" encoding="utf-8"?>
<sst xmlns="http://schemas.openxmlformats.org/spreadsheetml/2006/main" count="152" uniqueCount="88">
  <si>
    <t>Naam Inschrijver:</t>
  </si>
  <si>
    <t>Naam rechtsgeldige vertegenwoordiger:</t>
  </si>
  <si>
    <t>Datum:</t>
  </si>
  <si>
    <t xml:space="preserve">Let op! De Inschrijver dient alleen de gele cellen in te vullen. </t>
  </si>
  <si>
    <t>Let op! Door indiening van dit prijzenblad, gaat u akkoord met de voorwaarden die Opdrachtgever stelt ten aanzien van prijsstelling door Inschrijvers. Met indiening van dit prijzenblad verklaart u bekend te zijn met de voorwaarden van Opdrachtgever en daarmee nadrukkelijk in te stemmen.</t>
  </si>
  <si>
    <t>Een handtekening onder het UEA (Bijlage F) geldt tevens als een ondertekening van de Inschrijving en daarmee dit prijzenblad. Het prijzenblad hoeft dus niet separaat te worden ondertekend.</t>
  </si>
  <si>
    <t>A.</t>
  </si>
  <si>
    <t>Fase</t>
  </si>
  <si>
    <t>activiteit</t>
  </si>
  <si>
    <t>eenheid</t>
  </si>
  <si>
    <t>tarief</t>
  </si>
  <si>
    <t>aantal</t>
  </si>
  <si>
    <t>totaal</t>
  </si>
  <si>
    <t>Voeg evenueel rijen toe aan A.</t>
  </si>
  <si>
    <t>B.</t>
  </si>
  <si>
    <t>Jaarlijkse gebruikskosten SAAS (hosting, licentie, SLA).</t>
  </si>
  <si>
    <t>Totaal overzicht</t>
  </si>
  <si>
    <t>A. Implementatie kosten.</t>
  </si>
  <si>
    <t>B. Jaarlijkse gebruikskosten</t>
  </si>
  <si>
    <t>Het onderdeel prijs wordt op de inschrijfsom beoordeeld! &gt;&gt;</t>
  </si>
  <si>
    <t>Inschrijfsom</t>
  </si>
  <si>
    <t>D.</t>
  </si>
  <si>
    <t>Uurtarieven  voor meerwerk</t>
  </si>
  <si>
    <t>Vul hier uurtarieven in welke gelden bij meerwerk of bij optionele diensten. Bij te weinig gele regels kunt u zelf rijen invoegen door met rechter muisknop op het rijnummer te klikken van de cel met de tekst 'voeg eventueel rij toe aan D' en vervolgens op 'invoegen' te klikken.
De aangeboden uurtarieven worden niet meegenomen in het kader van de beoordeling van Gunningscriterium Prijs. Wel dienen de uurtarieven overeen te komen met de uurtarieven in de breakdown van de implementatiekostenzoals bedoeld onder A van dit prijzenblad.</t>
  </si>
  <si>
    <t>Functie</t>
  </si>
  <si>
    <t>rol</t>
  </si>
  <si>
    <t>uurtarief</t>
  </si>
  <si>
    <t xml:space="preserve"> (eenmalige) Implementatie kosten </t>
  </si>
  <si>
    <t>C.</t>
  </si>
  <si>
    <t>Bij te weinig gele regels kunt u zelf rijen invoegen door met rechter muisknop op het rijnummer te klikken van de cel met de tekst 'voeg eventueel rij toe aan A' en vervolgens op 'invoegen' te klikken.</t>
  </si>
  <si>
    <t>Toelichting</t>
  </si>
  <si>
    <t>1 - 10</t>
  </si>
  <si>
    <t>Opleidingen</t>
  </si>
  <si>
    <t>Type</t>
  </si>
  <si>
    <t>Voorschrijven</t>
  </si>
  <si>
    <t>Functioneel beheer</t>
  </si>
  <si>
    <t>(online)  training voorschrijven (10 deelnemers per sessie)</t>
  </si>
  <si>
    <t>(online)  training functioneel beheer (10 deelnemers per sessie)</t>
  </si>
  <si>
    <t>Per training</t>
  </si>
  <si>
    <t>Subtotaal D. Totaal</t>
  </si>
  <si>
    <t>Omschrijving</t>
  </si>
  <si>
    <t>Eenheid</t>
  </si>
  <si>
    <t>Maximaal aantal gebruikers</t>
  </si>
  <si>
    <t>nr.</t>
  </si>
  <si>
    <t>Maandelijkse kosten per arts entiteit</t>
  </si>
  <si>
    <t>Totaal per maand</t>
  </si>
  <si>
    <t>Totaal per jaar</t>
  </si>
  <si>
    <t>Wegingsfactor</t>
  </si>
  <si>
    <t>0 - 50 gebruikers (arts entiteit)</t>
  </si>
  <si>
    <t>51 - 150 gebruikers  (arts entiteit)</t>
  </si>
  <si>
    <t>151 - 250 gebruikers  (arts entiteit)</t>
  </si>
  <si>
    <t>251 of meer gebruikers (arts entiteit)</t>
  </si>
  <si>
    <t>Staffel*</t>
  </si>
  <si>
    <t>PGO-koppeling</t>
  </si>
  <si>
    <t>Maandelijkse kosten per koppeling</t>
  </si>
  <si>
    <t>Totaal per jaar gewogen</t>
  </si>
  <si>
    <t>Onsite training functioneel beheer (10 deelnemers per sessie)</t>
  </si>
  <si>
    <t>Kosten voor realisatie, beheer en gebruik van PGO-koppeling</t>
  </si>
  <si>
    <t>Kosten voor realisatie, beheer en gebruik van BI-koppeling</t>
  </si>
  <si>
    <t>C. Koppelingen</t>
  </si>
  <si>
    <t>D. Opleidingen</t>
  </si>
  <si>
    <t>E.</t>
  </si>
  <si>
    <t>Koppelingen (systeemintegratie)</t>
  </si>
  <si>
    <t>Kosten voor integratie, beheer en gebruik van EPD/ECD-koppeling</t>
  </si>
  <si>
    <t>Train-de-trainer functioneel beheer</t>
  </si>
  <si>
    <t>Train-de-trainer voorschrijven</t>
  </si>
  <si>
    <t>(online)   training voorschrijven (10 deelnemers per sessie)</t>
  </si>
  <si>
    <t>Kosten voor het gebruik van de aangeboden SAAS-oplossing (licenties), inclusief:
-de hosting van de SAAS; 
- (technisch) beheer en onderhoud;  
-  het aangeboden SLA.</t>
  </si>
  <si>
    <t>Kosten voor het gebruik van de aangeboden SAAS-oplossing (licenties), inclusief:
-de hosting van de SAAS; 
- (technisch) beheer en onderhoud; 
-  het aangeboden SLA.</t>
  </si>
  <si>
    <t xml:space="preserve">U dient de opgave van de jaarlijkse kosten voor het gebruik van uw SAAS-oplossing. De kosten voor de hosting van de SAAS, onderhoud en het aangeboden SLA dienen te zijn verdisconteerd in het aangeboden tarief.
</t>
  </si>
  <si>
    <t>Vul hier de kosten in de kosten per gebruikersgroep voor de basistraining voor de volgende gebruikersgroepen:</t>
  </si>
  <si>
    <t>Vul hier de  kosten in  per koppeling.  Inschrijver dient kosten te specificeren voor de exploitatie (de realistie en het beheer) van de genoemde koppelingen.</t>
  </si>
  <si>
    <t>Koppeling/integratie van EPD, ECD</t>
  </si>
  <si>
    <t>Koppeling/integratie van BI-tool</t>
  </si>
  <si>
    <t>Tarief**</t>
  </si>
  <si>
    <t xml:space="preserve">**het tarief van een staffel nooit hoger mag zijn, dan de voorgaande staffel. </t>
  </si>
  <si>
    <t xml:space="preserve">**Het tarief van een staffel mag nooit hoger zijn, dan de voorgaande staffel. </t>
  </si>
  <si>
    <t>Vul de eenmalige implementatiekosten in, waaronder minimaal configuratie en implementatie van het EVS . De opgegeven kosten dienen de volledige implementatie te dekken zoals aangeboden in G2 'Implementatieplan.</t>
  </si>
  <si>
    <t>LSP-koppeling</t>
  </si>
  <si>
    <t>Kosten voor realisatie, beheer en gebruik van LSP-koppeling</t>
  </si>
  <si>
    <t>Maximaal aantal koppelingen</t>
  </si>
  <si>
    <t>Subtotaal C.</t>
  </si>
  <si>
    <t>Subtotaal B.</t>
  </si>
  <si>
    <t>Subtotaal A.</t>
  </si>
  <si>
    <t>Dit Prijzenblad behoort bij de Europese openbare aanbesteding Elektronisch Voorschrijfsysteem (EVS) als onderdeel van het project Medicatie overdracht van GGD GHOR Nederland, met TenderNed-kenmerk: TN 379642.</t>
  </si>
  <si>
    <t>Voeg evenueel rijen aan D.</t>
  </si>
  <si>
    <t>*De gehanteerde staffel wordt berekend over de totale Raamovereenkomst (niet cumulatief).</t>
  </si>
  <si>
    <t>Bijlage M - Prijzenblad (versie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</si>
</sst>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11"/>
      <color theme="1"/>
      <name val="Calibri"/>
      <family val="2"/>
      <scheme val="minor"/>
    </font>
    <font>
      <sz val="11"/>
      <color theme="1"/>
      <name val="Calibri"/>
      <family val="2"/>
      <scheme val="minor"/>
    </font>
    <font>
      <sz val="10"/>
      <name val="Arial"/>
      <family val="2"/>
    </font>
    <font>
      <sz val="9"/>
      <color theme="1"/>
      <name val="Arial"/>
      <family val="2"/>
    </font>
    <font>
      <sz val="9"/>
      <color theme="0"/>
      <name val="Arial"/>
      <family val="2"/>
    </font>
    <font>
      <b/>
      <sz val="9"/>
      <color theme="0"/>
      <name val="Arial"/>
      <family val="2"/>
    </font>
    <font>
      <b/>
      <sz val="9"/>
      <color theme="1"/>
      <name val="Arial"/>
      <family val="2"/>
    </font>
    <font>
      <b/>
      <sz val="9"/>
      <color rgb="FFFF0000"/>
      <name val="Arial"/>
      <family val="2"/>
    </font>
    <font>
      <sz val="9"/>
      <color rgb="FF0070C0"/>
      <name val="Arial"/>
      <family val="2"/>
    </font>
    <font>
      <b/>
      <sz val="9"/>
      <name val="Arial"/>
      <family val="2"/>
    </font>
    <font>
      <sz val="9"/>
      <name val="Arial"/>
      <family val="2"/>
    </font>
    <font>
      <b/>
      <sz val="12"/>
      <color theme="0"/>
      <name val="Arial"/>
      <family val="2"/>
    </font>
  </fonts>
  <fills count="9">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
      <patternFill patternType="solid">
        <fgColor rgb="FF000099"/>
        <bgColor indexed="64"/>
      </patternFill>
    </fill>
    <fill>
      <patternFill patternType="solid">
        <fgColor theme="9" tint="0.79998168889431442"/>
        <bgColor indexed="64"/>
      </patternFill>
    </fill>
    <fill>
      <patternFill patternType="solid">
        <fgColor theme="0" tint="-4.9989318521683403E-2"/>
        <bgColor indexed="64"/>
      </patternFill>
    </fill>
  </fills>
  <borders count="49">
    <border>
      <left/>
      <right/>
      <top/>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right style="thin">
        <color auto="1"/>
      </right>
      <top style="thin">
        <color auto="1"/>
      </top>
      <bottom style="dashed">
        <color auto="1"/>
      </bottom>
      <diagonal/>
    </border>
    <border>
      <left/>
      <right style="thin">
        <color auto="1"/>
      </right>
      <top style="dashed">
        <color auto="1"/>
      </top>
      <bottom style="dashed">
        <color auto="1"/>
      </bottom>
      <diagonal/>
    </border>
    <border>
      <left/>
      <right style="thin">
        <color auto="1"/>
      </right>
      <top style="dashed">
        <color auto="1"/>
      </top>
      <bottom style="thin">
        <color auto="1"/>
      </bottom>
      <diagonal/>
    </border>
    <border>
      <left style="thin">
        <color auto="1"/>
      </left>
      <right/>
      <top style="thin">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style="thin">
        <color auto="1"/>
      </right>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thin">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dashed">
        <color auto="1"/>
      </left>
      <right/>
      <top style="dashed">
        <color auto="1"/>
      </top>
      <bottom style="thin">
        <color auto="1"/>
      </bottom>
      <diagonal/>
    </border>
    <border>
      <left/>
      <right/>
      <top style="dashed">
        <color auto="1"/>
      </top>
      <bottom style="thin">
        <color auto="1"/>
      </bottom>
      <diagonal/>
    </border>
    <border>
      <left style="dashed">
        <color auto="1"/>
      </left>
      <right style="thin">
        <color auto="1"/>
      </right>
      <top style="thin">
        <color auto="1"/>
      </top>
      <bottom style="dashed">
        <color auto="1"/>
      </bottom>
      <diagonal/>
    </border>
    <border>
      <left style="medium">
        <color auto="1"/>
      </left>
      <right style="medium">
        <color auto="1"/>
      </right>
      <top style="medium">
        <color auto="1"/>
      </top>
      <bottom style="medium">
        <color auto="1"/>
      </bottom>
      <diagonal/>
    </border>
    <border>
      <left/>
      <right/>
      <top style="thin">
        <color auto="1"/>
      </top>
      <bottom style="dashed">
        <color auto="1"/>
      </bottom>
      <diagonal/>
    </border>
    <border>
      <left/>
      <right/>
      <top style="dashed">
        <color auto="1"/>
      </top>
      <bottom style="dashed">
        <color auto="1"/>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auto="1"/>
      </left>
      <right style="dashed">
        <color auto="1"/>
      </right>
      <top style="thin">
        <color auto="1"/>
      </top>
      <bottom style="dashed">
        <color auto="1"/>
      </bottom>
      <diagonal/>
    </border>
    <border>
      <left style="dashed">
        <color indexed="64"/>
      </left>
      <right style="dashed">
        <color indexed="64"/>
      </right>
      <top style="dotted">
        <color indexed="64"/>
      </top>
      <bottom style="dashed">
        <color indexed="64"/>
      </bottom>
      <diagonal/>
    </border>
    <border>
      <left style="dashed">
        <color auto="1"/>
      </left>
      <right style="dashed">
        <color auto="1"/>
      </right>
      <top style="dotted">
        <color indexed="64"/>
      </top>
      <bottom/>
      <diagonal/>
    </border>
    <border>
      <left style="dashed">
        <color auto="1"/>
      </left>
      <right style="dashed">
        <color auto="1"/>
      </right>
      <top/>
      <bottom/>
      <diagonal/>
    </border>
    <border>
      <left style="dashed">
        <color auto="1"/>
      </left>
      <right style="dashed">
        <color auto="1"/>
      </right>
      <top/>
      <bottom style="thin">
        <color auto="1"/>
      </bottom>
      <diagonal/>
    </border>
    <border>
      <left style="dashed">
        <color auto="1"/>
      </left>
      <right style="thin">
        <color indexed="64"/>
      </right>
      <top style="dashed">
        <color auto="1"/>
      </top>
      <bottom/>
      <diagonal/>
    </border>
    <border>
      <left style="dashed">
        <color auto="1"/>
      </left>
      <right style="dashed">
        <color auto="1"/>
      </right>
      <top style="dashed">
        <color auto="1"/>
      </top>
      <bottom/>
      <diagonal/>
    </border>
  </borders>
  <cellStyleXfs count="4">
    <xf numFmtId="0" fontId="0" fillId="0" borderId="0"/>
    <xf numFmtId="44" fontId="1" fillId="0" borderId="0" applyFont="0" applyFill="0" applyBorder="0" applyAlignment="0" applyProtection="0"/>
    <xf numFmtId="0" fontId="2" fillId="0" borderId="0"/>
    <xf numFmtId="9" fontId="1" fillId="0" borderId="0" applyFont="0" applyFill="0" applyBorder="0" applyAlignment="0" applyProtection="0"/>
  </cellStyleXfs>
  <cellXfs count="129">
    <xf numFmtId="0" fontId="0" fillId="0" borderId="0" xfId="0"/>
    <xf numFmtId="0" fontId="3" fillId="0" borderId="0" xfId="0" applyFont="1"/>
    <xf numFmtId="0" fontId="3" fillId="5" borderId="0" xfId="0" applyFont="1" applyFill="1"/>
    <xf numFmtId="0" fontId="4" fillId="6" borderId="0" xfId="0" applyFont="1" applyFill="1"/>
    <xf numFmtId="0" fontId="5" fillId="6" borderId="0" xfId="0" applyFont="1" applyFill="1"/>
    <xf numFmtId="0" fontId="4" fillId="5" borderId="0" xfId="0" applyFont="1" applyFill="1"/>
    <xf numFmtId="0" fontId="3" fillId="5" borderId="7" xfId="0" applyFont="1" applyFill="1" applyBorder="1"/>
    <xf numFmtId="0" fontId="3" fillId="5" borderId="8" xfId="0" applyFont="1" applyFill="1" applyBorder="1"/>
    <xf numFmtId="0" fontId="3" fillId="5" borderId="9" xfId="0" applyFont="1" applyFill="1" applyBorder="1"/>
    <xf numFmtId="0" fontId="3" fillId="5" borderId="4" xfId="0" applyFont="1" applyFill="1" applyBorder="1"/>
    <xf numFmtId="0" fontId="3" fillId="5" borderId="5" xfId="0" applyFont="1" applyFill="1" applyBorder="1"/>
    <xf numFmtId="0" fontId="3" fillId="5" borderId="6" xfId="0" applyFont="1" applyFill="1" applyBorder="1"/>
    <xf numFmtId="0" fontId="6" fillId="3" borderId="10" xfId="0" applyFont="1" applyFill="1" applyBorder="1"/>
    <xf numFmtId="0" fontId="6" fillId="3" borderId="11" xfId="0" applyFont="1" applyFill="1" applyBorder="1"/>
    <xf numFmtId="0" fontId="6" fillId="3" borderId="12" xfId="0" applyFont="1" applyFill="1" applyBorder="1"/>
    <xf numFmtId="0" fontId="3" fillId="0" borderId="13" xfId="0" applyFont="1" applyBorder="1"/>
    <xf numFmtId="44" fontId="3" fillId="7" borderId="14" xfId="1" applyFont="1" applyFill="1" applyBorder="1"/>
    <xf numFmtId="44" fontId="3" fillId="0" borderId="17" xfId="1" applyFont="1" applyBorder="1"/>
    <xf numFmtId="0" fontId="3" fillId="3" borderId="11" xfId="0" applyFont="1" applyFill="1" applyBorder="1" applyAlignment="1">
      <alignment horizontal="left" vertical="top"/>
    </xf>
    <xf numFmtId="0" fontId="3" fillId="0" borderId="19" xfId="0" applyFont="1" applyBorder="1"/>
    <xf numFmtId="0" fontId="3" fillId="5" borderId="27" xfId="0" applyFont="1" applyFill="1" applyBorder="1"/>
    <xf numFmtId="0" fontId="3" fillId="5" borderId="28" xfId="0" applyFont="1" applyFill="1" applyBorder="1"/>
    <xf numFmtId="44" fontId="3" fillId="7" borderId="25" xfId="0" applyNumberFormat="1" applyFont="1" applyFill="1" applyBorder="1"/>
    <xf numFmtId="44" fontId="3" fillId="7" borderId="20" xfId="0" applyNumberFormat="1" applyFont="1" applyFill="1" applyBorder="1"/>
    <xf numFmtId="0" fontId="7" fillId="5" borderId="0" xfId="0" applyFont="1" applyFill="1"/>
    <xf numFmtId="44" fontId="3" fillId="0" borderId="0" xfId="1" applyFont="1" applyFill="1" applyBorder="1"/>
    <xf numFmtId="0" fontId="3" fillId="0" borderId="16" xfId="0" applyFont="1" applyBorder="1"/>
    <xf numFmtId="44" fontId="3" fillId="4" borderId="26" xfId="1" applyFont="1" applyFill="1" applyBorder="1"/>
    <xf numFmtId="0" fontId="3" fillId="3" borderId="10" xfId="0" applyFont="1" applyFill="1" applyBorder="1" applyAlignment="1">
      <alignment horizontal="left" vertical="top"/>
    </xf>
    <xf numFmtId="0" fontId="3" fillId="3" borderId="12" xfId="0" applyFont="1" applyFill="1" applyBorder="1" applyAlignment="1">
      <alignment horizontal="left" vertical="top"/>
    </xf>
    <xf numFmtId="0" fontId="3" fillId="2" borderId="15" xfId="0" applyFont="1" applyFill="1" applyBorder="1" applyProtection="1">
      <protection locked="0"/>
    </xf>
    <xf numFmtId="0" fontId="3" fillId="2" borderId="16" xfId="0" applyFont="1" applyFill="1" applyBorder="1" applyProtection="1">
      <protection locked="0"/>
    </xf>
    <xf numFmtId="0" fontId="3" fillId="2" borderId="18" xfId="0" applyFont="1" applyFill="1" applyBorder="1" applyProtection="1">
      <protection locked="0"/>
    </xf>
    <xf numFmtId="0" fontId="3" fillId="2" borderId="19" xfId="0" applyFont="1" applyFill="1" applyBorder="1" applyProtection="1">
      <protection locked="0"/>
    </xf>
    <xf numFmtId="0" fontId="3" fillId="2" borderId="1" xfId="0" applyFont="1" applyFill="1" applyBorder="1" applyProtection="1">
      <protection locked="0"/>
    </xf>
    <xf numFmtId="0" fontId="3" fillId="2" borderId="2" xfId="0" applyFont="1" applyFill="1" applyBorder="1" applyProtection="1">
      <protection locked="0"/>
    </xf>
    <xf numFmtId="0" fontId="3" fillId="2" borderId="3" xfId="0" applyFont="1" applyFill="1" applyBorder="1" applyProtection="1">
      <protection locked="0"/>
    </xf>
    <xf numFmtId="0" fontId="3" fillId="5" borderId="0" xfId="0" applyFont="1" applyFill="1" applyAlignment="1">
      <alignment horizontal="left" vertical="top" wrapText="1"/>
    </xf>
    <xf numFmtId="0" fontId="3" fillId="8" borderId="33" xfId="0" applyFont="1" applyFill="1" applyBorder="1"/>
    <xf numFmtId="0" fontId="3" fillId="8" borderId="34" xfId="0" quotePrefix="1" applyFont="1" applyFill="1" applyBorder="1" applyAlignment="1">
      <alignment horizontal="left" vertical="top" wrapText="1"/>
    </xf>
    <xf numFmtId="0" fontId="3" fillId="8" borderId="34" xfId="0" applyFont="1" applyFill="1" applyBorder="1" applyAlignment="1">
      <alignment horizontal="left" vertical="top" wrapText="1"/>
    </xf>
    <xf numFmtId="0" fontId="3" fillId="0" borderId="36" xfId="0" applyFont="1" applyBorder="1"/>
    <xf numFmtId="0" fontId="3" fillId="0" borderId="37" xfId="0" quotePrefix="1" applyFont="1" applyBorder="1" applyAlignment="1">
      <alignment horizontal="left" vertical="top" wrapText="1"/>
    </xf>
    <xf numFmtId="0" fontId="3" fillId="0" borderId="37" xfId="0" applyFont="1" applyBorder="1" applyAlignment="1">
      <alignment horizontal="left" vertical="top" wrapText="1"/>
    </xf>
    <xf numFmtId="44" fontId="3" fillId="0" borderId="37" xfId="1" applyFont="1" applyFill="1" applyBorder="1" applyAlignment="1">
      <alignment horizontal="left" vertical="top" wrapText="1"/>
    </xf>
    <xf numFmtId="0" fontId="3" fillId="0" borderId="39" xfId="0" applyFont="1" applyBorder="1"/>
    <xf numFmtId="0" fontId="3" fillId="0" borderId="40" xfId="0" quotePrefix="1" applyFont="1" applyBorder="1" applyAlignment="1">
      <alignment horizontal="left" vertical="top" wrapText="1"/>
    </xf>
    <xf numFmtId="0" fontId="3" fillId="0" borderId="40" xfId="0" applyFont="1" applyBorder="1" applyAlignment="1">
      <alignment horizontal="left" vertical="top" wrapText="1"/>
    </xf>
    <xf numFmtId="44" fontId="3" fillId="0" borderId="40" xfId="1" applyFont="1" applyFill="1" applyBorder="1" applyAlignment="1">
      <alignment horizontal="left" vertical="top" wrapText="1"/>
    </xf>
    <xf numFmtId="0" fontId="10" fillId="8" borderId="35" xfId="0" applyFont="1" applyFill="1" applyBorder="1" applyAlignment="1">
      <alignment vertical="top"/>
    </xf>
    <xf numFmtId="0" fontId="10" fillId="0" borderId="11" xfId="0" applyFont="1" applyBorder="1" applyAlignment="1">
      <alignment vertical="top" wrapText="1"/>
    </xf>
    <xf numFmtId="0" fontId="10" fillId="8" borderId="42" xfId="0" applyFont="1" applyFill="1" applyBorder="1" applyAlignment="1">
      <alignment horizontal="center" wrapText="1"/>
    </xf>
    <xf numFmtId="0" fontId="10" fillId="8" borderId="25" xfId="0" applyFont="1" applyFill="1" applyBorder="1" applyAlignment="1">
      <alignment horizontal="center" wrapText="1"/>
    </xf>
    <xf numFmtId="44" fontId="10" fillId="0" borderId="38" xfId="1" applyFont="1" applyBorder="1" applyAlignment="1">
      <alignment vertical="top"/>
    </xf>
    <xf numFmtId="9" fontId="10" fillId="0" borderId="18" xfId="3" applyFont="1" applyBorder="1" applyAlignment="1">
      <alignment horizontal="center" vertical="top" wrapText="1"/>
    </xf>
    <xf numFmtId="44" fontId="10" fillId="0" borderId="20" xfId="0" applyNumberFormat="1" applyFont="1" applyBorder="1" applyAlignment="1">
      <alignment horizontal="center" vertical="top" wrapText="1"/>
    </xf>
    <xf numFmtId="44" fontId="10" fillId="0" borderId="41" xfId="1" applyFont="1" applyBorder="1" applyAlignment="1">
      <alignment vertical="top"/>
    </xf>
    <xf numFmtId="9" fontId="10" fillId="0" borderId="21" xfId="3" applyFont="1" applyBorder="1" applyAlignment="1">
      <alignment horizontal="center" vertical="top" wrapText="1"/>
    </xf>
    <xf numFmtId="0" fontId="3" fillId="0" borderId="15" xfId="0" applyFont="1" applyBorder="1"/>
    <xf numFmtId="44" fontId="3" fillId="0" borderId="16" xfId="1" applyFont="1" applyFill="1" applyBorder="1"/>
    <xf numFmtId="0" fontId="3" fillId="0" borderId="18" xfId="0" applyFont="1" applyBorder="1"/>
    <xf numFmtId="0" fontId="3" fillId="0" borderId="21" xfId="0" applyFont="1" applyBorder="1"/>
    <xf numFmtId="0" fontId="3" fillId="0" borderId="22" xfId="0" applyFont="1" applyBorder="1"/>
    <xf numFmtId="0" fontId="3" fillId="0" borderId="15" xfId="0" applyFont="1" applyBorder="1" applyProtection="1">
      <protection locked="0"/>
    </xf>
    <xf numFmtId="0" fontId="3" fillId="0" borderId="18" xfId="0" applyFont="1" applyBorder="1" applyProtection="1">
      <protection locked="0"/>
    </xf>
    <xf numFmtId="0" fontId="10" fillId="0" borderId="22" xfId="0" applyFont="1" applyBorder="1"/>
    <xf numFmtId="0" fontId="10" fillId="0" borderId="16" xfId="0" quotePrefix="1" applyFont="1" applyBorder="1"/>
    <xf numFmtId="17" fontId="10" fillId="0" borderId="19" xfId="0" quotePrefix="1" applyNumberFormat="1" applyFont="1" applyBorder="1"/>
    <xf numFmtId="44" fontId="3" fillId="0" borderId="16" xfId="1" applyFont="1" applyBorder="1"/>
    <xf numFmtId="0" fontId="9" fillId="5" borderId="0" xfId="0" applyFont="1" applyFill="1"/>
    <xf numFmtId="44" fontId="10" fillId="0" borderId="47" xfId="0" applyNumberFormat="1" applyFont="1" applyBorder="1" applyAlignment="1">
      <alignment horizontal="center" vertical="top" wrapText="1"/>
    </xf>
    <xf numFmtId="44" fontId="10" fillId="7" borderId="26" xfId="0" applyNumberFormat="1" applyFont="1" applyFill="1" applyBorder="1" applyAlignment="1">
      <alignment horizontal="center" vertical="top" wrapText="1"/>
    </xf>
    <xf numFmtId="44" fontId="3" fillId="7" borderId="32" xfId="1" applyFont="1" applyFill="1" applyBorder="1"/>
    <xf numFmtId="0" fontId="3" fillId="0" borderId="16" xfId="0" applyFont="1" applyBorder="1" applyProtection="1">
      <protection locked="0"/>
    </xf>
    <xf numFmtId="0" fontId="3" fillId="0" borderId="19" xfId="0" applyFont="1" applyBorder="1" applyProtection="1">
      <protection locked="0"/>
    </xf>
    <xf numFmtId="0" fontId="3" fillId="0" borderId="16" xfId="0" applyFont="1" applyBorder="1" applyAlignment="1" applyProtection="1">
      <alignment wrapText="1"/>
      <protection locked="0"/>
    </xf>
    <xf numFmtId="0" fontId="3" fillId="0" borderId="19" xfId="0" applyFont="1" applyBorder="1" applyAlignment="1" applyProtection="1">
      <alignment wrapText="1"/>
      <protection locked="0"/>
    </xf>
    <xf numFmtId="44" fontId="3" fillId="2" borderId="17" xfId="1" applyFont="1" applyFill="1" applyBorder="1" applyProtection="1">
      <protection locked="0"/>
    </xf>
    <xf numFmtId="44" fontId="3" fillId="2" borderId="20" xfId="1" applyFont="1" applyFill="1" applyBorder="1" applyProtection="1">
      <protection locked="0"/>
    </xf>
    <xf numFmtId="0" fontId="3" fillId="0" borderId="32" xfId="0" applyFont="1" applyBorder="1"/>
    <xf numFmtId="0" fontId="3" fillId="5" borderId="30" xfId="0" applyFont="1" applyFill="1" applyBorder="1"/>
    <xf numFmtId="0" fontId="3" fillId="0" borderId="18" xfId="0" applyFont="1" applyBorder="1" applyAlignment="1" applyProtection="1">
      <alignment wrapText="1"/>
      <protection locked="0"/>
    </xf>
    <xf numFmtId="0" fontId="11" fillId="6" borderId="0" xfId="0" applyFont="1" applyFill="1"/>
    <xf numFmtId="0" fontId="10" fillId="5" borderId="0" xfId="0" applyFont="1" applyFill="1"/>
    <xf numFmtId="9" fontId="3" fillId="0" borderId="16" xfId="3" applyFont="1" applyBorder="1"/>
    <xf numFmtId="9" fontId="3" fillId="0" borderId="19" xfId="3" applyFont="1" applyBorder="1"/>
    <xf numFmtId="9" fontId="3" fillId="0" borderId="22" xfId="3" applyFont="1" applyBorder="1"/>
    <xf numFmtId="44" fontId="3" fillId="0" borderId="17" xfId="0" applyNumberFormat="1" applyFont="1" applyBorder="1"/>
    <xf numFmtId="0" fontId="8" fillId="5" borderId="0" xfId="0" applyFont="1" applyFill="1"/>
    <xf numFmtId="0" fontId="3" fillId="5" borderId="0" xfId="0" applyFont="1" applyFill="1" applyAlignment="1">
      <alignment wrapText="1"/>
    </xf>
    <xf numFmtId="44" fontId="3" fillId="5" borderId="0" xfId="1" applyFont="1" applyFill="1" applyBorder="1"/>
    <xf numFmtId="0" fontId="8" fillId="5" borderId="0" xfId="0" applyFont="1" applyFill="1" applyAlignment="1">
      <alignment horizontal="center" wrapText="1"/>
    </xf>
    <xf numFmtId="0" fontId="8" fillId="5" borderId="0" xfId="0" applyFont="1" applyFill="1" applyAlignment="1">
      <alignment wrapText="1"/>
    </xf>
    <xf numFmtId="0" fontId="3" fillId="5" borderId="11" xfId="0" applyFont="1" applyFill="1" applyBorder="1" applyAlignment="1">
      <alignment vertical="top" wrapText="1"/>
    </xf>
    <xf numFmtId="0" fontId="3" fillId="5" borderId="0" xfId="0" applyFont="1" applyFill="1" applyAlignment="1">
      <alignment horizontal="left" vertical="top"/>
    </xf>
    <xf numFmtId="0" fontId="3" fillId="5" borderId="0" xfId="0" applyFont="1" applyFill="1" applyAlignment="1">
      <alignment vertical="top" wrapText="1"/>
    </xf>
    <xf numFmtId="0" fontId="10" fillId="5" borderId="0" xfId="0" applyFont="1" applyFill="1" applyAlignment="1">
      <alignment vertical="top" wrapText="1"/>
    </xf>
    <xf numFmtId="44" fontId="10" fillId="5" borderId="0" xfId="0" applyNumberFormat="1" applyFont="1" applyFill="1" applyAlignment="1">
      <alignment horizontal="center" vertical="top" wrapText="1"/>
    </xf>
    <xf numFmtId="0" fontId="9" fillId="5" borderId="0" xfId="0" applyFont="1" applyFill="1" applyAlignment="1">
      <alignment horizontal="center" wrapText="1"/>
    </xf>
    <xf numFmtId="0" fontId="3" fillId="5" borderId="0" xfId="0" quotePrefix="1" applyFont="1" applyFill="1"/>
    <xf numFmtId="0" fontId="3" fillId="5" borderId="21" xfId="0" applyFont="1" applyFill="1" applyBorder="1" applyProtection="1">
      <protection locked="0"/>
    </xf>
    <xf numFmtId="0" fontId="3" fillId="5" borderId="22" xfId="0" applyFont="1" applyFill="1" applyBorder="1" applyProtection="1">
      <protection locked="0"/>
    </xf>
    <xf numFmtId="0" fontId="3" fillId="5" borderId="48" xfId="0" applyFont="1" applyFill="1" applyBorder="1" applyProtection="1">
      <protection locked="0"/>
    </xf>
    <xf numFmtId="44" fontId="3" fillId="2" borderId="37" xfId="1" applyFont="1" applyFill="1" applyBorder="1" applyAlignment="1" applyProtection="1">
      <alignment horizontal="left" vertical="top" wrapText="1"/>
      <protection locked="0"/>
    </xf>
    <xf numFmtId="44" fontId="3" fillId="2" borderId="16" xfId="1" applyFont="1" applyFill="1" applyBorder="1" applyProtection="1">
      <protection locked="0"/>
    </xf>
    <xf numFmtId="44" fontId="3" fillId="2" borderId="19" xfId="1" applyFont="1" applyFill="1" applyBorder="1" applyProtection="1">
      <protection locked="0"/>
    </xf>
    <xf numFmtId="44" fontId="3" fillId="2" borderId="22" xfId="1" applyFont="1" applyFill="1" applyBorder="1" applyProtection="1">
      <protection locked="0"/>
    </xf>
    <xf numFmtId="0" fontId="3" fillId="5" borderId="23" xfId="0" applyFont="1" applyFill="1" applyBorder="1" applyProtection="1">
      <protection locked="0"/>
    </xf>
    <xf numFmtId="0" fontId="3" fillId="5" borderId="24" xfId="0" applyFont="1" applyFill="1" applyBorder="1" applyProtection="1">
      <protection locked="0"/>
    </xf>
    <xf numFmtId="0" fontId="3" fillId="5" borderId="6" xfId="0" applyFont="1" applyFill="1" applyBorder="1" applyProtection="1">
      <protection locked="0"/>
    </xf>
    <xf numFmtId="44" fontId="3" fillId="7" borderId="26" xfId="0" applyNumberFormat="1" applyFont="1" applyFill="1" applyBorder="1"/>
    <xf numFmtId="44" fontId="10" fillId="5" borderId="11" xfId="0" applyNumberFormat="1" applyFont="1" applyFill="1" applyBorder="1" applyAlignment="1">
      <alignment vertical="top" wrapText="1"/>
    </xf>
    <xf numFmtId="0" fontId="3" fillId="0" borderId="0" xfId="0" quotePrefix="1" applyFont="1"/>
    <xf numFmtId="9" fontId="3" fillId="0" borderId="0" xfId="3" applyFont="1"/>
    <xf numFmtId="0" fontId="3" fillId="0" borderId="29" xfId="0" applyFont="1" applyBorder="1" applyAlignment="1">
      <alignment horizontal="left" vertical="top" wrapText="1"/>
    </xf>
    <xf numFmtId="0" fontId="3" fillId="0" borderId="0" xfId="0" applyFont="1" applyAlignment="1">
      <alignment horizontal="left" vertical="top" wrapText="1"/>
    </xf>
    <xf numFmtId="0" fontId="6" fillId="3" borderId="30" xfId="0" applyFont="1" applyFill="1" applyBorder="1" applyAlignment="1">
      <alignment horizontal="left"/>
    </xf>
    <xf numFmtId="0" fontId="6" fillId="3" borderId="31" xfId="0" applyFont="1" applyFill="1" applyBorder="1" applyAlignment="1">
      <alignment horizontal="left"/>
    </xf>
    <xf numFmtId="0" fontId="6" fillId="3" borderId="32" xfId="0" applyFont="1" applyFill="1" applyBorder="1" applyAlignment="1">
      <alignment horizontal="left"/>
    </xf>
    <xf numFmtId="0" fontId="3" fillId="0" borderId="44" xfId="0" applyFont="1" applyBorder="1" applyAlignment="1">
      <alignment horizontal="left" vertical="top" wrapText="1"/>
    </xf>
    <xf numFmtId="0" fontId="3" fillId="0" borderId="45" xfId="0" applyFont="1" applyBorder="1" applyAlignment="1">
      <alignment horizontal="left" vertical="top" wrapText="1"/>
    </xf>
    <xf numFmtId="0" fontId="3" fillId="0" borderId="46" xfId="0" applyFont="1" applyBorder="1" applyAlignment="1">
      <alignment horizontal="left" vertical="top" wrapText="1"/>
    </xf>
    <xf numFmtId="0" fontId="3" fillId="0" borderId="43" xfId="0" applyFont="1" applyBorder="1" applyAlignment="1">
      <alignment horizontal="left" vertical="top" wrapText="1"/>
    </xf>
    <xf numFmtId="0" fontId="3" fillId="0" borderId="19" xfId="0" applyFont="1" applyBorder="1" applyAlignment="1">
      <alignment horizontal="left" vertical="top" wrapText="1"/>
    </xf>
    <xf numFmtId="0" fontId="3" fillId="0" borderId="22" xfId="0" applyFont="1" applyBorder="1" applyAlignment="1">
      <alignment horizontal="left" vertical="top" wrapText="1"/>
    </xf>
    <xf numFmtId="0" fontId="3" fillId="5" borderId="0" xfId="0" applyFont="1" applyFill="1" applyAlignment="1">
      <alignment horizontal="left" vertical="top" wrapText="1"/>
    </xf>
    <xf numFmtId="0" fontId="10" fillId="5" borderId="0" xfId="0" applyFont="1" applyFill="1" applyAlignment="1">
      <alignment horizontal="left" vertical="top" wrapText="1"/>
    </xf>
    <xf numFmtId="0" fontId="3" fillId="5" borderId="11" xfId="0" applyFont="1" applyFill="1" applyBorder="1" applyAlignment="1">
      <alignment horizontal="left" vertical="top" wrapText="1"/>
    </xf>
    <xf numFmtId="44" fontId="3" fillId="5" borderId="48" xfId="1" applyFont="1" applyFill="1" applyBorder="1" applyProtection="1">
      <protection locked="0"/>
    </xf>
  </cellXfs>
  <cellStyles count="4">
    <cellStyle name="Procent" xfId="3" builtinId="5"/>
    <cellStyle name="Standaard" xfId="0" builtinId="0"/>
    <cellStyle name="Standaard 2" xfId="2" xr:uid="{66BC1CC4-FA9E-43FC-8328-32D671AA588A}"/>
    <cellStyle name="Valuta" xfId="1" builtinId="4"/>
  </cellStyles>
  <dxfs count="0"/>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156070</xdr:colOff>
      <xdr:row>2</xdr:row>
      <xdr:rowOff>236394</xdr:rowOff>
    </xdr:from>
    <xdr:to>
      <xdr:col>11</xdr:col>
      <xdr:colOff>171371</xdr:colOff>
      <xdr:row>9</xdr:row>
      <xdr:rowOff>471921</xdr:rowOff>
    </xdr:to>
    <xdr:pic>
      <xdr:nvPicPr>
        <xdr:cNvPr id="2" name="Afbeelding 1">
          <a:extLst>
            <a:ext uri="{FF2B5EF4-FFF2-40B4-BE49-F238E27FC236}">
              <a16:creationId xmlns:a16="http://schemas.microsoft.com/office/drawing/2014/main" id="{386382FD-C97D-475F-A76D-094DBFE19E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57420" y="588819"/>
          <a:ext cx="1386901" cy="1473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16A25-BD6A-4E74-9354-B508AA89D493}">
  <dimension ref="A1:Q217"/>
  <sheetViews>
    <sheetView tabSelected="1" zoomScaleNormal="100" zoomScaleSheetLayoutView="85" workbookViewId="0">
      <selection activeCell="E5" sqref="E5"/>
    </sheetView>
  </sheetViews>
  <sheetFormatPr defaultColWidth="0" defaultRowHeight="12" customHeight="1" zeroHeight="1" x14ac:dyDescent="0.2"/>
  <cols>
    <col min="1" max="1" width="1.42578125" style="1" customWidth="1"/>
    <col min="2" max="2" width="4.5703125" style="1" customWidth="1"/>
    <col min="3" max="3" width="24.5703125" style="1" customWidth="1"/>
    <col min="4" max="4" width="37.5703125" style="1" customWidth="1"/>
    <col min="5" max="6" width="15.7109375" style="1" customWidth="1"/>
    <col min="7" max="7" width="16.42578125" style="1" customWidth="1"/>
    <col min="8" max="8" width="15.42578125" style="1" customWidth="1"/>
    <col min="9" max="9" width="16.5703125" style="1" customWidth="1"/>
    <col min="10" max="10" width="14" style="1" customWidth="1"/>
    <col min="11" max="11" width="20.5703125" style="1" customWidth="1"/>
    <col min="12" max="12" width="2.7109375" style="1" customWidth="1"/>
    <col min="13" max="14" width="9.140625" style="1" hidden="1" customWidth="1"/>
    <col min="15" max="17" width="0" style="1" hidden="1" customWidth="1"/>
    <col min="18" max="16384" width="9.140625" style="1" hidden="1"/>
  </cols>
  <sheetData>
    <row r="1" spans="1:12" ht="15.75" x14ac:dyDescent="0.25">
      <c r="A1" s="82" t="s">
        <v>87</v>
      </c>
      <c r="B1" s="82"/>
      <c r="C1" s="4"/>
      <c r="D1" s="4"/>
      <c r="E1" s="4"/>
      <c r="F1" s="4"/>
      <c r="G1" s="4"/>
      <c r="H1" s="4"/>
      <c r="I1" s="4"/>
      <c r="J1" s="4"/>
      <c r="K1" s="4"/>
      <c r="L1" s="2"/>
    </row>
    <row r="2" spans="1:12" x14ac:dyDescent="0.2">
      <c r="A2" s="5"/>
      <c r="B2" s="2"/>
      <c r="C2" s="2"/>
      <c r="D2" s="2"/>
      <c r="E2" s="2"/>
      <c r="F2" s="2"/>
      <c r="G2" s="2"/>
      <c r="H2" s="2"/>
      <c r="I2" s="2"/>
      <c r="J2" s="2"/>
      <c r="K2" s="2"/>
      <c r="L2" s="2"/>
    </row>
    <row r="3" spans="1:12" ht="25.9" customHeight="1" x14ac:dyDescent="0.2">
      <c r="A3" s="5"/>
      <c r="B3" s="2"/>
      <c r="C3" s="125" t="s">
        <v>84</v>
      </c>
      <c r="D3" s="125"/>
      <c r="E3" s="125"/>
      <c r="F3" s="125"/>
      <c r="G3" s="125"/>
      <c r="H3" s="125"/>
      <c r="I3" s="89"/>
      <c r="J3" s="2"/>
      <c r="K3" s="2"/>
      <c r="L3" s="2"/>
    </row>
    <row r="4" spans="1:12" x14ac:dyDescent="0.2">
      <c r="A4" s="5"/>
      <c r="B4" s="2"/>
      <c r="C4" s="2"/>
      <c r="D4" s="2"/>
      <c r="E4" s="2"/>
      <c r="F4" s="2"/>
      <c r="G4" s="2"/>
      <c r="H4" s="2"/>
      <c r="I4" s="2"/>
      <c r="J4" s="2"/>
      <c r="K4" s="2"/>
      <c r="L4" s="2"/>
    </row>
    <row r="5" spans="1:12" x14ac:dyDescent="0.2">
      <c r="A5" s="5"/>
      <c r="B5" s="2"/>
      <c r="C5" s="6" t="s">
        <v>0</v>
      </c>
      <c r="D5" s="9"/>
      <c r="E5" s="34"/>
      <c r="F5" s="2"/>
      <c r="G5" s="2"/>
      <c r="H5" s="2"/>
      <c r="I5" s="2"/>
      <c r="J5" s="2"/>
      <c r="K5" s="2"/>
      <c r="L5" s="2"/>
    </row>
    <row r="6" spans="1:12" x14ac:dyDescent="0.2">
      <c r="A6" s="5"/>
      <c r="B6" s="2"/>
      <c r="C6" s="7" t="s">
        <v>1</v>
      </c>
      <c r="D6" s="10"/>
      <c r="E6" s="35"/>
      <c r="F6" s="2"/>
      <c r="G6" s="2"/>
      <c r="H6" s="2"/>
      <c r="I6" s="2"/>
      <c r="J6" s="2"/>
      <c r="K6" s="2"/>
      <c r="L6" s="2"/>
    </row>
    <row r="7" spans="1:12" x14ac:dyDescent="0.2">
      <c r="A7" s="5"/>
      <c r="B7" s="2"/>
      <c r="C7" s="8" t="s">
        <v>2</v>
      </c>
      <c r="D7" s="11"/>
      <c r="E7" s="36"/>
      <c r="F7" s="2"/>
      <c r="G7" s="2"/>
      <c r="I7" s="2"/>
      <c r="J7" s="2"/>
      <c r="K7" s="2"/>
      <c r="L7" s="2"/>
    </row>
    <row r="8" spans="1:12" x14ac:dyDescent="0.2">
      <c r="A8" s="5"/>
      <c r="B8" s="2"/>
      <c r="C8" s="2"/>
      <c r="D8" s="2"/>
      <c r="E8" s="2"/>
      <c r="F8" s="2"/>
      <c r="G8" s="2"/>
      <c r="H8" s="2"/>
      <c r="I8" s="2"/>
      <c r="J8" s="2"/>
      <c r="K8" s="2"/>
      <c r="L8" s="2"/>
    </row>
    <row r="9" spans="1:12" x14ac:dyDescent="0.2">
      <c r="A9" s="5"/>
      <c r="B9" s="2"/>
      <c r="C9" s="2" t="s">
        <v>3</v>
      </c>
      <c r="D9" s="2"/>
      <c r="E9" s="2"/>
      <c r="F9" s="2"/>
      <c r="G9" s="2"/>
      <c r="H9" s="2"/>
      <c r="I9" s="2"/>
      <c r="J9" s="2"/>
      <c r="K9" s="2"/>
      <c r="L9" s="2"/>
    </row>
    <row r="10" spans="1:12" ht="42.75" customHeight="1" x14ac:dyDescent="0.2">
      <c r="A10" s="5"/>
      <c r="B10" s="2"/>
      <c r="C10" s="125" t="s">
        <v>4</v>
      </c>
      <c r="D10" s="125"/>
      <c r="E10" s="125"/>
      <c r="F10" s="125"/>
      <c r="G10" s="125"/>
      <c r="H10" s="125"/>
      <c r="I10" s="2"/>
      <c r="J10" s="2"/>
      <c r="K10" s="2"/>
      <c r="L10" s="2"/>
    </row>
    <row r="11" spans="1:12" ht="26.25" customHeight="1" x14ac:dyDescent="0.2">
      <c r="A11" s="5"/>
      <c r="B11" s="2"/>
      <c r="C11" s="125" t="s">
        <v>5</v>
      </c>
      <c r="D11" s="125"/>
      <c r="E11" s="125"/>
      <c r="F11" s="125"/>
      <c r="G11" s="125"/>
      <c r="H11" s="125"/>
      <c r="I11" s="2"/>
      <c r="J11" s="2"/>
      <c r="K11" s="2"/>
      <c r="L11" s="2"/>
    </row>
    <row r="12" spans="1:12" x14ac:dyDescent="0.2">
      <c r="A12" s="5"/>
      <c r="B12" s="2"/>
      <c r="C12" s="2"/>
      <c r="D12" s="2"/>
      <c r="E12" s="2"/>
      <c r="F12" s="2"/>
      <c r="G12" s="2"/>
      <c r="H12" s="2"/>
      <c r="I12" s="2"/>
      <c r="J12" s="2"/>
      <c r="K12" s="2"/>
      <c r="L12" s="2"/>
    </row>
    <row r="13" spans="1:12" x14ac:dyDescent="0.2">
      <c r="A13" s="5"/>
      <c r="B13" s="3" t="s">
        <v>6</v>
      </c>
      <c r="C13" s="3" t="s">
        <v>27</v>
      </c>
      <c r="D13" s="3"/>
      <c r="E13" s="3"/>
      <c r="F13" s="3"/>
      <c r="G13" s="3"/>
      <c r="H13" s="3"/>
      <c r="I13" s="3"/>
      <c r="J13" s="3"/>
      <c r="K13" s="3"/>
      <c r="L13" s="2"/>
    </row>
    <row r="14" spans="1:12" ht="28.5" customHeight="1" x14ac:dyDescent="0.2">
      <c r="A14" s="5"/>
      <c r="B14" s="2"/>
      <c r="C14" s="126" t="s">
        <v>77</v>
      </c>
      <c r="D14" s="126"/>
      <c r="E14" s="126"/>
      <c r="F14" s="126"/>
      <c r="G14" s="126"/>
      <c r="H14" s="126"/>
      <c r="I14" s="2"/>
      <c r="J14" s="2"/>
      <c r="K14" s="88"/>
      <c r="L14" s="2"/>
    </row>
    <row r="15" spans="1:12" ht="26.25" customHeight="1" x14ac:dyDescent="0.2">
      <c r="A15" s="5"/>
      <c r="B15" s="2"/>
      <c r="C15" s="125" t="s">
        <v>29</v>
      </c>
      <c r="D15" s="125"/>
      <c r="E15" s="125"/>
      <c r="F15" s="125"/>
      <c r="G15" s="125"/>
      <c r="H15" s="125"/>
      <c r="I15" s="2"/>
      <c r="J15" s="2"/>
      <c r="K15" s="2"/>
      <c r="L15" s="2"/>
    </row>
    <row r="16" spans="1:12" x14ac:dyDescent="0.2">
      <c r="A16" s="5"/>
      <c r="B16" s="2"/>
      <c r="C16" s="2"/>
      <c r="D16" s="2"/>
      <c r="E16" s="2"/>
      <c r="F16" s="2"/>
      <c r="G16" s="2"/>
      <c r="H16" s="2"/>
      <c r="I16" s="2"/>
      <c r="J16" s="2"/>
      <c r="K16" s="2"/>
      <c r="L16" s="2"/>
    </row>
    <row r="17" spans="1:12" x14ac:dyDescent="0.2">
      <c r="A17" s="5"/>
      <c r="B17" s="2"/>
      <c r="C17" s="12" t="s">
        <v>7</v>
      </c>
      <c r="D17" s="13" t="s">
        <v>8</v>
      </c>
      <c r="E17" s="13" t="s">
        <v>9</v>
      </c>
      <c r="F17" s="13" t="s">
        <v>10</v>
      </c>
      <c r="G17" s="13" t="s">
        <v>11</v>
      </c>
      <c r="H17" s="14" t="s">
        <v>12</v>
      </c>
      <c r="I17" s="2"/>
      <c r="J17" s="2"/>
      <c r="K17" s="2"/>
      <c r="L17" s="2"/>
    </row>
    <row r="18" spans="1:12" x14ac:dyDescent="0.2">
      <c r="A18" s="5"/>
      <c r="B18" s="2"/>
      <c r="C18" s="30"/>
      <c r="D18" s="31"/>
      <c r="E18" s="31"/>
      <c r="F18" s="104">
        <v>0</v>
      </c>
      <c r="G18" s="31"/>
      <c r="H18" s="17">
        <f>F18*G18</f>
        <v>0</v>
      </c>
      <c r="I18" s="2"/>
      <c r="J18" s="2"/>
      <c r="K18" s="2"/>
      <c r="L18" s="2"/>
    </row>
    <row r="19" spans="1:12" x14ac:dyDescent="0.2">
      <c r="A19" s="5"/>
      <c r="B19" s="2"/>
      <c r="C19" s="30"/>
      <c r="D19" s="31"/>
      <c r="E19" s="31"/>
      <c r="F19" s="104">
        <v>0</v>
      </c>
      <c r="G19" s="31"/>
      <c r="H19" s="17">
        <f t="shared" ref="H19:H23" si="0">F19*G19</f>
        <v>0</v>
      </c>
      <c r="I19" s="2"/>
      <c r="J19" s="2"/>
      <c r="K19" s="2"/>
      <c r="L19" s="2"/>
    </row>
    <row r="20" spans="1:12" x14ac:dyDescent="0.2">
      <c r="A20" s="5"/>
      <c r="B20" s="2"/>
      <c r="C20" s="30"/>
      <c r="D20" s="31"/>
      <c r="E20" s="31"/>
      <c r="F20" s="104">
        <v>0</v>
      </c>
      <c r="G20" s="31"/>
      <c r="H20" s="17">
        <f t="shared" si="0"/>
        <v>0</v>
      </c>
      <c r="I20" s="2"/>
      <c r="J20" s="2"/>
      <c r="K20" s="2"/>
      <c r="L20" s="2"/>
    </row>
    <row r="21" spans="1:12" x14ac:dyDescent="0.2">
      <c r="A21" s="5"/>
      <c r="B21" s="2"/>
      <c r="C21" s="30"/>
      <c r="D21" s="31"/>
      <c r="E21" s="31"/>
      <c r="F21" s="104">
        <v>0</v>
      </c>
      <c r="G21" s="31"/>
      <c r="H21" s="17">
        <f t="shared" si="0"/>
        <v>0</v>
      </c>
      <c r="I21" s="2"/>
      <c r="J21" s="2"/>
      <c r="K21" s="2"/>
      <c r="L21" s="2"/>
    </row>
    <row r="22" spans="1:12" x14ac:dyDescent="0.2">
      <c r="A22" s="5"/>
      <c r="B22" s="2"/>
      <c r="C22" s="30"/>
      <c r="D22" s="31"/>
      <c r="E22" s="31"/>
      <c r="F22" s="104">
        <v>0</v>
      </c>
      <c r="G22" s="31"/>
      <c r="H22" s="17">
        <f t="shared" si="0"/>
        <v>0</v>
      </c>
      <c r="I22" s="2"/>
      <c r="J22" s="2"/>
      <c r="K22" s="2"/>
      <c r="L22" s="2"/>
    </row>
    <row r="23" spans="1:12" x14ac:dyDescent="0.2">
      <c r="A23" s="5"/>
      <c r="B23" s="2"/>
      <c r="C23" s="30"/>
      <c r="D23" s="31"/>
      <c r="E23" s="31"/>
      <c r="F23" s="104">
        <v>0</v>
      </c>
      <c r="G23" s="31"/>
      <c r="H23" s="17">
        <f t="shared" si="0"/>
        <v>0</v>
      </c>
      <c r="I23" s="2"/>
      <c r="J23" s="2"/>
      <c r="K23" s="2"/>
      <c r="L23" s="2"/>
    </row>
    <row r="24" spans="1:12" x14ac:dyDescent="0.2">
      <c r="A24" s="5"/>
      <c r="B24" s="2"/>
      <c r="C24" s="30"/>
      <c r="D24" s="31"/>
      <c r="E24" s="31"/>
      <c r="F24" s="104">
        <v>0</v>
      </c>
      <c r="G24" s="31"/>
      <c r="H24" s="17">
        <f>F24*G24</f>
        <v>0</v>
      </c>
      <c r="I24" s="2"/>
      <c r="J24" s="2"/>
      <c r="K24" s="2"/>
      <c r="L24" s="2"/>
    </row>
    <row r="25" spans="1:12" x14ac:dyDescent="0.2">
      <c r="A25" s="5"/>
      <c r="B25" s="2"/>
      <c r="C25" s="32"/>
      <c r="D25" s="33"/>
      <c r="E25" s="33"/>
      <c r="F25" s="105">
        <v>0</v>
      </c>
      <c r="G25" s="33"/>
      <c r="H25" s="17">
        <f t="shared" ref="H25:H29" si="1">F25*G25</f>
        <v>0</v>
      </c>
      <c r="I25" s="2"/>
      <c r="J25" s="2"/>
      <c r="K25" s="2"/>
      <c r="L25" s="2"/>
    </row>
    <row r="26" spans="1:12" x14ac:dyDescent="0.2">
      <c r="A26" s="5"/>
      <c r="B26" s="2"/>
      <c r="C26" s="32"/>
      <c r="D26" s="33"/>
      <c r="E26" s="33"/>
      <c r="F26" s="105">
        <v>0</v>
      </c>
      <c r="G26" s="33"/>
      <c r="H26" s="17">
        <f t="shared" si="1"/>
        <v>0</v>
      </c>
      <c r="I26" s="2"/>
      <c r="J26" s="2"/>
      <c r="K26" s="2"/>
      <c r="L26" s="2"/>
    </row>
    <row r="27" spans="1:12" x14ac:dyDescent="0.2">
      <c r="A27" s="5"/>
      <c r="B27" s="2"/>
      <c r="C27" s="32"/>
      <c r="D27" s="33"/>
      <c r="E27" s="33"/>
      <c r="F27" s="105">
        <v>0</v>
      </c>
      <c r="G27" s="33"/>
      <c r="H27" s="17">
        <f t="shared" si="1"/>
        <v>0</v>
      </c>
      <c r="I27" s="2"/>
      <c r="J27" s="2"/>
      <c r="K27" s="2"/>
      <c r="L27" s="2"/>
    </row>
    <row r="28" spans="1:12" x14ac:dyDescent="0.2">
      <c r="A28" s="5"/>
      <c r="B28" s="2"/>
      <c r="C28" s="32"/>
      <c r="D28" s="33"/>
      <c r="E28" s="33"/>
      <c r="F28" s="105">
        <v>0</v>
      </c>
      <c r="G28" s="33"/>
      <c r="H28" s="17">
        <f t="shared" si="1"/>
        <v>0</v>
      </c>
      <c r="I28" s="2"/>
      <c r="J28" s="2"/>
      <c r="K28" s="2"/>
      <c r="L28" s="2"/>
    </row>
    <row r="29" spans="1:12" x14ac:dyDescent="0.2">
      <c r="A29" s="5"/>
      <c r="B29" s="2"/>
      <c r="C29" s="100" t="s">
        <v>13</v>
      </c>
      <c r="D29" s="101"/>
      <c r="E29" s="101"/>
      <c r="F29" s="128">
        <v>0</v>
      </c>
      <c r="G29" s="102"/>
      <c r="H29" s="17">
        <f t="shared" si="1"/>
        <v>0</v>
      </c>
      <c r="I29" s="2"/>
      <c r="J29" s="2"/>
      <c r="K29" s="2"/>
      <c r="L29" s="2"/>
    </row>
    <row r="30" spans="1:12" ht="18.75" customHeight="1" x14ac:dyDescent="0.2">
      <c r="A30" s="5"/>
      <c r="B30" s="2"/>
      <c r="C30" s="69"/>
      <c r="D30" s="2"/>
      <c r="E30" s="2"/>
      <c r="F30" s="80"/>
      <c r="G30" s="79" t="s">
        <v>83</v>
      </c>
      <c r="H30" s="72">
        <f>SUM(H18:H29)</f>
        <v>0</v>
      </c>
      <c r="I30" s="2"/>
      <c r="J30" s="2"/>
      <c r="K30" s="2"/>
      <c r="L30" s="2"/>
    </row>
    <row r="31" spans="1:12" x14ac:dyDescent="0.2">
      <c r="A31" s="5"/>
      <c r="B31" s="2"/>
      <c r="C31" s="24"/>
      <c r="D31" s="2"/>
      <c r="E31" s="2"/>
      <c r="F31" s="2"/>
      <c r="G31" s="2"/>
      <c r="H31" s="90"/>
      <c r="I31" s="2"/>
      <c r="J31" s="2"/>
      <c r="K31" s="2"/>
      <c r="L31" s="2"/>
    </row>
    <row r="32" spans="1:12" x14ac:dyDescent="0.2">
      <c r="A32" s="5"/>
      <c r="B32" s="3" t="s">
        <v>14</v>
      </c>
      <c r="C32" s="3" t="s">
        <v>15</v>
      </c>
      <c r="D32" s="3"/>
      <c r="E32" s="3"/>
      <c r="F32" s="3"/>
      <c r="G32" s="3"/>
      <c r="H32" s="3"/>
      <c r="I32" s="3"/>
      <c r="J32" s="3"/>
      <c r="K32" s="3"/>
      <c r="L32" s="2"/>
    </row>
    <row r="33" spans="1:17" ht="25.5" customHeight="1" x14ac:dyDescent="0.2">
      <c r="A33" s="5"/>
      <c r="B33" s="2"/>
      <c r="C33" s="125" t="s">
        <v>69</v>
      </c>
      <c r="D33" s="125"/>
      <c r="E33" s="125"/>
      <c r="F33" s="125"/>
      <c r="G33" s="125"/>
      <c r="H33" s="125"/>
      <c r="I33" s="2"/>
      <c r="J33" s="92"/>
      <c r="K33" s="92"/>
      <c r="L33" s="2"/>
    </row>
    <row r="34" spans="1:17" x14ac:dyDescent="0.2">
      <c r="A34" s="5"/>
      <c r="B34" s="2"/>
      <c r="C34" s="37"/>
      <c r="D34" s="37"/>
      <c r="E34" s="37"/>
      <c r="F34" s="37"/>
      <c r="G34" s="37"/>
      <c r="H34" s="37"/>
      <c r="I34" s="37"/>
      <c r="J34" s="91"/>
      <c r="K34" s="91"/>
      <c r="L34" s="2"/>
    </row>
    <row r="35" spans="1:17" ht="24" x14ac:dyDescent="0.2">
      <c r="A35" s="5"/>
      <c r="B35" s="38" t="s">
        <v>43</v>
      </c>
      <c r="C35" s="39" t="s">
        <v>52</v>
      </c>
      <c r="D35" s="40" t="s">
        <v>40</v>
      </c>
      <c r="E35" s="40" t="s">
        <v>41</v>
      </c>
      <c r="F35" s="40" t="s">
        <v>42</v>
      </c>
      <c r="G35" s="40" t="s">
        <v>74</v>
      </c>
      <c r="H35" s="40" t="s">
        <v>45</v>
      </c>
      <c r="I35" s="49" t="s">
        <v>46</v>
      </c>
      <c r="J35" s="51" t="s">
        <v>47</v>
      </c>
      <c r="K35" s="52" t="s">
        <v>55</v>
      </c>
      <c r="L35" s="2"/>
    </row>
    <row r="36" spans="1:17" ht="102.75" customHeight="1" x14ac:dyDescent="0.2">
      <c r="A36" s="5"/>
      <c r="B36" s="41">
        <v>1</v>
      </c>
      <c r="C36" s="42" t="s">
        <v>48</v>
      </c>
      <c r="D36" s="43" t="s">
        <v>67</v>
      </c>
      <c r="E36" s="43" t="s">
        <v>44</v>
      </c>
      <c r="F36" s="43">
        <v>50</v>
      </c>
      <c r="G36" s="103">
        <v>0</v>
      </c>
      <c r="H36" s="44">
        <f>F36*G36</f>
        <v>0</v>
      </c>
      <c r="I36" s="53">
        <f>H36*12</f>
        <v>0</v>
      </c>
      <c r="J36" s="54">
        <v>0.1</v>
      </c>
      <c r="K36" s="55">
        <f>I36*J36</f>
        <v>0</v>
      </c>
      <c r="L36" s="2"/>
    </row>
    <row r="37" spans="1:17" ht="98.25" customHeight="1" x14ac:dyDescent="0.2">
      <c r="A37" s="5"/>
      <c r="B37" s="41">
        <v>2</v>
      </c>
      <c r="C37" s="42" t="s">
        <v>49</v>
      </c>
      <c r="D37" s="43" t="s">
        <v>68</v>
      </c>
      <c r="E37" s="43" t="s">
        <v>44</v>
      </c>
      <c r="F37" s="43">
        <v>150</v>
      </c>
      <c r="G37" s="103">
        <v>0</v>
      </c>
      <c r="H37" s="44">
        <f t="shared" ref="H37:H39" si="2">F37*G37</f>
        <v>0</v>
      </c>
      <c r="I37" s="53">
        <f t="shared" ref="I37:I39" si="3">H37*12</f>
        <v>0</v>
      </c>
      <c r="J37" s="54">
        <v>0.2</v>
      </c>
      <c r="K37" s="55">
        <f t="shared" ref="K37:K39" si="4">I37*J37</f>
        <v>0</v>
      </c>
      <c r="L37" s="2"/>
    </row>
    <row r="38" spans="1:17" ht="109.5" customHeight="1" x14ac:dyDescent="0.2">
      <c r="A38" s="5"/>
      <c r="B38" s="41">
        <v>3</v>
      </c>
      <c r="C38" s="42" t="s">
        <v>50</v>
      </c>
      <c r="D38" s="43" t="s">
        <v>68</v>
      </c>
      <c r="E38" s="43" t="s">
        <v>44</v>
      </c>
      <c r="F38" s="43">
        <v>250</v>
      </c>
      <c r="G38" s="103">
        <v>0</v>
      </c>
      <c r="H38" s="44">
        <f>F38*G38</f>
        <v>0</v>
      </c>
      <c r="I38" s="53">
        <f t="shared" si="3"/>
        <v>0</v>
      </c>
      <c r="J38" s="54">
        <v>0.3</v>
      </c>
      <c r="K38" s="55">
        <f t="shared" si="4"/>
        <v>0</v>
      </c>
      <c r="L38" s="2"/>
    </row>
    <row r="39" spans="1:17" ht="105.75" customHeight="1" thickBot="1" x14ac:dyDescent="0.25">
      <c r="A39" s="5"/>
      <c r="B39" s="45">
        <v>4</v>
      </c>
      <c r="C39" s="46" t="s">
        <v>51</v>
      </c>
      <c r="D39" s="47" t="s">
        <v>68</v>
      </c>
      <c r="E39" s="47" t="s">
        <v>44</v>
      </c>
      <c r="F39" s="47">
        <v>450</v>
      </c>
      <c r="G39" s="103">
        <v>0</v>
      </c>
      <c r="H39" s="48">
        <f t="shared" si="2"/>
        <v>0</v>
      </c>
      <c r="I39" s="56">
        <f t="shared" si="3"/>
        <v>0</v>
      </c>
      <c r="J39" s="57">
        <v>0.4</v>
      </c>
      <c r="K39" s="70">
        <f t="shared" si="4"/>
        <v>0</v>
      </c>
      <c r="L39" s="2"/>
    </row>
    <row r="40" spans="1:17" ht="12.75" thickBot="1" x14ac:dyDescent="0.25">
      <c r="A40" s="5"/>
      <c r="B40" s="2"/>
      <c r="C40" s="127" t="s">
        <v>86</v>
      </c>
      <c r="D40" s="127"/>
      <c r="E40" s="127"/>
      <c r="F40" s="127"/>
      <c r="G40" s="127"/>
      <c r="H40" s="93"/>
      <c r="I40" s="111"/>
      <c r="J40" s="50" t="s">
        <v>82</v>
      </c>
      <c r="K40" s="71">
        <f>SUM(K36:K39)</f>
        <v>0</v>
      </c>
      <c r="L40" s="2"/>
    </row>
    <row r="41" spans="1:17" x14ac:dyDescent="0.2">
      <c r="A41" s="5"/>
      <c r="B41" s="2"/>
      <c r="C41" s="94" t="s">
        <v>76</v>
      </c>
      <c r="D41" s="37"/>
      <c r="E41" s="37"/>
      <c r="F41" s="37"/>
      <c r="G41" s="37"/>
      <c r="H41" s="95"/>
      <c r="I41" s="96"/>
      <c r="J41" s="96"/>
      <c r="K41" s="97"/>
      <c r="L41" s="2"/>
    </row>
    <row r="42" spans="1:17" x14ac:dyDescent="0.2">
      <c r="A42" s="5"/>
      <c r="B42" s="2"/>
      <c r="C42" s="24"/>
      <c r="D42" s="2"/>
      <c r="E42" s="2"/>
      <c r="F42" s="2"/>
      <c r="G42" s="2"/>
      <c r="H42" s="90"/>
      <c r="I42" s="2"/>
      <c r="J42" s="2"/>
      <c r="K42" s="2"/>
      <c r="L42" s="2"/>
    </row>
    <row r="43" spans="1:17" x14ac:dyDescent="0.2">
      <c r="A43" s="5"/>
      <c r="B43" s="3" t="s">
        <v>28</v>
      </c>
      <c r="C43" s="3" t="s">
        <v>62</v>
      </c>
      <c r="D43" s="3"/>
      <c r="E43" s="3"/>
      <c r="F43" s="3"/>
      <c r="G43" s="3"/>
      <c r="H43" s="3"/>
      <c r="I43" s="3"/>
      <c r="J43" s="3"/>
      <c r="K43" s="3"/>
      <c r="L43" s="2"/>
    </row>
    <row r="44" spans="1:17" s="2" customFormat="1" x14ac:dyDescent="0.2">
      <c r="C44" s="2" t="s">
        <v>71</v>
      </c>
    </row>
    <row r="45" spans="1:17" x14ac:dyDescent="0.2">
      <c r="A45" s="5"/>
      <c r="B45" s="2"/>
      <c r="C45" s="24"/>
      <c r="D45" s="2"/>
      <c r="E45" s="2"/>
      <c r="F45" s="2"/>
      <c r="G45" s="2"/>
      <c r="H45" s="90"/>
      <c r="I45" s="2"/>
      <c r="J45" s="2"/>
      <c r="K45" s="2"/>
      <c r="L45" s="2"/>
    </row>
    <row r="46" spans="1:17" x14ac:dyDescent="0.2">
      <c r="A46" s="5"/>
      <c r="B46" s="116" t="s">
        <v>72</v>
      </c>
      <c r="C46" s="117"/>
      <c r="D46" s="117"/>
      <c r="E46" s="117"/>
      <c r="F46" s="117"/>
      <c r="G46" s="117"/>
      <c r="H46" s="117"/>
      <c r="I46" s="117"/>
      <c r="J46" s="117"/>
      <c r="K46" s="118"/>
      <c r="L46" s="2"/>
    </row>
    <row r="47" spans="1:17" ht="24" x14ac:dyDescent="0.2">
      <c r="A47" s="5"/>
      <c r="B47" s="38" t="s">
        <v>43</v>
      </c>
      <c r="C47" s="39" t="s">
        <v>52</v>
      </c>
      <c r="D47" s="40" t="s">
        <v>40</v>
      </c>
      <c r="E47" s="40" t="s">
        <v>41</v>
      </c>
      <c r="F47" s="40" t="s">
        <v>80</v>
      </c>
      <c r="G47" s="40" t="s">
        <v>74</v>
      </c>
      <c r="H47" s="40" t="s">
        <v>45</v>
      </c>
      <c r="I47" s="49" t="s">
        <v>46</v>
      </c>
      <c r="J47" s="51" t="s">
        <v>47</v>
      </c>
      <c r="K47" s="52" t="s">
        <v>55</v>
      </c>
      <c r="L47" s="2"/>
    </row>
    <row r="48" spans="1:17" x14ac:dyDescent="0.2">
      <c r="A48" s="5"/>
      <c r="B48" s="58">
        <v>1</v>
      </c>
      <c r="C48" s="66" t="s">
        <v>31</v>
      </c>
      <c r="D48" s="119" t="s">
        <v>63</v>
      </c>
      <c r="E48" s="122" t="s">
        <v>54</v>
      </c>
      <c r="F48" s="31">
        <v>10</v>
      </c>
      <c r="G48" s="104">
        <v>0</v>
      </c>
      <c r="H48" s="59">
        <f>F48*G48</f>
        <v>0</v>
      </c>
      <c r="I48" s="68">
        <f>H48*12</f>
        <v>0</v>
      </c>
      <c r="J48" s="84">
        <f>IF(F48=10,50%,100%)</f>
        <v>0.5</v>
      </c>
      <c r="K48" s="87">
        <f>J48*I48</f>
        <v>0</v>
      </c>
      <c r="L48" s="2"/>
      <c r="P48" s="1">
        <v>1</v>
      </c>
      <c r="Q48" s="1">
        <v>10</v>
      </c>
    </row>
    <row r="49" spans="1:17" x14ac:dyDescent="0.2">
      <c r="A49" s="5"/>
      <c r="B49" s="60">
        <v>2</v>
      </c>
      <c r="C49" s="67" t="str">
        <f>IF(F48=1,"NVT","11 - 20")</f>
        <v>11 - 20</v>
      </c>
      <c r="D49" s="120"/>
      <c r="E49" s="123"/>
      <c r="F49" s="19">
        <f>IF(F48=10,20,"NVT")</f>
        <v>20</v>
      </c>
      <c r="G49" s="105">
        <v>0</v>
      </c>
      <c r="H49" s="59">
        <f>IF($F$48=10,F49*G49,0)</f>
        <v>0</v>
      </c>
      <c r="I49" s="68">
        <f>H49*12</f>
        <v>0</v>
      </c>
      <c r="J49" s="85">
        <f>IF(F48=10,30%,0%)</f>
        <v>0.3</v>
      </c>
      <c r="K49" s="87">
        <f t="shared" ref="K49:K50" si="5">J49*I49</f>
        <v>0</v>
      </c>
      <c r="L49" s="2"/>
    </row>
    <row r="50" spans="1:17" x14ac:dyDescent="0.2">
      <c r="A50" s="5"/>
      <c r="B50" s="61">
        <v>3</v>
      </c>
      <c r="C50" s="65" t="str">
        <f>IF(F48=1,"NVT","&gt;20")</f>
        <v>&gt;20</v>
      </c>
      <c r="D50" s="121"/>
      <c r="E50" s="124"/>
      <c r="F50" s="62">
        <f>IF(F48=10,25,"NVT")</f>
        <v>25</v>
      </c>
      <c r="G50" s="106">
        <v>0</v>
      </c>
      <c r="H50" s="59">
        <f>IF($F$48=10,F50*G50,0)</f>
        <v>0</v>
      </c>
      <c r="I50" s="68">
        <f>H50*12</f>
        <v>0</v>
      </c>
      <c r="J50" s="86">
        <f>IF(F48=10,20%,0%)</f>
        <v>0.2</v>
      </c>
      <c r="K50" s="87">
        <f t="shared" si="5"/>
        <v>0</v>
      </c>
      <c r="L50" s="2"/>
    </row>
    <row r="51" spans="1:17" x14ac:dyDescent="0.2">
      <c r="A51" s="5"/>
      <c r="B51" s="116" t="s">
        <v>78</v>
      </c>
      <c r="C51" s="117"/>
      <c r="D51" s="117"/>
      <c r="E51" s="117"/>
      <c r="F51" s="117"/>
      <c r="G51" s="117"/>
      <c r="H51" s="117"/>
      <c r="I51" s="117"/>
      <c r="J51" s="117"/>
      <c r="K51" s="118"/>
      <c r="L51" s="2"/>
    </row>
    <row r="52" spans="1:17" ht="24" x14ac:dyDescent="0.2">
      <c r="A52" s="5"/>
      <c r="B52" s="38" t="s">
        <v>43</v>
      </c>
      <c r="C52" s="39" t="s">
        <v>52</v>
      </c>
      <c r="D52" s="40" t="s">
        <v>40</v>
      </c>
      <c r="E52" s="40" t="s">
        <v>41</v>
      </c>
      <c r="F52" s="40" t="s">
        <v>80</v>
      </c>
      <c r="G52" s="40" t="s">
        <v>74</v>
      </c>
      <c r="H52" s="40" t="s">
        <v>45</v>
      </c>
      <c r="I52" s="49" t="s">
        <v>46</v>
      </c>
      <c r="J52" s="51" t="s">
        <v>47</v>
      </c>
      <c r="K52" s="52" t="s">
        <v>55</v>
      </c>
      <c r="L52" s="2"/>
    </row>
    <row r="53" spans="1:17" x14ac:dyDescent="0.2">
      <c r="A53" s="5"/>
      <c r="B53" s="58">
        <v>1</v>
      </c>
      <c r="C53" s="66" t="s">
        <v>31</v>
      </c>
      <c r="D53" s="119" t="s">
        <v>79</v>
      </c>
      <c r="E53" s="122" t="s">
        <v>54</v>
      </c>
      <c r="F53" s="31">
        <v>10</v>
      </c>
      <c r="G53" s="104">
        <v>0</v>
      </c>
      <c r="H53" s="59">
        <f>F53*G53</f>
        <v>0</v>
      </c>
      <c r="I53" s="68">
        <f>H53*12</f>
        <v>0</v>
      </c>
      <c r="J53" s="84">
        <f>IF(F53=10,30%,100%)</f>
        <v>0.3</v>
      </c>
      <c r="K53" s="87">
        <f>I53*J53</f>
        <v>0</v>
      </c>
      <c r="L53" s="2"/>
      <c r="P53" s="112">
        <v>1</v>
      </c>
      <c r="Q53" s="1">
        <v>10</v>
      </c>
    </row>
    <row r="54" spans="1:17" x14ac:dyDescent="0.2">
      <c r="A54" s="5"/>
      <c r="B54" s="60">
        <v>2</v>
      </c>
      <c r="C54" s="67" t="str">
        <f>IF(F53=1,"NVT","11 - 20")</f>
        <v>11 - 20</v>
      </c>
      <c r="D54" s="120"/>
      <c r="E54" s="123"/>
      <c r="F54" s="19">
        <f>IF(F53=10,20,"NVT")</f>
        <v>20</v>
      </c>
      <c r="G54" s="105">
        <v>0</v>
      </c>
      <c r="H54" s="59">
        <f>IF($F$53=10,F54*G54,0)</f>
        <v>0</v>
      </c>
      <c r="I54" s="68">
        <f t="shared" ref="I54:I55" si="6">H54*12</f>
        <v>0</v>
      </c>
      <c r="J54" s="85">
        <f>IF(F53=10,30%,0%)</f>
        <v>0.3</v>
      </c>
      <c r="K54" s="87">
        <f t="shared" ref="K54:K55" si="7">I54*J54</f>
        <v>0</v>
      </c>
      <c r="L54" s="2"/>
      <c r="P54" s="112"/>
    </row>
    <row r="55" spans="1:17" x14ac:dyDescent="0.2">
      <c r="A55" s="5"/>
      <c r="B55" s="61">
        <v>3</v>
      </c>
      <c r="C55" s="65" t="str">
        <f>IF(F53=1,"NVT","&gt;20")</f>
        <v>&gt;20</v>
      </c>
      <c r="D55" s="121"/>
      <c r="E55" s="124"/>
      <c r="F55" s="62">
        <f>IF(F53=10,25,"NVT")</f>
        <v>25</v>
      </c>
      <c r="G55" s="106">
        <v>0</v>
      </c>
      <c r="H55" s="59">
        <f>IF($F$53=10,F55*G55,0)</f>
        <v>0</v>
      </c>
      <c r="I55" s="68">
        <f t="shared" si="6"/>
        <v>0</v>
      </c>
      <c r="J55" s="86">
        <f>IF(F53=10,40%,0%)</f>
        <v>0.4</v>
      </c>
      <c r="K55" s="87">
        <f t="shared" si="7"/>
        <v>0</v>
      </c>
      <c r="L55" s="2"/>
      <c r="P55" s="112"/>
    </row>
    <row r="56" spans="1:17" ht="16.5" customHeight="1" x14ac:dyDescent="0.2">
      <c r="A56" s="5"/>
      <c r="B56" s="116" t="s">
        <v>53</v>
      </c>
      <c r="C56" s="117"/>
      <c r="D56" s="117"/>
      <c r="E56" s="117"/>
      <c r="F56" s="117"/>
      <c r="G56" s="117"/>
      <c r="H56" s="117"/>
      <c r="I56" s="117"/>
      <c r="J56" s="117"/>
      <c r="K56" s="118"/>
      <c r="L56" s="2"/>
    </row>
    <row r="57" spans="1:17" ht="24" x14ac:dyDescent="0.2">
      <c r="A57" s="5"/>
      <c r="B57" s="38" t="s">
        <v>43</v>
      </c>
      <c r="C57" s="39" t="s">
        <v>52</v>
      </c>
      <c r="D57" s="40" t="s">
        <v>40</v>
      </c>
      <c r="E57" s="40" t="s">
        <v>41</v>
      </c>
      <c r="F57" s="40" t="s">
        <v>80</v>
      </c>
      <c r="G57" s="40" t="s">
        <v>74</v>
      </c>
      <c r="H57" s="40" t="s">
        <v>45</v>
      </c>
      <c r="I57" s="49" t="s">
        <v>46</v>
      </c>
      <c r="J57" s="51" t="s">
        <v>47</v>
      </c>
      <c r="K57" s="52" t="s">
        <v>55</v>
      </c>
      <c r="L57" s="2"/>
    </row>
    <row r="58" spans="1:17" ht="16.5" customHeight="1" x14ac:dyDescent="0.2">
      <c r="A58" s="5"/>
      <c r="B58" s="58">
        <v>1</v>
      </c>
      <c r="C58" s="66" t="s">
        <v>31</v>
      </c>
      <c r="D58" s="119" t="s">
        <v>57</v>
      </c>
      <c r="E58" s="122" t="s">
        <v>54</v>
      </c>
      <c r="F58" s="31">
        <v>10</v>
      </c>
      <c r="G58" s="104">
        <v>0</v>
      </c>
      <c r="H58" s="59">
        <f>F58*G58</f>
        <v>0</v>
      </c>
      <c r="I58" s="68">
        <f>H58*12</f>
        <v>0</v>
      </c>
      <c r="J58" s="84">
        <f>IF(F58=10,30%,100%)</f>
        <v>0.3</v>
      </c>
      <c r="K58" s="87">
        <f>I58*J58</f>
        <v>0</v>
      </c>
      <c r="L58" s="2"/>
      <c r="P58" s="1">
        <v>1</v>
      </c>
      <c r="Q58" s="1">
        <v>10</v>
      </c>
    </row>
    <row r="59" spans="1:17" ht="16.5" customHeight="1" x14ac:dyDescent="0.2">
      <c r="A59" s="5"/>
      <c r="B59" s="60">
        <v>2</v>
      </c>
      <c r="C59" s="67" t="str">
        <f>IF(F58=1,"NVT","11 - 20")</f>
        <v>11 - 20</v>
      </c>
      <c r="D59" s="120"/>
      <c r="E59" s="123"/>
      <c r="F59" s="19">
        <f>IF(F58=10,20,"NVT")</f>
        <v>20</v>
      </c>
      <c r="G59" s="105">
        <v>0</v>
      </c>
      <c r="H59" s="59">
        <f>IF($F$58=10,F59*G59,0)</f>
        <v>0</v>
      </c>
      <c r="I59" s="68">
        <f t="shared" ref="I59:I60" si="8">H59*12</f>
        <v>0</v>
      </c>
      <c r="J59" s="85">
        <f>IF(F58=10,30%,0%)</f>
        <v>0.3</v>
      </c>
      <c r="K59" s="87">
        <f t="shared" ref="K59:K60" si="9">I59*J59</f>
        <v>0</v>
      </c>
      <c r="L59" s="2"/>
    </row>
    <row r="60" spans="1:17" ht="16.5" customHeight="1" x14ac:dyDescent="0.2">
      <c r="A60" s="5"/>
      <c r="B60" s="61">
        <v>3</v>
      </c>
      <c r="C60" s="65" t="str">
        <f>IF(F58=1,"NVT","&gt;20")</f>
        <v>&gt;20</v>
      </c>
      <c r="D60" s="121"/>
      <c r="E60" s="124"/>
      <c r="F60" s="62">
        <f>IF(F58=10,25,"NVT")</f>
        <v>25</v>
      </c>
      <c r="G60" s="106">
        <v>0</v>
      </c>
      <c r="H60" s="59">
        <f>IF($F$58=10,F60*G60,0)</f>
        <v>0</v>
      </c>
      <c r="I60" s="68">
        <f t="shared" si="8"/>
        <v>0</v>
      </c>
      <c r="J60" s="86">
        <f>IF(F58=10,40%,0%)</f>
        <v>0.4</v>
      </c>
      <c r="K60" s="87">
        <f t="shared" si="9"/>
        <v>0</v>
      </c>
      <c r="L60" s="2"/>
    </row>
    <row r="61" spans="1:17" ht="16.5" customHeight="1" x14ac:dyDescent="0.2">
      <c r="A61" s="5"/>
      <c r="B61" s="116" t="s">
        <v>73</v>
      </c>
      <c r="C61" s="117"/>
      <c r="D61" s="117"/>
      <c r="E61" s="117"/>
      <c r="F61" s="117"/>
      <c r="G61" s="117"/>
      <c r="H61" s="117"/>
      <c r="I61" s="117"/>
      <c r="J61" s="117"/>
      <c r="K61" s="118"/>
      <c r="L61" s="2"/>
    </row>
    <row r="62" spans="1:17" ht="24" x14ac:dyDescent="0.2">
      <c r="A62" s="5"/>
      <c r="B62" s="38" t="s">
        <v>43</v>
      </c>
      <c r="C62" s="39" t="s">
        <v>52</v>
      </c>
      <c r="D62" s="40" t="s">
        <v>40</v>
      </c>
      <c r="E62" s="40" t="s">
        <v>41</v>
      </c>
      <c r="F62" s="40" t="s">
        <v>80</v>
      </c>
      <c r="G62" s="40" t="s">
        <v>74</v>
      </c>
      <c r="H62" s="40" t="s">
        <v>45</v>
      </c>
      <c r="I62" s="49" t="s">
        <v>46</v>
      </c>
      <c r="J62" s="51" t="s">
        <v>47</v>
      </c>
      <c r="K62" s="52" t="s">
        <v>55</v>
      </c>
      <c r="L62" s="2"/>
    </row>
    <row r="63" spans="1:17" ht="16.5" customHeight="1" x14ac:dyDescent="0.2">
      <c r="A63" s="5"/>
      <c r="B63" s="58">
        <v>1</v>
      </c>
      <c r="C63" s="66" t="s">
        <v>31</v>
      </c>
      <c r="D63" s="119" t="s">
        <v>58</v>
      </c>
      <c r="E63" s="122" t="s">
        <v>54</v>
      </c>
      <c r="F63" s="31">
        <v>10</v>
      </c>
      <c r="G63" s="104">
        <v>0</v>
      </c>
      <c r="H63" s="59">
        <f>F63*G63</f>
        <v>0</v>
      </c>
      <c r="I63" s="68">
        <f>H63*12</f>
        <v>0</v>
      </c>
      <c r="J63" s="84">
        <f>IF(F63=10,30%,100%)</f>
        <v>0.3</v>
      </c>
      <c r="K63" s="87">
        <f>I63*J63</f>
        <v>0</v>
      </c>
      <c r="L63" s="2"/>
      <c r="P63" s="1">
        <v>1</v>
      </c>
      <c r="Q63" s="1">
        <v>10</v>
      </c>
    </row>
    <row r="64" spans="1:17" x14ac:dyDescent="0.2">
      <c r="A64" s="5"/>
      <c r="B64" s="60">
        <v>2</v>
      </c>
      <c r="C64" s="67" t="str">
        <f>IF(F63=1,"NVT","11 - 20")</f>
        <v>11 - 20</v>
      </c>
      <c r="D64" s="120"/>
      <c r="E64" s="123"/>
      <c r="F64" s="19">
        <f>IF(F63=10,20,"NVT")</f>
        <v>20</v>
      </c>
      <c r="G64" s="105">
        <v>0</v>
      </c>
      <c r="H64" s="59">
        <f>IF($F$63=10,F64*G64,0)</f>
        <v>0</v>
      </c>
      <c r="I64" s="68">
        <f>H64*12</f>
        <v>0</v>
      </c>
      <c r="J64" s="85">
        <f>IF(F63=10,40%,0%)</f>
        <v>0.4</v>
      </c>
      <c r="K64" s="87">
        <f t="shared" ref="K64:K65" si="10">I64*J64</f>
        <v>0</v>
      </c>
      <c r="L64" s="2"/>
    </row>
    <row r="65" spans="1:16" ht="16.5" customHeight="1" thickBot="1" x14ac:dyDescent="0.25">
      <c r="A65" s="5"/>
      <c r="B65" s="61">
        <v>3</v>
      </c>
      <c r="C65" s="65" t="str">
        <f>IF(F63=1,"NVT","&gt;20")</f>
        <v>&gt;20</v>
      </c>
      <c r="D65" s="121"/>
      <c r="E65" s="124"/>
      <c r="F65" s="62">
        <f>IF(F63=10,25,"NVT")</f>
        <v>25</v>
      </c>
      <c r="G65" s="106">
        <v>0</v>
      </c>
      <c r="H65" s="59">
        <f>IF($F$63=10,F65*G65,0)</f>
        <v>0</v>
      </c>
      <c r="I65" s="68">
        <f>H65*12</f>
        <v>0</v>
      </c>
      <c r="J65" s="86">
        <f>IF(F63=10,30%,0%)</f>
        <v>0.3</v>
      </c>
      <c r="K65" s="87">
        <f t="shared" si="10"/>
        <v>0</v>
      </c>
      <c r="L65" s="2"/>
    </row>
    <row r="66" spans="1:16" ht="12.75" thickBot="1" x14ac:dyDescent="0.25">
      <c r="A66" s="5"/>
      <c r="B66" s="2"/>
      <c r="C66" s="83" t="s">
        <v>86</v>
      </c>
      <c r="D66" s="2"/>
      <c r="E66" s="2"/>
      <c r="F66" s="2"/>
      <c r="G66" s="2"/>
      <c r="H66" s="90"/>
      <c r="I66" s="2"/>
      <c r="J66" s="50" t="s">
        <v>81</v>
      </c>
      <c r="K66" s="110">
        <f>SUM(K48:K50,K53:K55,K58:K60,K63:K65)</f>
        <v>0</v>
      </c>
      <c r="L66" s="2"/>
    </row>
    <row r="67" spans="1:16" x14ac:dyDescent="0.2">
      <c r="A67" s="5"/>
      <c r="B67" s="2"/>
      <c r="C67" s="83" t="s">
        <v>75</v>
      </c>
      <c r="D67" s="2"/>
      <c r="E67" s="2"/>
      <c r="F67" s="2"/>
      <c r="G67" s="2"/>
      <c r="H67" s="90"/>
      <c r="I67" s="2"/>
      <c r="J67" s="96"/>
      <c r="K67" s="2"/>
      <c r="L67" s="2"/>
    </row>
    <row r="68" spans="1:16" x14ac:dyDescent="0.2">
      <c r="A68" s="5"/>
      <c r="B68" s="2"/>
      <c r="C68" s="24"/>
      <c r="D68" s="2"/>
      <c r="E68" s="2"/>
      <c r="F68" s="2"/>
      <c r="G68" s="2"/>
      <c r="H68" s="90"/>
      <c r="I68" s="2"/>
      <c r="J68" s="2"/>
      <c r="K68" s="2"/>
      <c r="L68" s="2"/>
    </row>
    <row r="69" spans="1:16" x14ac:dyDescent="0.2">
      <c r="A69" s="5"/>
      <c r="B69" s="3" t="s">
        <v>21</v>
      </c>
      <c r="C69" s="3" t="s">
        <v>32</v>
      </c>
      <c r="D69" s="3"/>
      <c r="E69" s="3"/>
      <c r="F69" s="3"/>
      <c r="G69" s="3"/>
      <c r="H69" s="3"/>
      <c r="I69" s="2"/>
      <c r="J69" s="2"/>
      <c r="K69" s="2"/>
      <c r="L69" s="2"/>
    </row>
    <row r="70" spans="1:16" s="2" customFormat="1" x14ac:dyDescent="0.2">
      <c r="C70" s="83" t="s">
        <v>70</v>
      </c>
    </row>
    <row r="71" spans="1:16" ht="15.75" customHeight="1" x14ac:dyDescent="0.2">
      <c r="A71" s="5"/>
      <c r="B71" s="2"/>
      <c r="C71" s="37"/>
      <c r="D71" s="37"/>
      <c r="E71" s="37"/>
      <c r="F71" s="37"/>
      <c r="G71" s="37"/>
      <c r="H71" s="37"/>
      <c r="I71" s="69"/>
      <c r="J71" s="98"/>
      <c r="K71" s="98"/>
      <c r="L71" s="2"/>
    </row>
    <row r="72" spans="1:16" x14ac:dyDescent="0.2">
      <c r="A72" s="5"/>
      <c r="B72" s="2"/>
      <c r="C72" s="12" t="s">
        <v>33</v>
      </c>
      <c r="D72" s="13" t="s">
        <v>30</v>
      </c>
      <c r="E72" s="13" t="s">
        <v>9</v>
      </c>
      <c r="F72" s="13" t="s">
        <v>10</v>
      </c>
      <c r="G72" s="13" t="s">
        <v>11</v>
      </c>
      <c r="H72" s="14" t="s">
        <v>12</v>
      </c>
      <c r="I72" s="2"/>
      <c r="J72" s="2"/>
      <c r="K72" s="2"/>
      <c r="L72" s="2"/>
    </row>
    <row r="73" spans="1:16" ht="24" x14ac:dyDescent="0.2">
      <c r="A73" s="5"/>
      <c r="B73" s="2"/>
      <c r="C73" s="63" t="s">
        <v>34</v>
      </c>
      <c r="D73" s="75" t="s">
        <v>36</v>
      </c>
      <c r="E73" s="73" t="s">
        <v>38</v>
      </c>
      <c r="F73" s="104">
        <v>0</v>
      </c>
      <c r="G73" s="73">
        <v>25</v>
      </c>
      <c r="H73" s="17">
        <f>F73*G73</f>
        <v>0</v>
      </c>
      <c r="I73" s="99"/>
      <c r="J73" s="2"/>
      <c r="K73" s="2"/>
      <c r="L73" s="2"/>
    </row>
    <row r="74" spans="1:16" ht="24" x14ac:dyDescent="0.2">
      <c r="A74" s="5"/>
      <c r="B74" s="2"/>
      <c r="C74" s="64" t="s">
        <v>35</v>
      </c>
      <c r="D74" s="76" t="s">
        <v>37</v>
      </c>
      <c r="E74" s="74" t="s">
        <v>38</v>
      </c>
      <c r="F74" s="105">
        <v>0</v>
      </c>
      <c r="G74" s="74">
        <v>10</v>
      </c>
      <c r="H74" s="17">
        <f t="shared" ref="H74:H76" si="11">F74*G74</f>
        <v>0</v>
      </c>
      <c r="I74" s="99"/>
      <c r="J74" s="2"/>
      <c r="K74" s="2"/>
      <c r="L74" s="2"/>
    </row>
    <row r="75" spans="1:16" ht="24" x14ac:dyDescent="0.2">
      <c r="A75" s="5"/>
      <c r="B75" s="2"/>
      <c r="C75" s="63" t="s">
        <v>65</v>
      </c>
      <c r="D75" s="75" t="s">
        <v>66</v>
      </c>
      <c r="E75" s="74" t="s">
        <v>38</v>
      </c>
      <c r="F75" s="105">
        <v>0</v>
      </c>
      <c r="G75" s="74">
        <v>5</v>
      </c>
      <c r="H75" s="17">
        <f t="shared" si="11"/>
        <v>0</v>
      </c>
      <c r="I75" s="2"/>
      <c r="J75" s="2"/>
      <c r="K75" s="2"/>
      <c r="L75" s="2"/>
    </row>
    <row r="76" spans="1:16" ht="24" x14ac:dyDescent="0.2">
      <c r="A76" s="5"/>
      <c r="B76" s="2"/>
      <c r="C76" s="81" t="s">
        <v>64</v>
      </c>
      <c r="D76" s="76" t="s">
        <v>56</v>
      </c>
      <c r="E76" s="74" t="s">
        <v>38</v>
      </c>
      <c r="F76" s="105">
        <v>0</v>
      </c>
      <c r="G76" s="74">
        <v>5</v>
      </c>
      <c r="H76" s="17">
        <f t="shared" si="11"/>
        <v>0</v>
      </c>
      <c r="I76" s="99"/>
      <c r="J76" s="2"/>
      <c r="K76" s="2"/>
      <c r="L76" s="2"/>
    </row>
    <row r="77" spans="1:16" x14ac:dyDescent="0.2">
      <c r="A77" s="5"/>
      <c r="B77" s="2"/>
      <c r="C77" s="83"/>
      <c r="D77" s="2"/>
      <c r="E77" s="2"/>
      <c r="F77" s="2"/>
      <c r="G77" s="15" t="s">
        <v>39</v>
      </c>
      <c r="H77" s="16">
        <f>SUM(H73:H76)</f>
        <v>0</v>
      </c>
      <c r="I77" s="2"/>
      <c r="J77" s="2"/>
      <c r="K77" s="2"/>
      <c r="L77" s="2"/>
    </row>
    <row r="78" spans="1:16" x14ac:dyDescent="0.2">
      <c r="A78" s="5"/>
      <c r="B78" s="2"/>
      <c r="C78" s="24"/>
      <c r="D78" s="2"/>
      <c r="E78" s="2"/>
      <c r="F78" s="24"/>
      <c r="G78" s="2"/>
      <c r="H78" s="90"/>
      <c r="I78" s="2"/>
      <c r="J78" s="2"/>
      <c r="K78" s="2"/>
      <c r="L78" s="2"/>
    </row>
    <row r="79" spans="1:16" x14ac:dyDescent="0.2">
      <c r="A79" s="5"/>
      <c r="B79" s="3"/>
      <c r="C79" s="3" t="s">
        <v>16</v>
      </c>
      <c r="D79" s="3"/>
      <c r="E79" s="3"/>
      <c r="F79" s="3"/>
      <c r="G79" s="3"/>
      <c r="H79" s="3"/>
      <c r="I79" s="2"/>
      <c r="J79" s="2"/>
      <c r="K79" s="2"/>
      <c r="L79" s="2"/>
    </row>
    <row r="80" spans="1:16" x14ac:dyDescent="0.2">
      <c r="A80" s="5"/>
      <c r="B80" s="2"/>
      <c r="C80" s="2"/>
      <c r="D80" s="2"/>
      <c r="E80" s="2"/>
      <c r="F80" s="2"/>
      <c r="G80" s="2"/>
      <c r="H80" s="2"/>
      <c r="I80" s="2"/>
      <c r="J80" s="2"/>
      <c r="K80" s="2"/>
      <c r="L80" s="2"/>
      <c r="P80" s="113"/>
    </row>
    <row r="81" spans="1:16" x14ac:dyDescent="0.2">
      <c r="A81" s="2"/>
      <c r="B81" s="2"/>
      <c r="C81" s="6" t="s">
        <v>17</v>
      </c>
      <c r="D81" s="20"/>
      <c r="E81" s="20"/>
      <c r="F81" s="22">
        <f>H30</f>
        <v>0</v>
      </c>
      <c r="G81" s="2"/>
      <c r="H81" s="2"/>
      <c r="I81" s="2"/>
      <c r="J81" s="2"/>
      <c r="K81" s="2"/>
      <c r="L81" s="2"/>
      <c r="P81" s="113"/>
    </row>
    <row r="82" spans="1:16" x14ac:dyDescent="0.2">
      <c r="A82" s="2"/>
      <c r="B82" s="2"/>
      <c r="C82" s="7" t="s">
        <v>18</v>
      </c>
      <c r="D82" s="21"/>
      <c r="E82" s="21"/>
      <c r="F82" s="23">
        <f>K40</f>
        <v>0</v>
      </c>
      <c r="G82" s="2"/>
      <c r="H82" s="2"/>
      <c r="I82" s="2"/>
      <c r="J82" s="2"/>
      <c r="K82" s="2"/>
      <c r="L82" s="2"/>
      <c r="P82" s="113"/>
    </row>
    <row r="83" spans="1:16" x14ac:dyDescent="0.2">
      <c r="A83" s="2"/>
      <c r="B83" s="2"/>
      <c r="C83" s="7" t="s">
        <v>59</v>
      </c>
      <c r="D83" s="21"/>
      <c r="E83" s="21"/>
      <c r="F83" s="23">
        <f>K66</f>
        <v>0</v>
      </c>
      <c r="G83" s="2"/>
      <c r="H83" s="2"/>
      <c r="I83" s="2"/>
      <c r="J83" s="2"/>
      <c r="K83" s="2"/>
      <c r="L83" s="2"/>
      <c r="P83" s="113"/>
    </row>
    <row r="84" spans="1:16" ht="12.75" thickBot="1" x14ac:dyDescent="0.25">
      <c r="A84" s="2"/>
      <c r="B84" s="2"/>
      <c r="C84" s="7" t="s">
        <v>60</v>
      </c>
      <c r="D84" s="21"/>
      <c r="E84" s="21"/>
      <c r="F84" s="23">
        <f>H77</f>
        <v>0</v>
      </c>
      <c r="G84" s="2"/>
      <c r="H84" s="2"/>
      <c r="I84" s="2"/>
      <c r="J84" s="2"/>
      <c r="K84" s="2"/>
      <c r="L84" s="2"/>
    </row>
    <row r="85" spans="1:16" ht="12.75" thickBot="1" x14ac:dyDescent="0.25">
      <c r="A85" s="2"/>
      <c r="B85" s="2"/>
      <c r="C85" s="24" t="s">
        <v>19</v>
      </c>
      <c r="D85" s="2"/>
      <c r="E85" s="2" t="s">
        <v>20</v>
      </c>
      <c r="F85" s="27">
        <f>SUM(F81:F84)</f>
        <v>0</v>
      </c>
      <c r="G85" s="2"/>
      <c r="H85" s="2"/>
      <c r="I85" s="2"/>
      <c r="J85" s="2"/>
      <c r="K85" s="2"/>
      <c r="L85" s="2"/>
    </row>
    <row r="86" spans="1:16" x14ac:dyDescent="0.2">
      <c r="A86" s="2"/>
      <c r="B86" s="2"/>
      <c r="C86" s="2"/>
      <c r="D86" s="2"/>
      <c r="E86" s="2"/>
      <c r="F86" s="2"/>
      <c r="G86" s="2"/>
      <c r="H86" s="2"/>
      <c r="I86" s="2"/>
      <c r="J86" s="2"/>
      <c r="K86" s="2"/>
      <c r="L86" s="2"/>
    </row>
    <row r="87" spans="1:16" x14ac:dyDescent="0.2">
      <c r="A87" s="2"/>
      <c r="B87" s="3" t="s">
        <v>61</v>
      </c>
      <c r="C87" s="3" t="s">
        <v>22</v>
      </c>
      <c r="D87" s="3"/>
      <c r="E87" s="3"/>
      <c r="F87" s="3"/>
      <c r="G87" s="3"/>
      <c r="H87" s="3"/>
      <c r="I87" s="2"/>
      <c r="J87" s="2"/>
      <c r="K87" s="2"/>
      <c r="L87" s="2"/>
    </row>
    <row r="88" spans="1:16" ht="66.75" customHeight="1" x14ac:dyDescent="0.2">
      <c r="A88" s="2"/>
      <c r="B88" s="2"/>
      <c r="C88" s="114" t="s">
        <v>23</v>
      </c>
      <c r="D88" s="114"/>
      <c r="E88" s="114"/>
      <c r="F88" s="114"/>
      <c r="G88" s="115"/>
      <c r="H88" s="115"/>
      <c r="I88" s="2"/>
      <c r="J88" s="2"/>
      <c r="K88" s="2"/>
      <c r="L88" s="2"/>
    </row>
    <row r="89" spans="1:16" x14ac:dyDescent="0.2">
      <c r="A89" s="2"/>
      <c r="B89" s="2"/>
      <c r="C89" s="28" t="s">
        <v>24</v>
      </c>
      <c r="D89" s="18" t="s">
        <v>25</v>
      </c>
      <c r="E89" s="18" t="s">
        <v>9</v>
      </c>
      <c r="F89" s="29" t="s">
        <v>10</v>
      </c>
      <c r="G89" s="94"/>
      <c r="H89" s="94"/>
      <c r="I89" s="2"/>
      <c r="J89" s="2"/>
      <c r="K89" s="2"/>
      <c r="L89" s="2"/>
    </row>
    <row r="90" spans="1:16" x14ac:dyDescent="0.2">
      <c r="A90" s="2"/>
      <c r="B90" s="2"/>
      <c r="C90" s="30"/>
      <c r="D90" s="31"/>
      <c r="E90" s="26" t="s">
        <v>26</v>
      </c>
      <c r="F90" s="77">
        <v>0</v>
      </c>
      <c r="G90" s="90"/>
      <c r="H90" s="90"/>
      <c r="I90" s="2"/>
      <c r="J90" s="2"/>
      <c r="K90" s="2"/>
      <c r="L90" s="2"/>
    </row>
    <row r="91" spans="1:16" x14ac:dyDescent="0.2">
      <c r="A91" s="2"/>
      <c r="B91" s="2"/>
      <c r="C91" s="32"/>
      <c r="D91" s="33"/>
      <c r="E91" s="19" t="s">
        <v>26</v>
      </c>
      <c r="F91" s="78">
        <v>0</v>
      </c>
      <c r="G91" s="90"/>
      <c r="H91" s="90"/>
      <c r="I91" s="2"/>
      <c r="J91" s="2"/>
      <c r="K91" s="2"/>
      <c r="L91" s="2"/>
    </row>
    <row r="92" spans="1:16" x14ac:dyDescent="0.2">
      <c r="A92" s="2"/>
      <c r="B92" s="2"/>
      <c r="C92" s="32"/>
      <c r="D92" s="33"/>
      <c r="E92" s="19" t="s">
        <v>26</v>
      </c>
      <c r="F92" s="78">
        <v>0</v>
      </c>
      <c r="G92" s="90"/>
      <c r="H92" s="90"/>
      <c r="I92" s="2"/>
      <c r="J92" s="2"/>
      <c r="K92" s="2"/>
      <c r="L92" s="2"/>
    </row>
    <row r="93" spans="1:16" x14ac:dyDescent="0.2">
      <c r="A93" s="2"/>
      <c r="B93" s="2"/>
      <c r="C93" s="32"/>
      <c r="D93" s="33"/>
      <c r="E93" s="19" t="s">
        <v>26</v>
      </c>
      <c r="F93" s="78">
        <v>0</v>
      </c>
      <c r="G93" s="90"/>
      <c r="H93" s="90"/>
      <c r="I93" s="2"/>
      <c r="J93" s="2"/>
      <c r="K93" s="2"/>
      <c r="L93" s="2"/>
    </row>
    <row r="94" spans="1:16" x14ac:dyDescent="0.2">
      <c r="A94" s="2"/>
      <c r="B94" s="2"/>
      <c r="C94" s="32"/>
      <c r="D94" s="33"/>
      <c r="E94" s="19" t="s">
        <v>26</v>
      </c>
      <c r="F94" s="78">
        <v>0</v>
      </c>
      <c r="G94" s="90"/>
      <c r="H94" s="90"/>
      <c r="I94" s="2"/>
      <c r="J94" s="2"/>
      <c r="K94" s="2"/>
      <c r="L94" s="2"/>
    </row>
    <row r="95" spans="1:16" x14ac:dyDescent="0.2">
      <c r="A95" s="2"/>
      <c r="B95" s="2"/>
      <c r="C95" s="100" t="s">
        <v>85</v>
      </c>
      <c r="D95" s="107"/>
      <c r="E95" s="108"/>
      <c r="F95" s="109"/>
      <c r="G95" s="25"/>
      <c r="H95" s="90"/>
      <c r="I95" s="2"/>
      <c r="J95" s="2"/>
      <c r="K95" s="2"/>
      <c r="L95" s="2"/>
    </row>
    <row r="96" spans="1:16" s="2" customFormat="1" x14ac:dyDescent="0.2"/>
    <row r="97" s="2" customFormat="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t="12" customHeight="1" x14ac:dyDescent="0.2"/>
  </sheetData>
  <sheetProtection algorithmName="SHA-512" hashValue="XU+oWxG9/+AD5grgu4h7sicDFg0VwzIodKNQ5cdyg9La1/X99iSKxFutuclHLrSrlpwr4w/2DS2BZyAcauFd4Q==" saltValue="lKJYTGQSYqx9nvJM0SDK3A==" spinCount="100000" sheet="1" formatColumns="0" formatRows="0" insertRows="0" deleteRows="0"/>
  <mergeCells count="20">
    <mergeCell ref="D53:D55"/>
    <mergeCell ref="E53:E55"/>
    <mergeCell ref="C3:H3"/>
    <mergeCell ref="C10:H10"/>
    <mergeCell ref="C11:H11"/>
    <mergeCell ref="C14:H14"/>
    <mergeCell ref="C15:H15"/>
    <mergeCell ref="C33:H33"/>
    <mergeCell ref="C40:G40"/>
    <mergeCell ref="B46:K46"/>
    <mergeCell ref="D48:D50"/>
    <mergeCell ref="E48:E50"/>
    <mergeCell ref="B51:K51"/>
    <mergeCell ref="C88:H88"/>
    <mergeCell ref="B56:K56"/>
    <mergeCell ref="D58:D60"/>
    <mergeCell ref="E58:E60"/>
    <mergeCell ref="B61:K61"/>
    <mergeCell ref="D63:D65"/>
    <mergeCell ref="E63:E65"/>
  </mergeCells>
  <dataValidations count="2">
    <dataValidation type="list" allowBlank="1" showInputMessage="1" showErrorMessage="1" sqref="C53" xr:uid="{CF9490C0-BEEE-4D67-BF05-0658D95410F4}">
      <formula1>$P$53:$Q$53</formula1>
    </dataValidation>
    <dataValidation type="list" allowBlank="1" showInputMessage="1" showErrorMessage="1" sqref="F48 F53 F58 F63" xr:uid="{FD599483-2D23-4D2B-A4F0-BBED92DB858D}">
      <formula1>$P$48:$Q$48</formula1>
    </dataValidation>
  </dataValidation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e2df92f-0c1f-4993-b15a-b9149ab10a49">
      <Terms xmlns="http://schemas.microsoft.com/office/infopath/2007/PartnerControls"/>
    </lcf76f155ced4ddcb4097134ff3c332f>
    <TaxCatchAll xmlns="58d6e2c9-e75d-41e0-a9ce-726222dc6f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0F39BA5DF9E5844AB0FAD9E4A66759B" ma:contentTypeVersion="12" ma:contentTypeDescription="Create a new document." ma:contentTypeScope="" ma:versionID="89d669ec99ee9fc6232cb51234ee8fdb">
  <xsd:schema xmlns:xsd="http://www.w3.org/2001/XMLSchema" xmlns:xs="http://www.w3.org/2001/XMLSchema" xmlns:p="http://schemas.microsoft.com/office/2006/metadata/properties" xmlns:ns2="2e2df92f-0c1f-4993-b15a-b9149ab10a49" xmlns:ns3="58d6e2c9-e75d-41e0-a9ce-726222dc6ff2" targetNamespace="http://schemas.microsoft.com/office/2006/metadata/properties" ma:root="true" ma:fieldsID="1ea7d0f133b90b6f6230e0f1877013f1" ns2:_="" ns3:_="">
    <xsd:import namespace="2e2df92f-0c1f-4993-b15a-b9149ab10a49"/>
    <xsd:import namespace="58d6e2c9-e75d-41e0-a9ce-726222dc6ff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2df92f-0c1f-4993-b15a-b9149ab10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1f4d491-042e-4ee2-b918-9d210a55217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d6e2c9-e75d-41e0-a9ce-726222dc6ff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76b9b69-905d-4679-9c91-e728df71f327}" ma:internalName="TaxCatchAll" ma:showField="CatchAllData" ma:web="58d6e2c9-e75d-41e0-a9ce-726222dc6f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96515D-800D-4F35-A079-F4C963DB2FF0}">
  <ds:schemaRefs>
    <ds:schemaRef ds:uri="http://schemas.microsoft.com/office/2006/documentManagement/types"/>
    <ds:schemaRef ds:uri="http://purl.org/dc/terms/"/>
    <ds:schemaRef ds:uri="http://purl.org/dc/elements/1.1/"/>
    <ds:schemaRef ds:uri="58d6e2c9-e75d-41e0-a9ce-726222dc6ff2"/>
    <ds:schemaRef ds:uri="http://www.w3.org/XML/1998/namespace"/>
    <ds:schemaRef ds:uri="http://schemas.openxmlformats.org/package/2006/metadata/core-properties"/>
    <ds:schemaRef ds:uri="http://schemas.microsoft.com/office/infopath/2007/PartnerControls"/>
    <ds:schemaRef ds:uri="2e2df92f-0c1f-4993-b15a-b9149ab10a49"/>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94116F9-4C7D-4DB5-A74F-57A7EE511506}">
  <ds:schemaRefs>
    <ds:schemaRef ds:uri="http://schemas.microsoft.com/sharepoint/v3/contenttype/forms"/>
  </ds:schemaRefs>
</ds:datastoreItem>
</file>

<file path=customXml/itemProps3.xml><?xml version="1.0" encoding="utf-8"?>
<ds:datastoreItem xmlns:ds="http://schemas.openxmlformats.org/officeDocument/2006/customXml" ds:itemID="{E88F0A25-8F42-4894-B42A-343C811190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Nino Lopulalan</dc:creator>
  <cp:keywords/>
  <dc:description/>
  <cp:lastModifiedBy>Frank van den Dool</cp:lastModifiedBy>
  <cp:revision/>
  <dcterms:created xsi:type="dcterms:W3CDTF">2021-05-28T07:21:42Z</dcterms:created>
  <dcterms:modified xsi:type="dcterms:W3CDTF">2023-05-15T14:56:53Z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0x01010080F39BA5DF9E5844AB0FAD9E4A66759B</vt:lpwstr>
  </property>
  <property fmtid="{D5CDD505-2E9C-101B-9397-08002B2CF9AE}" pid="3" name="MediaServiceImageTags">
    <vt:lpwstr/>
  </property>
</Properties>
</file>